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2022_01統計管理課\02_普及\01_刊行物\01_県勢要覧\05_要覧原稿\04_最終原稿(校正した箇所を修正したもの）\19章\"/>
    </mc:Choice>
  </mc:AlternateContent>
  <bookViews>
    <workbookView xWindow="0" yWindow="0" windowWidth="13200" windowHeight="11505"/>
  </bookViews>
  <sheets>
    <sheet name="19-1" sheetId="6" r:id="rId1"/>
    <sheet name="19-2" sheetId="15" r:id="rId2"/>
    <sheet name="19-3" sheetId="10" r:id="rId3"/>
    <sheet name="19-4" sheetId="11" r:id="rId4"/>
    <sheet name="19-5" sheetId="14" r:id="rId5"/>
    <sheet name="19-6" sheetId="12" r:id="rId6"/>
    <sheet name="19-7" sheetId="13" r:id="rId7"/>
    <sheet name="19-8" sheetId="16" r:id="rId8"/>
    <sheet name="19-9" sheetId="7" r:id="rId9"/>
    <sheet name="19-10" sheetId="1" r:id="rId10"/>
    <sheet name="19-11" sheetId="5" r:id="rId11"/>
    <sheet name="19-12" sheetId="2" r:id="rId12"/>
    <sheet name="19-13" sheetId="8" r:id="rId13"/>
    <sheet name="19-14" sheetId="9" r:id="rId14"/>
    <sheet name="19-15" sheetId="17" r:id="rId15"/>
    <sheet name="19-16" sheetId="18" r:id="rId16"/>
    <sheet name="19-17-1" sheetId="3" r:id="rId17"/>
    <sheet name="19-17-2" sheetId="4" r:id="rId18"/>
  </sheets>
  <externalReferences>
    <externalReference r:id="rId19"/>
    <externalReference r:id="rId20"/>
  </externalReferences>
  <definedNames>
    <definedName name="_xlnm.Print_Area" localSheetId="10">'19-11'!$A$1:$M$42</definedName>
    <definedName name="_xlnm.Print_Area" localSheetId="12">'19-13'!$A$1:$M$51</definedName>
    <definedName name="_xlnm.Print_Area" localSheetId="1">'19-2'!$A$1:$J$89</definedName>
    <definedName name="_xlnm.Print_Area" localSheetId="4">'19-5'!$A$1:$E$37</definedName>
    <definedName name="_xlnm.Print_Area" localSheetId="7">'19-8'!$A$1:$Z$59</definedName>
    <definedName name="_xlnm.Print_Area" localSheetId="8">'19-9'!$A$1:$I$62</definedName>
    <definedName name="_xlnm.Print_Titles" localSheetId="7">'19-8'!$A:$C</definedName>
    <definedName name="月分" localSheetId="12">[1]市町村!#REF!</definedName>
    <definedName name="月分" localSheetId="13">[2]市町村!#REF!</definedName>
    <definedName name="月分" localSheetId="8">[2]市町村!#REF!</definedName>
    <definedName name="月分">[2]市町村!#REF!</definedName>
    <definedName name="老人医療費請求状況報告書" localSheetId="12">[1]市町村!#REF!</definedName>
    <definedName name="老人医療費請求状況報告書" localSheetId="13">[2]市町村!#REF!</definedName>
    <definedName name="老人医療費請求状況報告書" localSheetId="8">[2]市町村!#REF!</definedName>
    <definedName name="老人医療費請求状況報告書">[2]市町村!#REF!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7" l="1"/>
  <c r="J51" i="15" l="1"/>
  <c r="J9" i="15" s="1"/>
  <c r="I51" i="15"/>
  <c r="I9" i="15" s="1"/>
  <c r="H51" i="15"/>
  <c r="H9" i="15" s="1"/>
  <c r="G51" i="15"/>
  <c r="G9" i="15" s="1"/>
  <c r="F51" i="15"/>
  <c r="F9" i="15" s="1"/>
  <c r="E51" i="15"/>
  <c r="D51" i="15"/>
  <c r="D9" i="15" s="1"/>
  <c r="E44" i="15"/>
  <c r="E34" i="15"/>
  <c r="E11" i="15"/>
  <c r="E9" i="15" l="1"/>
  <c r="E8" i="14"/>
  <c r="E6" i="14" s="1"/>
  <c r="G9" i="11" l="1"/>
  <c r="X9" i="11" s="1"/>
  <c r="H9" i="11"/>
  <c r="I9" i="11"/>
  <c r="J9" i="11"/>
  <c r="K9" i="11"/>
  <c r="L9" i="11"/>
  <c r="M9" i="11"/>
  <c r="N9" i="11"/>
  <c r="O9" i="11"/>
  <c r="P9" i="11"/>
  <c r="Q9" i="11"/>
  <c r="R9" i="11"/>
  <c r="S9" i="11"/>
  <c r="T9" i="11"/>
  <c r="U9" i="11"/>
  <c r="V9" i="11"/>
  <c r="W9" i="11"/>
  <c r="Y9" i="11"/>
  <c r="C7" i="8" l="1"/>
  <c r="D7" i="8"/>
  <c r="E7" i="8"/>
  <c r="F7" i="8"/>
  <c r="G7" i="8"/>
  <c r="I7" i="8" s="1"/>
  <c r="H7" i="8"/>
  <c r="J7" i="8"/>
  <c r="I9" i="8"/>
  <c r="I10" i="8"/>
  <c r="I11" i="8"/>
  <c r="I12" i="8"/>
  <c r="I13" i="8"/>
  <c r="I15" i="8"/>
  <c r="I16" i="8"/>
  <c r="I17" i="8"/>
  <c r="I18" i="8"/>
  <c r="I19" i="8"/>
  <c r="I21" i="8"/>
  <c r="I22" i="8"/>
  <c r="I23" i="8"/>
  <c r="I24" i="8"/>
  <c r="I25" i="8"/>
  <c r="I27" i="8"/>
  <c r="I28" i="8"/>
  <c r="I29" i="8"/>
  <c r="I30" i="8"/>
  <c r="I32" i="8"/>
  <c r="I33" i="8"/>
  <c r="I34" i="8"/>
  <c r="I35" i="8"/>
  <c r="I36" i="8"/>
  <c r="I38" i="8"/>
  <c r="I39" i="8"/>
  <c r="I40" i="8"/>
  <c r="I41" i="8"/>
  <c r="I42" i="8"/>
  <c r="I44" i="8"/>
  <c r="I45" i="8"/>
  <c r="I46" i="8"/>
  <c r="I47" i="8"/>
  <c r="C8" i="7"/>
  <c r="D8" i="7"/>
  <c r="E8" i="7"/>
  <c r="F8" i="7"/>
  <c r="C10" i="7"/>
  <c r="D10" i="7"/>
  <c r="F10" i="7"/>
  <c r="G10" i="7"/>
  <c r="H10" i="7"/>
  <c r="H8" i="7" s="1"/>
  <c r="I10" i="7"/>
  <c r="I8" i="7" s="1"/>
  <c r="C11" i="7"/>
  <c r="D11" i="7"/>
  <c r="F11" i="7"/>
  <c r="G11" i="7"/>
  <c r="G8" i="7" s="1"/>
  <c r="H11" i="7"/>
  <c r="I11" i="7"/>
  <c r="C12" i="7"/>
  <c r="D12" i="7"/>
  <c r="F12" i="7"/>
  <c r="G12" i="7"/>
  <c r="H12" i="7"/>
  <c r="I12" i="7"/>
  <c r="H7" i="5" l="1"/>
  <c r="K18" i="5"/>
  <c r="K19" i="5" s="1"/>
  <c r="K24" i="5"/>
  <c r="K23" i="5" l="1"/>
  <c r="K25" i="5"/>
  <c r="K17" i="5"/>
  <c r="D10" i="3"/>
  <c r="E10" i="3"/>
  <c r="F10" i="3"/>
  <c r="G10" i="3"/>
  <c r="H10" i="3"/>
  <c r="I10" i="3"/>
  <c r="J10" i="3"/>
  <c r="K10" i="3"/>
  <c r="L10" i="3"/>
  <c r="M10" i="3"/>
  <c r="N10" i="3"/>
  <c r="O10" i="3"/>
  <c r="P10" i="3"/>
  <c r="Q10" i="3"/>
  <c r="R10" i="3"/>
  <c r="S10" i="3"/>
  <c r="J15" i="5" l="1"/>
</calcChain>
</file>

<file path=xl/sharedStrings.xml><?xml version="1.0" encoding="utf-8"?>
<sst xmlns="http://schemas.openxmlformats.org/spreadsheetml/2006/main" count="1457" uniqueCount="571">
  <si>
    <t>１　適用状況</t>
    <rPh sb="2" eb="4">
      <t>テキヨウ</t>
    </rPh>
    <rPh sb="4" eb="6">
      <t>ジョウキョウ</t>
    </rPh>
    <phoneticPr fontId="4"/>
  </si>
  <si>
    <t>（各年度末現在）全国健康保険協会調</t>
    <rPh sb="1" eb="4">
      <t>カクネンド</t>
    </rPh>
    <rPh sb="4" eb="5">
      <t>マツ</t>
    </rPh>
    <rPh sb="5" eb="7">
      <t>ゲンザイ</t>
    </rPh>
    <rPh sb="8" eb="10">
      <t>ゼンコク</t>
    </rPh>
    <rPh sb="10" eb="12">
      <t>ケンコウ</t>
    </rPh>
    <rPh sb="12" eb="14">
      <t>ホケン</t>
    </rPh>
    <rPh sb="14" eb="16">
      <t>キョウカイ</t>
    </rPh>
    <rPh sb="16" eb="17">
      <t>シラ</t>
    </rPh>
    <phoneticPr fontId="4"/>
  </si>
  <si>
    <t>年度別</t>
  </si>
  <si>
    <t>事業所数</t>
  </si>
  <si>
    <t>被保険者数</t>
  </si>
  <si>
    <t>平均標準報酬月額</t>
    <phoneticPr fontId="4"/>
  </si>
  <si>
    <t>計</t>
  </si>
  <si>
    <t>男</t>
  </si>
  <si>
    <t>女</t>
  </si>
  <si>
    <t>人</t>
  </si>
  <si>
    <t>円</t>
  </si>
  <si>
    <t>令和元年度</t>
  </si>
  <si>
    <t>２年度</t>
  </si>
  <si>
    <t>３年度</t>
  </si>
  <si>
    <t>２　給付状況</t>
    <rPh sb="2" eb="4">
      <t>キュウフ</t>
    </rPh>
    <rPh sb="4" eb="6">
      <t>ジョウキョウ</t>
    </rPh>
    <phoneticPr fontId="4"/>
  </si>
  <si>
    <t>種別</t>
  </si>
  <si>
    <t>件数</t>
  </si>
  <si>
    <t>金額</t>
  </si>
  <si>
    <t>件</t>
  </si>
  <si>
    <t>千円</t>
  </si>
  <si>
    <t xml:space="preserve">    ２年度</t>
    <phoneticPr fontId="4"/>
  </si>
  <si>
    <t xml:space="preserve">    ３年度</t>
    <phoneticPr fontId="4"/>
  </si>
  <si>
    <t>被保険者分</t>
  </si>
  <si>
    <t>合計</t>
    <phoneticPr fontId="4"/>
  </si>
  <si>
    <t>療養の給付</t>
    <phoneticPr fontId="4"/>
  </si>
  <si>
    <t>一般診療</t>
  </si>
  <si>
    <t>歯科診療</t>
  </si>
  <si>
    <t>薬剤支給</t>
  </si>
  <si>
    <t>現金給付</t>
    <phoneticPr fontId="4"/>
  </si>
  <si>
    <t>療養費</t>
  </si>
  <si>
    <t>高額療養費</t>
  </si>
  <si>
    <t>看護費</t>
  </si>
  <si>
    <t>-</t>
    <phoneticPr fontId="3"/>
  </si>
  <si>
    <t>移送費</t>
  </si>
  <si>
    <t>傷病手当金</t>
  </si>
  <si>
    <t>埋葬料(費)</t>
  </si>
  <si>
    <t>出産育児一時金</t>
  </si>
  <si>
    <t>出産手当金</t>
  </si>
  <si>
    <t>被扶養者分</t>
  </si>
  <si>
    <t>合計</t>
    <phoneticPr fontId="4"/>
  </si>
  <si>
    <t>療養の給付</t>
    <phoneticPr fontId="4"/>
  </si>
  <si>
    <t>現金給付</t>
    <phoneticPr fontId="4"/>
  </si>
  <si>
    <t>家族高額療養費</t>
  </si>
  <si>
    <t>家族埋葬料</t>
  </si>
  <si>
    <t>家族出産育児一時金</t>
    <rPh sb="0" eb="2">
      <t>カゾク</t>
    </rPh>
    <phoneticPr fontId="4"/>
  </si>
  <si>
    <t>高齢者(一定以上）</t>
    <rPh sb="0" eb="3">
      <t>コウレイシャ</t>
    </rPh>
    <rPh sb="4" eb="6">
      <t>イッテイ</t>
    </rPh>
    <rPh sb="6" eb="8">
      <t>イジョウ</t>
    </rPh>
    <phoneticPr fontId="4"/>
  </si>
  <si>
    <t>高齢者
（一般）</t>
    <rPh sb="0" eb="3">
      <t>コウレイシャ</t>
    </rPh>
    <rPh sb="5" eb="7">
      <t>イッパン</t>
    </rPh>
    <phoneticPr fontId="4"/>
  </si>
  <si>
    <t>世帯合算高額療養費</t>
  </si>
  <si>
    <t>（注）　千円未満は切捨てとする。</t>
    <rPh sb="1" eb="2">
      <t>チュウ</t>
    </rPh>
    <rPh sb="4" eb="6">
      <t>センエン</t>
    </rPh>
    <rPh sb="6" eb="8">
      <t>ミマン</t>
    </rPh>
    <rPh sb="9" eb="11">
      <t>キリス</t>
    </rPh>
    <phoneticPr fontId="4"/>
  </si>
  <si>
    <t>（各年度末現在）全国健康保険協会調</t>
    <rPh sb="1" eb="5">
      <t>カクネンドマツ</t>
    </rPh>
    <rPh sb="5" eb="7">
      <t>ゲンザイ</t>
    </rPh>
    <rPh sb="8" eb="10">
      <t>ゼンコク</t>
    </rPh>
    <rPh sb="10" eb="12">
      <t>ケンコウ</t>
    </rPh>
    <rPh sb="12" eb="14">
      <t>ホケン</t>
    </rPh>
    <rPh sb="14" eb="16">
      <t>キョウカイ</t>
    </rPh>
    <rPh sb="16" eb="17">
      <t>シラ</t>
    </rPh>
    <phoneticPr fontId="4"/>
  </si>
  <si>
    <t>被保険者数</t>
    <phoneticPr fontId="4"/>
  </si>
  <si>
    <t>平均賃金</t>
  </si>
  <si>
    <t>２　給付状況</t>
  </si>
  <si>
    <t>件数</t>
    <phoneticPr fontId="4"/>
  </si>
  <si>
    <t>金額</t>
    <phoneticPr fontId="4"/>
  </si>
  <si>
    <t>　　　   ２年度</t>
    <phoneticPr fontId="4"/>
  </si>
  <si>
    <t>　　　　 ３年度</t>
    <phoneticPr fontId="4"/>
  </si>
  <si>
    <t>合計</t>
  </si>
  <si>
    <t>療養の給付</t>
    <phoneticPr fontId="8"/>
  </si>
  <si>
    <t>一般診療</t>
    <phoneticPr fontId="4"/>
  </si>
  <si>
    <t>歯科診療</t>
    <phoneticPr fontId="4"/>
  </si>
  <si>
    <t>薬剤支給</t>
    <phoneticPr fontId="4"/>
  </si>
  <si>
    <t>現金給付</t>
    <phoneticPr fontId="8"/>
  </si>
  <si>
    <t>療養費</t>
    <phoneticPr fontId="4"/>
  </si>
  <si>
    <t>患護費</t>
    <rPh sb="0" eb="1">
      <t>カン</t>
    </rPh>
    <rPh sb="1" eb="2">
      <t>ゴ</t>
    </rPh>
    <phoneticPr fontId="4"/>
  </si>
  <si>
    <t>-</t>
    <phoneticPr fontId="14"/>
  </si>
  <si>
    <t>移送費</t>
    <rPh sb="0" eb="1">
      <t>イ</t>
    </rPh>
    <rPh sb="1" eb="2">
      <t>ソウ</t>
    </rPh>
    <phoneticPr fontId="4"/>
  </si>
  <si>
    <t>傷病手当金</t>
    <phoneticPr fontId="4"/>
  </si>
  <si>
    <t>-</t>
    <phoneticPr fontId="14"/>
  </si>
  <si>
    <t>特別療養費</t>
  </si>
  <si>
    <t>一般診療</t>
    <phoneticPr fontId="4"/>
  </si>
  <si>
    <t>薬剤支給</t>
    <phoneticPr fontId="4"/>
  </si>
  <si>
    <t>現金給付</t>
    <phoneticPr fontId="8"/>
  </si>
  <si>
    <t>療養費</t>
    <phoneticPr fontId="4"/>
  </si>
  <si>
    <t>家族出産育児一時金</t>
    <rPh sb="0" eb="2">
      <t>カゾク</t>
    </rPh>
    <phoneticPr fontId="8"/>
  </si>
  <si>
    <t>高齢者（一定以上）</t>
    <rPh sb="0" eb="3">
      <t>コウレイシャ</t>
    </rPh>
    <rPh sb="4" eb="6">
      <t>イッテイ</t>
    </rPh>
    <rPh sb="6" eb="8">
      <t>イジョウ</t>
    </rPh>
    <phoneticPr fontId="4"/>
  </si>
  <si>
    <t>療養の給付</t>
    <phoneticPr fontId="8"/>
  </si>
  <si>
    <t>-</t>
  </si>
  <si>
    <t>歯科診療</t>
    <phoneticPr fontId="4"/>
  </si>
  <si>
    <t>（注）　千円未満は切り捨てとする。</t>
    <rPh sb="1" eb="2">
      <t>チュウ</t>
    </rPh>
    <rPh sb="4" eb="6">
      <t>センエン</t>
    </rPh>
    <rPh sb="6" eb="8">
      <t>ミマン</t>
    </rPh>
    <rPh sb="9" eb="10">
      <t>キ</t>
    </rPh>
    <rPh sb="11" eb="12">
      <t>ス</t>
    </rPh>
    <phoneticPr fontId="8"/>
  </si>
  <si>
    <t>-</t>
    <phoneticPr fontId="3"/>
  </si>
  <si>
    <t>　　　３　産業分類は、日本標準産業分類の改定に伴い、新たな産業分類に基づく表示に変更。</t>
    <rPh sb="5" eb="7">
      <t>サンギョウ</t>
    </rPh>
    <rPh sb="7" eb="9">
      <t>ブンルイ</t>
    </rPh>
    <rPh sb="11" eb="13">
      <t>ニホン</t>
    </rPh>
    <rPh sb="13" eb="15">
      <t>ヒョウジュン</t>
    </rPh>
    <rPh sb="15" eb="17">
      <t>サンギョウ</t>
    </rPh>
    <rPh sb="17" eb="19">
      <t>ブンルイ</t>
    </rPh>
    <rPh sb="20" eb="22">
      <t>カイテイ</t>
    </rPh>
    <rPh sb="23" eb="24">
      <t>トモナ</t>
    </rPh>
    <rPh sb="26" eb="27">
      <t>アラ</t>
    </rPh>
    <rPh sb="29" eb="31">
      <t>サンギョウ</t>
    </rPh>
    <rPh sb="31" eb="33">
      <t>ブンルイ</t>
    </rPh>
    <rPh sb="34" eb="35">
      <t>モト</t>
    </rPh>
    <rPh sb="37" eb="39">
      <t>ヒョウジ</t>
    </rPh>
    <rPh sb="40" eb="42">
      <t>ヘンコウ</t>
    </rPh>
    <phoneticPr fontId="4"/>
  </si>
  <si>
    <t>　　　２　０人事業所数欄は４人以下事業所数欄の内数。</t>
    <rPh sb="6" eb="7">
      <t>ニン</t>
    </rPh>
    <rPh sb="7" eb="10">
      <t>ジギョウショ</t>
    </rPh>
    <rPh sb="10" eb="11">
      <t>スウ</t>
    </rPh>
    <rPh sb="11" eb="12">
      <t>ラン</t>
    </rPh>
    <rPh sb="14" eb="15">
      <t>ニン</t>
    </rPh>
    <rPh sb="15" eb="17">
      <t>イカ</t>
    </rPh>
    <rPh sb="17" eb="20">
      <t>ジギョウショ</t>
    </rPh>
    <rPh sb="20" eb="21">
      <t>スウ</t>
    </rPh>
    <rPh sb="21" eb="22">
      <t>ラン</t>
    </rPh>
    <rPh sb="23" eb="24">
      <t>ウチ</t>
    </rPh>
    <rPh sb="24" eb="25">
      <t>スウ</t>
    </rPh>
    <phoneticPr fontId="4"/>
  </si>
  <si>
    <t>（注）１　「分類不能」とは、産業分類不明のもの。</t>
    <rPh sb="1" eb="2">
      <t>チュウ</t>
    </rPh>
    <rPh sb="6" eb="8">
      <t>ブンルイ</t>
    </rPh>
    <rPh sb="8" eb="10">
      <t>フノウ</t>
    </rPh>
    <rPh sb="14" eb="16">
      <t>サンギョウ</t>
    </rPh>
    <rPh sb="16" eb="18">
      <t>ブンルイ</t>
    </rPh>
    <rPh sb="18" eb="20">
      <t>フメイ</t>
    </rPh>
    <phoneticPr fontId="4"/>
  </si>
  <si>
    <t>分類不能</t>
  </si>
  <si>
    <t>公務</t>
  </si>
  <si>
    <t>サービス業</t>
  </si>
  <si>
    <t>複合サー
ビス事業</t>
    <phoneticPr fontId="4"/>
  </si>
  <si>
    <t>医療，福祉</t>
    <phoneticPr fontId="4"/>
  </si>
  <si>
    <t>教育，学習
支援業</t>
    <phoneticPr fontId="4"/>
  </si>
  <si>
    <t>生活関連サービス業,娯楽業</t>
    <rPh sb="0" eb="2">
      <t>セイカツ</t>
    </rPh>
    <rPh sb="2" eb="4">
      <t>カンレン</t>
    </rPh>
    <rPh sb="8" eb="9">
      <t>ギョウ</t>
    </rPh>
    <rPh sb="10" eb="13">
      <t>ゴラクギョウ</t>
    </rPh>
    <phoneticPr fontId="4"/>
  </si>
  <si>
    <t>宿泊業，飲食
サービス業</t>
    <rPh sb="4" eb="6">
      <t>インショク</t>
    </rPh>
    <rPh sb="11" eb="12">
      <t>ギョウ</t>
    </rPh>
    <phoneticPr fontId="4"/>
  </si>
  <si>
    <t>学術研究,専門・
技術サービス業</t>
    <rPh sb="0" eb="2">
      <t>ガクジュツ</t>
    </rPh>
    <rPh sb="2" eb="4">
      <t>ケンキュウ</t>
    </rPh>
    <rPh sb="5" eb="7">
      <t>センモン</t>
    </rPh>
    <rPh sb="9" eb="11">
      <t>ギジュツ</t>
    </rPh>
    <rPh sb="15" eb="16">
      <t>ギョウ</t>
    </rPh>
    <phoneticPr fontId="4"/>
  </si>
  <si>
    <t>不動産業，
物品賃貸業</t>
    <rPh sb="6" eb="8">
      <t>ブッピン</t>
    </rPh>
    <rPh sb="8" eb="11">
      <t>チンタイギョウ</t>
    </rPh>
    <phoneticPr fontId="4"/>
  </si>
  <si>
    <t>金融業
保険業</t>
    <rPh sb="2" eb="3">
      <t>ギョウ</t>
    </rPh>
    <phoneticPr fontId="4"/>
  </si>
  <si>
    <t>卸売業
小売業</t>
    <rPh sb="2" eb="3">
      <t>ギョウ</t>
    </rPh>
    <phoneticPr fontId="4"/>
  </si>
  <si>
    <t>運輸業
郵便業</t>
    <rPh sb="4" eb="6">
      <t>ユウビン</t>
    </rPh>
    <rPh sb="6" eb="7">
      <t>ギョウ</t>
    </rPh>
    <phoneticPr fontId="4"/>
  </si>
  <si>
    <t>情報通信業</t>
  </si>
  <si>
    <t>電気・ガス・熱供給・水道業</t>
    <rPh sb="6" eb="7">
      <t>ネツ</t>
    </rPh>
    <rPh sb="7" eb="9">
      <t>キョウキュウ</t>
    </rPh>
    <phoneticPr fontId="4"/>
  </si>
  <si>
    <t>製造業</t>
  </si>
  <si>
    <t>建設業</t>
  </si>
  <si>
    <t>鉱業，
採石業他</t>
    <rPh sb="4" eb="6">
      <t>サイセキ</t>
    </rPh>
    <rPh sb="6" eb="7">
      <t>ギョウ</t>
    </rPh>
    <rPh sb="7" eb="8">
      <t>タ</t>
    </rPh>
    <phoneticPr fontId="4"/>
  </si>
  <si>
    <t>漁業</t>
    <phoneticPr fontId="4"/>
  </si>
  <si>
    <t>農業，林業</t>
    <rPh sb="3" eb="5">
      <t>リンギョウ</t>
    </rPh>
    <phoneticPr fontId="4"/>
  </si>
  <si>
    <t>３年度</t>
    <rPh sb="1" eb="3">
      <t>ネンド</t>
    </rPh>
    <phoneticPr fontId="15"/>
  </si>
  <si>
    <t>２年度</t>
    <rPh sb="1" eb="3">
      <t>ネンド</t>
    </rPh>
    <phoneticPr fontId="15"/>
  </si>
  <si>
    <t>令和元年度</t>
    <rPh sb="0" eb="2">
      <t>レイワ</t>
    </rPh>
    <rPh sb="2" eb="4">
      <t>ガンネン</t>
    </rPh>
    <phoneticPr fontId="15"/>
  </si>
  <si>
    <t>人</t>
    <rPh sb="0" eb="1">
      <t>ニン</t>
    </rPh>
    <phoneticPr fontId="4"/>
  </si>
  <si>
    <t>事業所数</t>
    <rPh sb="0" eb="3">
      <t>ジギョウショ</t>
    </rPh>
    <rPh sb="3" eb="4">
      <t>スウ</t>
    </rPh>
    <phoneticPr fontId="4"/>
  </si>
  <si>
    <t>０人</t>
  </si>
  <si>
    <t>1,000人以上</t>
    <rPh sb="5" eb="6">
      <t>ニン</t>
    </rPh>
    <rPh sb="6" eb="8">
      <t>イジョウ</t>
    </rPh>
    <phoneticPr fontId="4"/>
  </si>
  <si>
    <t>500～999人</t>
    <rPh sb="7" eb="8">
      <t>ニン</t>
    </rPh>
    <phoneticPr fontId="4"/>
  </si>
  <si>
    <t>100～499人</t>
    <rPh sb="7" eb="8">
      <t>ニン</t>
    </rPh>
    <phoneticPr fontId="4"/>
  </si>
  <si>
    <t>30～99人</t>
    <phoneticPr fontId="4"/>
  </si>
  <si>
    <t>５～29人</t>
    <phoneticPr fontId="4"/>
  </si>
  <si>
    <t>４人以下</t>
    <phoneticPr fontId="4"/>
  </si>
  <si>
    <t>総数</t>
  </si>
  <si>
    <t>年度別
産業別</t>
    <rPh sb="1" eb="2">
      <t>ド</t>
    </rPh>
    <phoneticPr fontId="4"/>
  </si>
  <si>
    <t>神奈川労働局職業安定課調</t>
    <rPh sb="0" eb="3">
      <t>カナガワ</t>
    </rPh>
    <rPh sb="3" eb="5">
      <t>ロウドウ</t>
    </rPh>
    <rPh sb="5" eb="6">
      <t>キョク</t>
    </rPh>
    <rPh sb="6" eb="8">
      <t>ショクギョウ</t>
    </rPh>
    <rPh sb="8" eb="10">
      <t>アンテイ</t>
    </rPh>
    <rPh sb="10" eb="11">
      <t>カ</t>
    </rPh>
    <rPh sb="11" eb="12">
      <t>シラ</t>
    </rPh>
    <phoneticPr fontId="4"/>
  </si>
  <si>
    <t>　（各年度３月末現在）　</t>
    <rPh sb="2" eb="5">
      <t>カクネンド</t>
    </rPh>
    <rPh sb="6" eb="7">
      <t>ツキ</t>
    </rPh>
    <rPh sb="7" eb="8">
      <t>マツ</t>
    </rPh>
    <rPh sb="8" eb="10">
      <t>ゲンザイ</t>
    </rPh>
    <phoneticPr fontId="4"/>
  </si>
  <si>
    <r>
      <rPr>
        <b/>
        <sz val="8"/>
        <rFont val="ＭＳ 明朝"/>
        <family val="1"/>
        <charset val="128"/>
      </rPr>
      <t>１　適 用 状 況</t>
    </r>
    <r>
      <rPr>
        <sz val="8"/>
        <rFont val="ＭＳ 明朝"/>
        <family val="1"/>
        <charset val="128"/>
      </rPr>
      <t>　　</t>
    </r>
    <rPh sb="2" eb="3">
      <t>テキ</t>
    </rPh>
    <rPh sb="4" eb="5">
      <t>ヨウ</t>
    </rPh>
    <rPh sb="6" eb="7">
      <t>ジョウ</t>
    </rPh>
    <rPh sb="8" eb="9">
      <t>キョウ</t>
    </rPh>
    <phoneticPr fontId="4"/>
  </si>
  <si>
    <t xml:space="preserve">      ２ 受給資格決定件数、受給者実人員は、基本手当のみの数であり、他の給付金は含まない。</t>
    <rPh sb="8" eb="10">
      <t>ジュキュウ</t>
    </rPh>
    <rPh sb="10" eb="12">
      <t>シカク</t>
    </rPh>
    <rPh sb="12" eb="14">
      <t>ケッテイ</t>
    </rPh>
    <rPh sb="14" eb="16">
      <t>ケンスウ</t>
    </rPh>
    <rPh sb="17" eb="20">
      <t>ジュキュウシャ</t>
    </rPh>
    <rPh sb="20" eb="21">
      <t>ジツ</t>
    </rPh>
    <rPh sb="21" eb="23">
      <t>ジンイン</t>
    </rPh>
    <rPh sb="25" eb="27">
      <t>キホン</t>
    </rPh>
    <rPh sb="27" eb="29">
      <t>テアテ</t>
    </rPh>
    <rPh sb="32" eb="33">
      <t>スウ</t>
    </rPh>
    <rPh sb="37" eb="38">
      <t>タ</t>
    </rPh>
    <rPh sb="39" eb="42">
      <t>キュウフキン</t>
    </rPh>
    <rPh sb="43" eb="44">
      <t>フク</t>
    </rPh>
    <phoneticPr fontId="4"/>
  </si>
  <si>
    <t>（注）１ 「離職票提出件数」は、平成26年度から集計していない。</t>
    <rPh sb="1" eb="2">
      <t>チュウ</t>
    </rPh>
    <rPh sb="6" eb="8">
      <t>リショク</t>
    </rPh>
    <rPh sb="8" eb="9">
      <t>ヒョウ</t>
    </rPh>
    <rPh sb="9" eb="11">
      <t>テイシュツ</t>
    </rPh>
    <rPh sb="11" eb="13">
      <t>ケンスウ</t>
    </rPh>
    <rPh sb="16" eb="18">
      <t>ヘイセイ</t>
    </rPh>
    <rPh sb="20" eb="22">
      <t>ネンド</t>
    </rPh>
    <rPh sb="24" eb="26">
      <t>シュウケイ</t>
    </rPh>
    <phoneticPr fontId="4"/>
  </si>
  <si>
    <t>…</t>
    <phoneticPr fontId="4"/>
  </si>
  <si>
    <t>…</t>
  </si>
  <si>
    <t>１か月平均</t>
    <phoneticPr fontId="4"/>
  </si>
  <si>
    <t>実人員</t>
  </si>
  <si>
    <t>決定件数</t>
  </si>
  <si>
    <t>提出件数</t>
  </si>
  <si>
    <t>給付総額</t>
  </si>
  <si>
    <t>受給者</t>
  </si>
  <si>
    <t>給付総類</t>
  </si>
  <si>
    <t>受給資格</t>
  </si>
  <si>
    <t>離職票</t>
  </si>
  <si>
    <t>日雇求職者給付金</t>
  </si>
  <si>
    <t>失業給付</t>
  </si>
  <si>
    <t>神奈川労働局職業安定課調</t>
  </si>
  <si>
    <t>２　給 付 状 況</t>
    <rPh sb="2" eb="3">
      <t>キュウ</t>
    </rPh>
    <rPh sb="4" eb="5">
      <t>フ</t>
    </rPh>
    <rPh sb="6" eb="7">
      <t>ジョウ</t>
    </rPh>
    <rPh sb="8" eb="9">
      <t>キョウ</t>
    </rPh>
    <phoneticPr fontId="4"/>
  </si>
  <si>
    <t>合算高額療養付加金</t>
    <rPh sb="0" eb="2">
      <t>ガッサン</t>
    </rPh>
    <rPh sb="2" eb="4">
      <t>コウガク</t>
    </rPh>
    <rPh sb="4" eb="6">
      <t>リョウヨウ</t>
    </rPh>
    <rPh sb="6" eb="9">
      <t>フカキン</t>
    </rPh>
    <phoneticPr fontId="8"/>
  </si>
  <si>
    <t>　　３年度</t>
    <phoneticPr fontId="4"/>
  </si>
  <si>
    <t>　　２年度</t>
    <phoneticPr fontId="4"/>
  </si>
  <si>
    <t>区分</t>
  </si>
  <si>
    <t>３　付加給付</t>
    <rPh sb="2" eb="4">
      <t>フカ</t>
    </rPh>
    <rPh sb="4" eb="6">
      <t>キュウフ</t>
    </rPh>
    <phoneticPr fontId="8"/>
  </si>
  <si>
    <t>現金給付</t>
  </si>
  <si>
    <t>療養の給付</t>
  </si>
  <si>
    <t>小計</t>
    <rPh sb="0" eb="1">
      <t>ショウ</t>
    </rPh>
    <rPh sb="1" eb="2">
      <t>ケイ</t>
    </rPh>
    <phoneticPr fontId="4"/>
  </si>
  <si>
    <t>高額療養者</t>
    <rPh sb="0" eb="2">
      <t>コウガク</t>
    </rPh>
    <rPh sb="2" eb="5">
      <t>リョウヨウシャ</t>
    </rPh>
    <phoneticPr fontId="8"/>
  </si>
  <si>
    <t>高齢者</t>
    <rPh sb="0" eb="3">
      <t>コウレイシャ</t>
    </rPh>
    <phoneticPr fontId="8"/>
  </si>
  <si>
    <t>被保険者分</t>
    <phoneticPr fontId="8"/>
  </si>
  <si>
    <t>　　　　　　３年度</t>
    <phoneticPr fontId="4"/>
  </si>
  <si>
    <t>　　　　　　２年度</t>
    <phoneticPr fontId="4"/>
  </si>
  <si>
    <t>金　　　　　　　　　　額</t>
  </si>
  <si>
    <t>種　　　　　　　　　　別</t>
  </si>
  <si>
    <t>２　法定給付</t>
    <rPh sb="2" eb="4">
      <t>ホウテイ</t>
    </rPh>
    <rPh sb="4" eb="6">
      <t>キュウフ</t>
    </rPh>
    <phoneticPr fontId="8"/>
  </si>
  <si>
    <t>平均標準報酬月額</t>
  </si>
  <si>
    <t>組合数</t>
  </si>
  <si>
    <t>（各年度末現在）健康保険組合連合会神奈川連合会調</t>
    <rPh sb="1" eb="4">
      <t>カクネンド</t>
    </rPh>
    <rPh sb="4" eb="5">
      <t>マツ</t>
    </rPh>
    <rPh sb="5" eb="7">
      <t>ゲンザイ</t>
    </rPh>
    <rPh sb="8" eb="10">
      <t>ケンコウ</t>
    </rPh>
    <rPh sb="10" eb="12">
      <t>ホケン</t>
    </rPh>
    <rPh sb="12" eb="14">
      <t>クミアイ</t>
    </rPh>
    <rPh sb="14" eb="17">
      <t>レンゴウカイ</t>
    </rPh>
    <rPh sb="17" eb="20">
      <t>カナガワ</t>
    </rPh>
    <rPh sb="20" eb="22">
      <t>レンゴウ</t>
    </rPh>
    <rPh sb="22" eb="23">
      <t>カイ</t>
    </rPh>
    <rPh sb="23" eb="24">
      <t>シラ</t>
    </rPh>
    <phoneticPr fontId="4"/>
  </si>
  <si>
    <t>清川村</t>
    <rPh sb="0" eb="3">
      <t>キヨカワムラ</t>
    </rPh>
    <phoneticPr fontId="4"/>
  </si>
  <si>
    <t>愛川町</t>
    <rPh sb="0" eb="3">
      <t>アイカワマチ</t>
    </rPh>
    <phoneticPr fontId="4"/>
  </si>
  <si>
    <t>湯河原町</t>
    <rPh sb="0" eb="4">
      <t>ユガワラマチ</t>
    </rPh>
    <phoneticPr fontId="4"/>
  </si>
  <si>
    <t>真鶴町</t>
    <rPh sb="0" eb="2">
      <t>マナヅル</t>
    </rPh>
    <rPh sb="2" eb="3">
      <t>マチ</t>
    </rPh>
    <phoneticPr fontId="4"/>
  </si>
  <si>
    <t>箱根町</t>
    <rPh sb="0" eb="3">
      <t>ハコネマチ</t>
    </rPh>
    <phoneticPr fontId="4"/>
  </si>
  <si>
    <t>開成町</t>
    <rPh sb="0" eb="3">
      <t>カイセイマチ</t>
    </rPh>
    <phoneticPr fontId="4"/>
  </si>
  <si>
    <t>山北町</t>
    <rPh sb="0" eb="3">
      <t>ヤマキタマチ</t>
    </rPh>
    <phoneticPr fontId="4"/>
  </si>
  <si>
    <t>松田町</t>
    <rPh sb="0" eb="3">
      <t>マツダマチ</t>
    </rPh>
    <phoneticPr fontId="4"/>
  </si>
  <si>
    <t>大井町</t>
    <rPh sb="0" eb="3">
      <t>オオイマチ</t>
    </rPh>
    <phoneticPr fontId="4"/>
  </si>
  <si>
    <t>中井町</t>
    <rPh sb="0" eb="3">
      <t>ナカイマチ</t>
    </rPh>
    <phoneticPr fontId="4"/>
  </si>
  <si>
    <t>二宮町</t>
    <rPh sb="0" eb="3">
      <t>ニノミヤマチ</t>
    </rPh>
    <phoneticPr fontId="4"/>
  </si>
  <si>
    <t>大磯町</t>
    <rPh sb="0" eb="3">
      <t>オオイソマチ</t>
    </rPh>
    <phoneticPr fontId="4"/>
  </si>
  <si>
    <t>寒川町</t>
    <rPh sb="0" eb="3">
      <t>サムカワマチ</t>
    </rPh>
    <phoneticPr fontId="4"/>
  </si>
  <si>
    <t>葉山町</t>
    <rPh sb="0" eb="3">
      <t>ハヤママチ</t>
    </rPh>
    <phoneticPr fontId="4"/>
  </si>
  <si>
    <t>綾瀬市</t>
    <rPh sb="0" eb="3">
      <t>アヤセシ</t>
    </rPh>
    <phoneticPr fontId="4"/>
  </si>
  <si>
    <t>南足柄市</t>
    <rPh sb="0" eb="1">
      <t>ミナミ</t>
    </rPh>
    <rPh sb="1" eb="3">
      <t>アシガラ</t>
    </rPh>
    <rPh sb="3" eb="4">
      <t>シ</t>
    </rPh>
    <phoneticPr fontId="4"/>
  </si>
  <si>
    <t>座間市</t>
    <rPh sb="0" eb="3">
      <t>ザマシ</t>
    </rPh>
    <phoneticPr fontId="4"/>
  </si>
  <si>
    <t>海老名市</t>
    <rPh sb="0" eb="4">
      <t>エビナシ</t>
    </rPh>
    <phoneticPr fontId="4"/>
  </si>
  <si>
    <t>伊勢原市</t>
    <rPh sb="0" eb="4">
      <t>イセハラシ</t>
    </rPh>
    <phoneticPr fontId="4"/>
  </si>
  <si>
    <t>大和市</t>
    <rPh sb="0" eb="3">
      <t>ヤマトシ</t>
    </rPh>
    <phoneticPr fontId="4"/>
  </si>
  <si>
    <t>厚木市</t>
    <rPh sb="0" eb="3">
      <t>アツギシ</t>
    </rPh>
    <phoneticPr fontId="4"/>
  </si>
  <si>
    <t>秦野市</t>
    <rPh sb="0" eb="3">
      <t>ハダノシ</t>
    </rPh>
    <phoneticPr fontId="4"/>
  </si>
  <si>
    <t>三浦市</t>
    <rPh sb="0" eb="3">
      <t>ミウラシ</t>
    </rPh>
    <phoneticPr fontId="4"/>
  </si>
  <si>
    <t>逗子市</t>
    <rPh sb="0" eb="3">
      <t>ズシシ</t>
    </rPh>
    <phoneticPr fontId="4"/>
  </si>
  <si>
    <t>茅ヶ崎市</t>
    <rPh sb="0" eb="4">
      <t>チガサキシ</t>
    </rPh>
    <phoneticPr fontId="4"/>
  </si>
  <si>
    <t>小田原市</t>
    <rPh sb="0" eb="4">
      <t>オダワラシ</t>
    </rPh>
    <phoneticPr fontId="4"/>
  </si>
  <si>
    <t>藤沢市</t>
    <rPh sb="0" eb="3">
      <t>フジサワシ</t>
    </rPh>
    <phoneticPr fontId="4"/>
  </si>
  <si>
    <t>鎌倉市</t>
    <rPh sb="0" eb="3">
      <t>カマクラシ</t>
    </rPh>
    <phoneticPr fontId="4"/>
  </si>
  <si>
    <t>平塚市</t>
    <rPh sb="0" eb="3">
      <t>ヒラツカシ</t>
    </rPh>
    <phoneticPr fontId="4"/>
  </si>
  <si>
    <t>横須賀市</t>
    <rPh sb="0" eb="4">
      <t>ヨコスカシ</t>
    </rPh>
    <phoneticPr fontId="4"/>
  </si>
  <si>
    <t>相模原市</t>
    <rPh sb="0" eb="4">
      <t>サガミハラシ</t>
    </rPh>
    <phoneticPr fontId="4"/>
  </si>
  <si>
    <t>川崎市</t>
    <rPh sb="0" eb="3">
      <t>カワサキシ</t>
    </rPh>
    <phoneticPr fontId="4"/>
  </si>
  <si>
    <t>横浜市</t>
    <rPh sb="0" eb="3">
      <t>ヨコハマシ</t>
    </rPh>
    <phoneticPr fontId="4"/>
  </si>
  <si>
    <t xml:space="preserve">    ３年度</t>
    <rPh sb="5" eb="7">
      <t>ネンド</t>
    </rPh>
    <phoneticPr fontId="15"/>
  </si>
  <si>
    <t xml:space="preserve">    ２年度</t>
    <rPh sb="5" eb="7">
      <t>ネンド</t>
    </rPh>
    <phoneticPr fontId="15"/>
  </si>
  <si>
    <t>民生（児童）委員</t>
    <rPh sb="0" eb="2">
      <t>ミンセイ</t>
    </rPh>
    <rPh sb="3" eb="5">
      <t>ジドウ</t>
    </rPh>
    <rPh sb="6" eb="8">
      <t>イイン</t>
    </rPh>
    <phoneticPr fontId="4"/>
  </si>
  <si>
    <t>市町村別</t>
    <rPh sb="0" eb="3">
      <t>シチョウソン</t>
    </rPh>
    <rPh sb="3" eb="4">
      <t>ベツ</t>
    </rPh>
    <phoneticPr fontId="4"/>
  </si>
  <si>
    <t>（各年度４月１日現在）地域福祉課調</t>
  </si>
  <si>
    <t>単位　人</t>
    <rPh sb="0" eb="2">
      <t>タンイ</t>
    </rPh>
    <rPh sb="3" eb="4">
      <t>ニン</t>
    </rPh>
    <phoneticPr fontId="4"/>
  </si>
  <si>
    <t>建設連合組合</t>
  </si>
  <si>
    <t>建設業組合</t>
  </si>
  <si>
    <t>薬剤師組合</t>
  </si>
  <si>
    <t>食品衛生組合</t>
  </si>
  <si>
    <t>歯科医師組合</t>
  </si>
  <si>
    <t>医師組合</t>
  </si>
  <si>
    <t>清川村</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</si>
  <si>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</si>
  <si>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</si>
  <si>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</si>
  <si>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</si>
  <si>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</si>
  <si>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</si>
  <si>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</si>
  <si>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</si>
  <si>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</si>
  <si>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</si>
  <si>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</si>
  <si>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</si>
  <si>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</si>
  <si>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</si>
  <si>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</si>
  <si>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</si>
  <si>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</si>
  <si>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</si>
  <si>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</si>
  <si>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</si>
  <si>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</si>
  <si>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</si>
  <si>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</si>
  <si>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</si>
  <si>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</si>
  <si>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</si>
  <si>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</si>
  <si>
    <t>平塚市</t>
  </si>
  <si>
    <t>横須賀市</t>
  </si>
  <si>
    <t>相模原市</t>
  </si>
  <si>
    <t>川崎市</t>
  </si>
  <si>
    <t>横浜市</t>
  </si>
  <si>
    <t>組合計</t>
  </si>
  <si>
    <t>町村計</t>
  </si>
  <si>
    <t>市計</t>
  </si>
  <si>
    <t>　　３年度</t>
    <rPh sb="3" eb="5">
      <t>ネンド</t>
    </rPh>
    <phoneticPr fontId="15"/>
  </si>
  <si>
    <t>　　２年度</t>
    <rPh sb="3" eb="5">
      <t>ネンド</t>
    </rPh>
    <phoneticPr fontId="15"/>
  </si>
  <si>
    <t>令和元年度</t>
    <rPh sb="0" eb="2">
      <t>レイワ</t>
    </rPh>
    <rPh sb="2" eb="3">
      <t>モト</t>
    </rPh>
    <phoneticPr fontId="3"/>
  </si>
  <si>
    <t>世帯</t>
  </si>
  <si>
    <t>金　　　額</t>
  </si>
  <si>
    <t>件　数</t>
  </si>
  <si>
    <t>金　　　　額</t>
  </si>
  <si>
    <t>件　　数</t>
  </si>
  <si>
    <t>療　養　費　等</t>
  </si>
  <si>
    <t>療 養 の 給 付 等</t>
  </si>
  <si>
    <t>給　　　付　　　状　　　況</t>
  </si>
  <si>
    <t>保険者数</t>
  </si>
  <si>
    <t>世帯数</t>
  </si>
  <si>
    <t>区　　　分</t>
  </si>
  <si>
    <t>（各年度末現在）医療保険課調</t>
    <rPh sb="1" eb="4">
      <t>カクネンド</t>
    </rPh>
    <rPh sb="4" eb="5">
      <t>マツ</t>
    </rPh>
    <rPh sb="5" eb="7">
      <t>ゲンザイ</t>
    </rPh>
    <rPh sb="8" eb="10">
      <t>イリョウ</t>
    </rPh>
    <rPh sb="10" eb="12">
      <t>ホケン</t>
    </rPh>
    <rPh sb="12" eb="13">
      <t>カ</t>
    </rPh>
    <rPh sb="13" eb="14">
      <t>シラ</t>
    </rPh>
    <phoneticPr fontId="4"/>
  </si>
  <si>
    <t xml:space="preserve">　　　２　被保険者数は、各月末平均を市町村ごとに四捨五入して表示しているため合計と一致しない場合がある。　　 </t>
    <rPh sb="5" eb="9">
      <t>ヒホケンシャ</t>
    </rPh>
    <rPh sb="9" eb="10">
      <t>スウ</t>
    </rPh>
    <rPh sb="12" eb="14">
      <t>カクツキ</t>
    </rPh>
    <rPh sb="14" eb="15">
      <t>マツ</t>
    </rPh>
    <rPh sb="15" eb="17">
      <t>ヘイキン</t>
    </rPh>
    <rPh sb="18" eb="21">
      <t>シチョウソン</t>
    </rPh>
    <rPh sb="24" eb="28">
      <t>シシャゴニュウ</t>
    </rPh>
    <rPh sb="30" eb="32">
      <t>ヒョウジ</t>
    </rPh>
    <rPh sb="38" eb="40">
      <t>ゴウケイ</t>
    </rPh>
    <rPh sb="41" eb="43">
      <t>イッチ</t>
    </rPh>
    <rPh sb="46" eb="48">
      <t>バアイ</t>
    </rPh>
    <phoneticPr fontId="4"/>
  </si>
  <si>
    <t>（注）１　出典:神奈川県後期高齢者医療事業報告書（神奈川県後期高齢者医療広域連合作成）。</t>
    <rPh sb="1" eb="2">
      <t>チュウ</t>
    </rPh>
    <phoneticPr fontId="4"/>
  </si>
  <si>
    <t xml:space="preserve">     ３年度</t>
    <rPh sb="6" eb="8">
      <t>ネンド</t>
    </rPh>
    <phoneticPr fontId="15"/>
  </si>
  <si>
    <t xml:space="preserve">     ２年度</t>
    <rPh sb="6" eb="8">
      <t>ネンド</t>
    </rPh>
    <phoneticPr fontId="15"/>
  </si>
  <si>
    <t>市 町 村 別</t>
  </si>
  <si>
    <t>一人
当たり
医療費</t>
  </si>
  <si>
    <t xml:space="preserve">総医療費の内
一部負担金      </t>
  </si>
  <si>
    <t>そ  の  他</t>
  </si>
  <si>
    <t>調     剤</t>
  </si>
  <si>
    <t>歯      科</t>
  </si>
  <si>
    <t>入  院  外</t>
  </si>
  <si>
    <t>入      院</t>
  </si>
  <si>
    <t>総 医 療 費</t>
  </si>
  <si>
    <t>被保険者数</t>
    <rPh sb="0" eb="4">
      <t>ヒホケンシャ</t>
    </rPh>
    <rPh sb="4" eb="5">
      <t>スウ</t>
    </rPh>
    <phoneticPr fontId="4"/>
  </si>
  <si>
    <t>（被保険者数は各年度月平均、医療費は各年度末現在）資料提供：医療保険課</t>
    <rPh sb="1" eb="2">
      <t>ヒ</t>
    </rPh>
    <rPh sb="2" eb="4">
      <t>ホケン</t>
    </rPh>
    <phoneticPr fontId="4"/>
  </si>
  <si>
    <t>単位　被保険者　人、医療費　円</t>
    <rPh sb="0" eb="2">
      <t>タンイ</t>
    </rPh>
    <rPh sb="3" eb="7">
      <t>ヒホケンシャ</t>
    </rPh>
    <rPh sb="8" eb="9">
      <t>ニン</t>
    </rPh>
    <rPh sb="10" eb="13">
      <t>イリョウヒ</t>
    </rPh>
    <rPh sb="14" eb="15">
      <t>エン</t>
    </rPh>
    <phoneticPr fontId="4"/>
  </si>
  <si>
    <t>　　　２　上段：厚生労働省集計、下段：神奈川県国民健康保険団体連合会集計。</t>
    <rPh sb="5" eb="7">
      <t>ジョウダン</t>
    </rPh>
    <rPh sb="8" eb="10">
      <t>コウセイ</t>
    </rPh>
    <rPh sb="10" eb="12">
      <t>ロウドウ</t>
    </rPh>
    <rPh sb="12" eb="13">
      <t>ショウ</t>
    </rPh>
    <rPh sb="13" eb="15">
      <t>シュウケイ</t>
    </rPh>
    <rPh sb="16" eb="18">
      <t>ゲダン</t>
    </rPh>
    <rPh sb="19" eb="23">
      <t>カナガワケン</t>
    </rPh>
    <rPh sb="23" eb="25">
      <t>コクミン</t>
    </rPh>
    <rPh sb="25" eb="27">
      <t>ケンコウ</t>
    </rPh>
    <rPh sb="27" eb="29">
      <t>ホケン</t>
    </rPh>
    <rPh sb="29" eb="31">
      <t>ダンタイ</t>
    </rPh>
    <rPh sb="31" eb="34">
      <t>レンゴウカイ</t>
    </rPh>
    <rPh sb="34" eb="36">
      <t>シュウケイ</t>
    </rPh>
    <phoneticPr fontId="4"/>
  </si>
  <si>
    <t>（注）１　高確法：「高齢者の医療の確保に関する法律」。</t>
    <rPh sb="1" eb="2">
      <t>チュウ</t>
    </rPh>
    <rPh sb="5" eb="6">
      <t>コウ</t>
    </rPh>
    <rPh sb="6" eb="7">
      <t>カク</t>
    </rPh>
    <rPh sb="7" eb="8">
      <t>ホウ</t>
    </rPh>
    <rPh sb="10" eb="13">
      <t>コウレイシャ</t>
    </rPh>
    <rPh sb="14" eb="16">
      <t>イリョウ</t>
    </rPh>
    <rPh sb="17" eb="19">
      <t>カクホ</t>
    </rPh>
    <rPh sb="20" eb="21">
      <t>カン</t>
    </rPh>
    <rPh sb="23" eb="25">
      <t>ホウリツ</t>
    </rPh>
    <phoneticPr fontId="4"/>
  </si>
  <si>
    <t>特定健康診査（国民健康保険）</t>
    <rPh sb="0" eb="2">
      <t>トクテイ</t>
    </rPh>
    <rPh sb="2" eb="4">
      <t>ケンコウ</t>
    </rPh>
    <rPh sb="4" eb="6">
      <t>シンサ</t>
    </rPh>
    <rPh sb="7" eb="9">
      <t>コクミン</t>
    </rPh>
    <rPh sb="9" eb="11">
      <t>ケンコウ</t>
    </rPh>
    <phoneticPr fontId="4"/>
  </si>
  <si>
    <t>特定健康診査（全医療保険者）</t>
    <rPh sb="0" eb="2">
      <t>トクテイ</t>
    </rPh>
    <rPh sb="2" eb="4">
      <t>ケンコウ</t>
    </rPh>
    <rPh sb="4" eb="6">
      <t>シンサ</t>
    </rPh>
    <rPh sb="7" eb="8">
      <t>ゼン</t>
    </rPh>
    <rPh sb="8" eb="10">
      <t>イリョウ</t>
    </rPh>
    <rPh sb="10" eb="12">
      <t>ホケン</t>
    </rPh>
    <rPh sb="12" eb="13">
      <t>シャ</t>
    </rPh>
    <phoneticPr fontId="4"/>
  </si>
  <si>
    <t>平成30年度</t>
    <rPh sb="4" eb="6">
      <t>ネンド</t>
    </rPh>
    <phoneticPr fontId="4"/>
  </si>
  <si>
    <t>区　　　　分</t>
  </si>
  <si>
    <t>資料提供：医療保険課</t>
    <rPh sb="0" eb="2">
      <t>シリョウ</t>
    </rPh>
    <rPh sb="2" eb="4">
      <t>テイキョウ</t>
    </rPh>
    <rPh sb="5" eb="7">
      <t>イリョウ</t>
    </rPh>
    <rPh sb="7" eb="9">
      <t>ホケン</t>
    </rPh>
    <rPh sb="9" eb="10">
      <t>カ</t>
    </rPh>
    <phoneticPr fontId="4"/>
  </si>
  <si>
    <t>市町村における相談支援件数</t>
    <rPh sb="0" eb="3">
      <t>シチョウソン</t>
    </rPh>
    <rPh sb="7" eb="9">
      <t>ソウダン</t>
    </rPh>
    <rPh sb="9" eb="11">
      <t>シエン</t>
    </rPh>
    <rPh sb="11" eb="13">
      <t>ケンスウ</t>
    </rPh>
    <phoneticPr fontId="4"/>
  </si>
  <si>
    <t>相談件数</t>
    <phoneticPr fontId="4"/>
  </si>
  <si>
    <t>精神保健福祉センター</t>
    <rPh sb="0" eb="2">
      <t>セイシン</t>
    </rPh>
    <rPh sb="2" eb="4">
      <t>ホケン</t>
    </rPh>
    <rPh sb="4" eb="6">
      <t>フクシ</t>
    </rPh>
    <phoneticPr fontId="4"/>
  </si>
  <si>
    <t>保健所</t>
    <rPh sb="0" eb="3">
      <t>ホケンジョ</t>
    </rPh>
    <phoneticPr fontId="4"/>
  </si>
  <si>
    <t>手帳交付者数</t>
    <rPh sb="4" eb="5">
      <t>シャ</t>
    </rPh>
    <rPh sb="5" eb="6">
      <t>スウ</t>
    </rPh>
    <phoneticPr fontId="4"/>
  </si>
  <si>
    <t>精神障がい者</t>
    <rPh sb="0" eb="2">
      <t>セイシン</t>
    </rPh>
    <phoneticPr fontId="4"/>
  </si>
  <si>
    <t>取扱人員</t>
    <phoneticPr fontId="4"/>
  </si>
  <si>
    <t>更生相談所</t>
  </si>
  <si>
    <t>相談支援利用人数</t>
    <rPh sb="0" eb="2">
      <t>ソウダン</t>
    </rPh>
    <rPh sb="2" eb="4">
      <t>シエン</t>
    </rPh>
    <rPh sb="4" eb="6">
      <t>リヨウ</t>
    </rPh>
    <rPh sb="6" eb="8">
      <t>ニンズウ</t>
    </rPh>
    <phoneticPr fontId="4"/>
  </si>
  <si>
    <t>市町村</t>
    <rPh sb="0" eb="3">
      <t>シチョウソン</t>
    </rPh>
    <phoneticPr fontId="4"/>
  </si>
  <si>
    <t>身体障がい児･者</t>
    <phoneticPr fontId="4"/>
  </si>
  <si>
    <t>相談件数</t>
  </si>
  <si>
    <t>取扱人員</t>
  </si>
  <si>
    <t>相談支援利用人数</t>
    <rPh sb="6" eb="8">
      <t>ニンズウ</t>
    </rPh>
    <phoneticPr fontId="4"/>
  </si>
  <si>
    <t>把握状況</t>
  </si>
  <si>
    <t>知的障がい児・者</t>
    <phoneticPr fontId="4"/>
  </si>
  <si>
    <t>相談延件数</t>
  </si>
  <si>
    <t>受付件数</t>
  </si>
  <si>
    <t>婦人相談員</t>
  </si>
  <si>
    <t>女性相談所</t>
  </si>
  <si>
    <t>女　性</t>
  </si>
  <si>
    <t>相談員総数</t>
  </si>
  <si>
    <t>母子</t>
  </si>
  <si>
    <t>３年度</t>
    <phoneticPr fontId="4"/>
  </si>
  <si>
    <t>区　　　　　分</t>
  </si>
  <si>
    <t>（各年度３月末日現在）子ども家庭課、共生推進本部室、障害福祉課、がん・疾病対策課調</t>
    <rPh sb="1" eb="4">
      <t>カクネンド</t>
    </rPh>
    <rPh sb="5" eb="6">
      <t>ガツ</t>
    </rPh>
    <rPh sb="6" eb="7">
      <t>マツ</t>
    </rPh>
    <rPh sb="7" eb="8">
      <t>ビ</t>
    </rPh>
    <rPh sb="8" eb="10">
      <t>ゲンザイ</t>
    </rPh>
    <rPh sb="11" eb="12">
      <t>コ</t>
    </rPh>
    <rPh sb="14" eb="16">
      <t>カテイ</t>
    </rPh>
    <rPh sb="16" eb="17">
      <t>カ</t>
    </rPh>
    <rPh sb="18" eb="20">
      <t>キョウセイ</t>
    </rPh>
    <rPh sb="20" eb="22">
      <t>スイシン</t>
    </rPh>
    <rPh sb="22" eb="24">
      <t>ホンブ</t>
    </rPh>
    <rPh sb="24" eb="25">
      <t>シツ</t>
    </rPh>
    <rPh sb="26" eb="28">
      <t>ショウガイ</t>
    </rPh>
    <rPh sb="28" eb="30">
      <t>フクシ</t>
    </rPh>
    <rPh sb="30" eb="31">
      <t>カ</t>
    </rPh>
    <phoneticPr fontId="4"/>
  </si>
  <si>
    <t>（注）　相談内容別の分類は、厚生労働省報告例により定められた分類。</t>
    <rPh sb="1" eb="2">
      <t>チュウ</t>
    </rPh>
    <rPh sb="4" eb="6">
      <t>ソウダン</t>
    </rPh>
    <rPh sb="6" eb="8">
      <t>ナイヨウ</t>
    </rPh>
    <rPh sb="8" eb="9">
      <t>ベツ</t>
    </rPh>
    <rPh sb="10" eb="12">
      <t>ブンルイ</t>
    </rPh>
    <rPh sb="14" eb="16">
      <t>コウセイ</t>
    </rPh>
    <rPh sb="16" eb="18">
      <t>ロウドウ</t>
    </rPh>
    <rPh sb="18" eb="19">
      <t>ショウ</t>
    </rPh>
    <rPh sb="19" eb="21">
      <t>ホウコク</t>
    </rPh>
    <rPh sb="21" eb="22">
      <t>レイ</t>
    </rPh>
    <rPh sb="25" eb="26">
      <t>サダ</t>
    </rPh>
    <rPh sb="30" eb="32">
      <t>ブンルイ</t>
    </rPh>
    <phoneticPr fontId="4"/>
  </si>
  <si>
    <t>その他の相談</t>
  </si>
  <si>
    <t>育児・しつけ相談</t>
    <rPh sb="0" eb="2">
      <t>イクジ</t>
    </rPh>
    <phoneticPr fontId="4"/>
  </si>
  <si>
    <t>適性相談</t>
    <rPh sb="0" eb="2">
      <t>テキセイ</t>
    </rPh>
    <phoneticPr fontId="4"/>
  </si>
  <si>
    <t>不登校相談</t>
  </si>
  <si>
    <t>性格行動相談</t>
  </si>
  <si>
    <t>育成相談</t>
  </si>
  <si>
    <t>触法行為等相談</t>
  </si>
  <si>
    <t>相談</t>
    <phoneticPr fontId="4"/>
  </si>
  <si>
    <t>ぐ犯行為等相談</t>
  </si>
  <si>
    <t>非行</t>
    <phoneticPr fontId="4"/>
  </si>
  <si>
    <t>発達障害相談</t>
    <rPh sb="0" eb="2">
      <t>ハッタツ</t>
    </rPh>
    <rPh sb="2" eb="4">
      <t>ショウガイ</t>
    </rPh>
    <phoneticPr fontId="4"/>
  </si>
  <si>
    <t>知的障害相談</t>
  </si>
  <si>
    <t>重症心身障害相談</t>
  </si>
  <si>
    <t>言語発達障害等相談</t>
  </si>
  <si>
    <t>視聴覚障害相談</t>
  </si>
  <si>
    <t>肢体不自由相談</t>
  </si>
  <si>
    <t>心身障害相談</t>
  </si>
  <si>
    <t>保健相談</t>
    <rPh sb="0" eb="2">
      <t>ホケン</t>
    </rPh>
    <phoneticPr fontId="4"/>
  </si>
  <si>
    <t>養護相談(その他の相談）</t>
    <rPh sb="7" eb="8">
      <t>タ</t>
    </rPh>
    <rPh sb="9" eb="11">
      <t>ソウダン</t>
    </rPh>
    <phoneticPr fontId="4"/>
  </si>
  <si>
    <t>養護相談(虐待相談）</t>
    <rPh sb="5" eb="7">
      <t>ギャクタイ</t>
    </rPh>
    <rPh sb="7" eb="9">
      <t>ソウダン</t>
    </rPh>
    <phoneticPr fontId="4"/>
  </si>
  <si>
    <t>通所</t>
  </si>
  <si>
    <t>入所</t>
  </si>
  <si>
    <t>継続指導</t>
  </si>
  <si>
    <t>助言指導</t>
  </si>
  <si>
    <t>翌年度繰越件数</t>
  </si>
  <si>
    <t>その他</t>
  </si>
  <si>
    <t>障害児入所施設等への利用契約</t>
    <rPh sb="3" eb="5">
      <t>ニュウショ</t>
    </rPh>
    <phoneticPr fontId="4"/>
  </si>
  <si>
    <t>家庭裁判所送致</t>
  </si>
  <si>
    <t>里親委託</t>
    <phoneticPr fontId="4"/>
  </si>
  <si>
    <t>指定医療機関委託</t>
    <rPh sb="2" eb="4">
      <t>イリョウ</t>
    </rPh>
    <rPh sb="4" eb="6">
      <t>キカン</t>
    </rPh>
    <phoneticPr fontId="4"/>
  </si>
  <si>
    <t>児童福祉施設</t>
    <phoneticPr fontId="4"/>
  </si>
  <si>
    <t>訓戒誓約</t>
  </si>
  <si>
    <t>福祉事務所送致又は通知</t>
    <phoneticPr fontId="4"/>
  </si>
  <si>
    <t>市町村送致</t>
    <rPh sb="0" eb="3">
      <t>シチョウソン</t>
    </rPh>
    <rPh sb="3" eb="5">
      <t>ソウチ</t>
    </rPh>
    <phoneticPr fontId="4"/>
  </si>
  <si>
    <t>市町村指導委託</t>
    <rPh sb="0" eb="3">
      <t>シチョウソン</t>
    </rPh>
    <rPh sb="3" eb="5">
      <t>シドウ</t>
    </rPh>
    <rPh sb="5" eb="7">
      <t>イタク</t>
    </rPh>
    <phoneticPr fontId="4"/>
  </si>
  <si>
    <t>児童委員指導</t>
  </si>
  <si>
    <t>児童福祉司指導</t>
  </si>
  <si>
    <t>面接指導</t>
  </si>
  <si>
    <t>相談内容別</t>
    <rPh sb="0" eb="2">
      <t>ソウダン</t>
    </rPh>
    <rPh sb="2" eb="4">
      <t>ナイヨウ</t>
    </rPh>
    <rPh sb="4" eb="5">
      <t>ベツ</t>
    </rPh>
    <phoneticPr fontId="4"/>
  </si>
  <si>
    <t>子ども家庭課調</t>
    <phoneticPr fontId="4"/>
  </si>
  <si>
    <t>千円</t>
    <rPh sb="0" eb="2">
      <t>センエン</t>
    </rPh>
    <phoneticPr fontId="4"/>
  </si>
  <si>
    <t>寡婦福祉資金</t>
  </si>
  <si>
    <t>父子福祉資金</t>
    <rPh sb="0" eb="1">
      <t>チチ</t>
    </rPh>
    <phoneticPr fontId="4"/>
  </si>
  <si>
    <t>母子福祉資金</t>
  </si>
  <si>
    <t>子ども家庭課調</t>
    <rPh sb="0" eb="1">
      <t>コ</t>
    </rPh>
    <rPh sb="3" eb="5">
      <t>カテイ</t>
    </rPh>
    <rPh sb="5" eb="6">
      <t>カ</t>
    </rPh>
    <rPh sb="6" eb="7">
      <t>シラ</t>
    </rPh>
    <phoneticPr fontId="4"/>
  </si>
  <si>
    <t>併合障害児</t>
  </si>
  <si>
    <t>童当</t>
    <rPh sb="0" eb="1">
      <t>ジドウ</t>
    </rPh>
    <rPh sb="1" eb="2">
      <t>ア</t>
    </rPh>
    <phoneticPr fontId="4"/>
  </si>
  <si>
    <t>身体障害児</t>
  </si>
  <si>
    <t>児手</t>
    <rPh sb="0" eb="1">
      <t>ジドウ</t>
    </rPh>
    <rPh sb="1" eb="2">
      <t>テ</t>
    </rPh>
    <phoneticPr fontId="4"/>
  </si>
  <si>
    <t>知的障害児</t>
  </si>
  <si>
    <t>別養</t>
    <rPh sb="0" eb="1">
      <t>ベツ</t>
    </rPh>
    <rPh sb="1" eb="2">
      <t>フヨウ</t>
    </rPh>
    <phoneticPr fontId="4"/>
  </si>
  <si>
    <r>
      <rPr>
        <b/>
        <sz val="8"/>
        <rFont val="ＭＳ 明朝"/>
        <family val="1"/>
        <charset val="128"/>
      </rPr>
      <t>総数</t>
    </r>
    <r>
      <rPr>
        <sz val="8"/>
        <rFont val="ＭＳ 明朝"/>
        <family val="1"/>
        <charset val="128"/>
      </rPr>
      <t>(父母等)</t>
    </r>
    <phoneticPr fontId="4"/>
  </si>
  <si>
    <t>特扶</t>
    <rPh sb="0" eb="1">
      <t>トク</t>
    </rPh>
    <rPh sb="1" eb="2">
      <t>フヨウ</t>
    </rPh>
    <phoneticPr fontId="4"/>
  </si>
  <si>
    <t>３人以上</t>
    <phoneticPr fontId="4"/>
  </si>
  <si>
    <t>２人</t>
    <phoneticPr fontId="4"/>
  </si>
  <si>
    <t>１人</t>
    <phoneticPr fontId="4"/>
  </si>
  <si>
    <t>受給対象
児童数別</t>
    <phoneticPr fontId="4"/>
  </si>
  <si>
    <t>ⅮⅤ保護命令世帯</t>
    <rPh sb="2" eb="4">
      <t>ホゴ</t>
    </rPh>
    <rPh sb="4" eb="6">
      <t>メイレイ</t>
    </rPh>
    <rPh sb="6" eb="8">
      <t>セタイ</t>
    </rPh>
    <phoneticPr fontId="4"/>
  </si>
  <si>
    <t>遺棄世帯</t>
  </si>
  <si>
    <t>障害者世帯</t>
  </si>
  <si>
    <t>未婚の世帯</t>
  </si>
  <si>
    <t>死別世帯</t>
    <phoneticPr fontId="4"/>
  </si>
  <si>
    <t>別</t>
    <phoneticPr fontId="4"/>
  </si>
  <si>
    <t>うち離婚</t>
  </si>
  <si>
    <t>生</t>
    <phoneticPr fontId="4"/>
  </si>
  <si>
    <t>総数</t>
    <phoneticPr fontId="4"/>
  </si>
  <si>
    <t>世帯類型別</t>
  </si>
  <si>
    <t>児童扶養手当</t>
  </si>
  <si>
    <t>３年度</t>
    <rPh sb="1" eb="3">
      <t>ネンド</t>
    </rPh>
    <phoneticPr fontId="5"/>
  </si>
  <si>
    <t>２年度</t>
    <rPh sb="1" eb="3">
      <t>ネンド</t>
    </rPh>
    <phoneticPr fontId="5"/>
  </si>
  <si>
    <t>令和元年度</t>
    <rPh sb="0" eb="2">
      <t>レイワ</t>
    </rPh>
    <rPh sb="2" eb="4">
      <t>ガンネン</t>
    </rPh>
    <rPh sb="4" eb="5">
      <t>ド</t>
    </rPh>
    <phoneticPr fontId="5"/>
  </si>
  <si>
    <t>（注）　上記配分財源には、前年度配分決定後の資金更正額繰入金等を含む。</t>
    <rPh sb="1" eb="2">
      <t>チュウ</t>
    </rPh>
    <rPh sb="4" eb="6">
      <t>ジョウキ</t>
    </rPh>
    <rPh sb="6" eb="8">
      <t>ハイブン</t>
    </rPh>
    <rPh sb="8" eb="10">
      <t>ザイゲン</t>
    </rPh>
    <rPh sb="13" eb="16">
      <t>ゼンネンド</t>
    </rPh>
    <rPh sb="16" eb="18">
      <t>ハイブン</t>
    </rPh>
    <rPh sb="18" eb="20">
      <t>ケッテイ</t>
    </rPh>
    <rPh sb="20" eb="21">
      <t>ゴ</t>
    </rPh>
    <rPh sb="22" eb="24">
      <t>シキン</t>
    </rPh>
    <rPh sb="24" eb="26">
      <t>コウセイ</t>
    </rPh>
    <rPh sb="26" eb="27">
      <t>ガク</t>
    </rPh>
    <rPh sb="27" eb="29">
      <t>クリイレ</t>
    </rPh>
    <rPh sb="29" eb="30">
      <t>キン</t>
    </rPh>
    <rPh sb="30" eb="31">
      <t>トウ</t>
    </rPh>
    <rPh sb="32" eb="33">
      <t>フク</t>
    </rPh>
    <phoneticPr fontId="4"/>
  </si>
  <si>
    <t>令和４年度繰越金（広域配分資金）として</t>
    <rPh sb="0" eb="1">
      <t>レイ</t>
    </rPh>
    <rPh sb="1" eb="2">
      <t>カズ</t>
    </rPh>
    <rPh sb="3" eb="5">
      <t>ネンド</t>
    </rPh>
    <rPh sb="5" eb="7">
      <t>クリコシ</t>
    </rPh>
    <rPh sb="7" eb="8">
      <t>キン</t>
    </rPh>
    <rPh sb="9" eb="11">
      <t>コウイキ</t>
    </rPh>
    <rPh sb="11" eb="13">
      <t>ハイブン</t>
    </rPh>
    <rPh sb="13" eb="15">
      <t>シキン</t>
    </rPh>
    <phoneticPr fontId="4"/>
  </si>
  <si>
    <t>11</t>
  </si>
  <si>
    <t>令和４年度市区町村支会経費繰入金として</t>
    <rPh sb="0" eb="1">
      <t>レイ</t>
    </rPh>
    <rPh sb="1" eb="2">
      <t>カズ</t>
    </rPh>
    <rPh sb="3" eb="5">
      <t>ネンド</t>
    </rPh>
    <rPh sb="5" eb="7">
      <t>シク</t>
    </rPh>
    <rPh sb="7" eb="9">
      <t>チョウソン</t>
    </rPh>
    <rPh sb="9" eb="10">
      <t>シ</t>
    </rPh>
    <rPh sb="10" eb="11">
      <t>カイ</t>
    </rPh>
    <rPh sb="11" eb="13">
      <t>ケイヒ</t>
    </rPh>
    <rPh sb="13" eb="15">
      <t>クリイレ</t>
    </rPh>
    <rPh sb="15" eb="16">
      <t>キン</t>
    </rPh>
    <phoneticPr fontId="4"/>
  </si>
  <si>
    <t>10</t>
    <phoneticPr fontId="4"/>
  </si>
  <si>
    <t>令和４年度県募金会経費繰入金として</t>
    <rPh sb="0" eb="1">
      <t>レイ</t>
    </rPh>
    <rPh sb="1" eb="2">
      <t>カズ</t>
    </rPh>
    <rPh sb="3" eb="5">
      <t>ネンド</t>
    </rPh>
    <rPh sb="5" eb="6">
      <t>ケン</t>
    </rPh>
    <rPh sb="6" eb="8">
      <t>ボキン</t>
    </rPh>
    <rPh sb="8" eb="9">
      <t>カイ</t>
    </rPh>
    <rPh sb="9" eb="11">
      <t>ケイヒ</t>
    </rPh>
    <rPh sb="11" eb="13">
      <t>クリイレ</t>
    </rPh>
    <rPh sb="13" eb="14">
      <t>キン</t>
    </rPh>
    <phoneticPr fontId="4"/>
  </si>
  <si>
    <t>９</t>
    <phoneticPr fontId="4"/>
  </si>
  <si>
    <t>中央共同募金会の運営分担のために</t>
    <rPh sb="0" eb="2">
      <t>チュウオウ</t>
    </rPh>
    <rPh sb="2" eb="4">
      <t>キョウドウ</t>
    </rPh>
    <rPh sb="4" eb="7">
      <t>ボキンカイ</t>
    </rPh>
    <rPh sb="8" eb="10">
      <t>ウンエイ</t>
    </rPh>
    <rPh sb="10" eb="12">
      <t>ブンタン</t>
    </rPh>
    <phoneticPr fontId="4"/>
  </si>
  <si>
    <t>８</t>
    <phoneticPr fontId="4"/>
  </si>
  <si>
    <t>県内の不時の災害などに対応するための資金として</t>
    <rPh sb="0" eb="2">
      <t>ケンナイ</t>
    </rPh>
    <rPh sb="3" eb="5">
      <t>フジ</t>
    </rPh>
    <rPh sb="6" eb="8">
      <t>サイガイ</t>
    </rPh>
    <rPh sb="11" eb="13">
      <t>タイオウ</t>
    </rPh>
    <phoneticPr fontId="4"/>
  </si>
  <si>
    <t>７</t>
    <phoneticPr fontId="4"/>
  </si>
  <si>
    <t>不時の災害などに備えるための資金として</t>
    <rPh sb="0" eb="2">
      <t>フジ</t>
    </rPh>
    <rPh sb="3" eb="5">
      <t>サイガイ</t>
    </rPh>
    <rPh sb="8" eb="9">
      <t>ソナ</t>
    </rPh>
    <rPh sb="14" eb="16">
      <t>シキン</t>
    </rPh>
    <phoneticPr fontId="4"/>
  </si>
  <si>
    <t>６</t>
    <phoneticPr fontId="4"/>
  </si>
  <si>
    <t>在宅福祉サービス活動を推進する166団体に</t>
    <rPh sb="0" eb="2">
      <t>ザイタク</t>
    </rPh>
    <rPh sb="2" eb="4">
      <t>フクシ</t>
    </rPh>
    <rPh sb="8" eb="10">
      <t>カツドウ</t>
    </rPh>
    <rPh sb="11" eb="13">
      <t>スイシン</t>
    </rPh>
    <phoneticPr fontId="4"/>
  </si>
  <si>
    <t>５</t>
    <phoneticPr fontId="4"/>
  </si>
  <si>
    <t>神奈川県里親会等81団体に</t>
    <rPh sb="0" eb="4">
      <t>カナガワケン</t>
    </rPh>
    <rPh sb="4" eb="6">
      <t>サトオヤ</t>
    </rPh>
    <rPh sb="6" eb="7">
      <t>カイ</t>
    </rPh>
    <rPh sb="7" eb="8">
      <t>トウ</t>
    </rPh>
    <rPh sb="10" eb="12">
      <t>ダンタイ</t>
    </rPh>
    <phoneticPr fontId="4"/>
  </si>
  <si>
    <t>４</t>
    <phoneticPr fontId="4"/>
  </si>
  <si>
    <t>市区町村それぞれの地域における社会福祉事業のために</t>
    <rPh sb="0" eb="2">
      <t>シク</t>
    </rPh>
    <rPh sb="2" eb="4">
      <t>チョウソン</t>
    </rPh>
    <rPh sb="9" eb="11">
      <t>チイキ</t>
    </rPh>
    <rPh sb="15" eb="17">
      <t>シャカイ</t>
    </rPh>
    <phoneticPr fontId="4"/>
  </si>
  <si>
    <t>３</t>
    <phoneticPr fontId="4"/>
  </si>
  <si>
    <t>年末たすけあい援護資金として</t>
    <rPh sb="0" eb="2">
      <t>ネンマツ</t>
    </rPh>
    <rPh sb="7" eb="9">
      <t>エンゴ</t>
    </rPh>
    <rPh sb="9" eb="11">
      <t>シキン</t>
    </rPh>
    <phoneticPr fontId="4"/>
  </si>
  <si>
    <t>２</t>
    <phoneticPr fontId="4"/>
  </si>
  <si>
    <t>　</t>
    <phoneticPr fontId="4"/>
  </si>
  <si>
    <t>地域活動支援センター等</t>
    <rPh sb="0" eb="2">
      <t>チイキ</t>
    </rPh>
    <rPh sb="2" eb="4">
      <t>カツドウ</t>
    </rPh>
    <rPh sb="4" eb="6">
      <t>シエン</t>
    </rPh>
    <rPh sb="10" eb="11">
      <t>トウ</t>
    </rPh>
    <phoneticPr fontId="6"/>
  </si>
  <si>
    <t>（17）</t>
  </si>
  <si>
    <t>特別養護老人ホーム</t>
    <rPh sb="0" eb="2">
      <t>トクベツ</t>
    </rPh>
    <rPh sb="2" eb="4">
      <t>ヨウゴ</t>
    </rPh>
    <rPh sb="4" eb="6">
      <t>ロウジン</t>
    </rPh>
    <phoneticPr fontId="3"/>
  </si>
  <si>
    <t>（16）</t>
  </si>
  <si>
    <t>軽費老人ホーム</t>
    <rPh sb="0" eb="2">
      <t>ケイヒ</t>
    </rPh>
    <rPh sb="2" eb="4">
      <t>ロウジン</t>
    </rPh>
    <phoneticPr fontId="3"/>
  </si>
  <si>
    <t>（15）</t>
  </si>
  <si>
    <t>養護老人ホーム</t>
    <rPh sb="0" eb="2">
      <t>ヨウゴ</t>
    </rPh>
    <rPh sb="2" eb="4">
      <t>ロウジン</t>
    </rPh>
    <phoneticPr fontId="6"/>
  </si>
  <si>
    <t>（14）</t>
  </si>
  <si>
    <t>障害福祉サービス（多機能型）</t>
    <rPh sb="0" eb="2">
      <t>ショウガイ</t>
    </rPh>
    <rPh sb="2" eb="4">
      <t>フクシ</t>
    </rPh>
    <rPh sb="9" eb="13">
      <t>タキノウガタ</t>
    </rPh>
    <phoneticPr fontId="3"/>
  </si>
  <si>
    <t>（13）</t>
  </si>
  <si>
    <t>障害福祉サービス（生活介護）</t>
    <rPh sb="0" eb="2">
      <t>ショウガイ</t>
    </rPh>
    <rPh sb="2" eb="4">
      <t>フクシ</t>
    </rPh>
    <rPh sb="9" eb="11">
      <t>セイカツ</t>
    </rPh>
    <rPh sb="11" eb="13">
      <t>カイゴ</t>
    </rPh>
    <phoneticPr fontId="24"/>
  </si>
  <si>
    <t>（12）</t>
  </si>
  <si>
    <t>障害福祉サービス（就労継続支援）</t>
    <rPh sb="0" eb="2">
      <t>ショウガイ</t>
    </rPh>
    <rPh sb="2" eb="4">
      <t>フクシ</t>
    </rPh>
    <rPh sb="9" eb="11">
      <t>シュウロウ</t>
    </rPh>
    <rPh sb="11" eb="13">
      <t>ケイゾク</t>
    </rPh>
    <rPh sb="13" eb="15">
      <t>シエン</t>
    </rPh>
    <phoneticPr fontId="11"/>
  </si>
  <si>
    <t>（11）</t>
  </si>
  <si>
    <t>障害福祉サービス（就労移行支援）</t>
    <rPh sb="0" eb="2">
      <t>ショウガイ</t>
    </rPh>
    <rPh sb="2" eb="4">
      <t>フクシ</t>
    </rPh>
    <rPh sb="9" eb="11">
      <t>シュウロウ</t>
    </rPh>
    <rPh sb="11" eb="13">
      <t>イコウ</t>
    </rPh>
    <rPh sb="13" eb="15">
      <t>シエン</t>
    </rPh>
    <phoneticPr fontId="11"/>
  </si>
  <si>
    <t>（10）</t>
  </si>
  <si>
    <t>障害者支援施設</t>
    <rPh sb="0" eb="3">
      <t>ショウガイシャ</t>
    </rPh>
    <rPh sb="3" eb="5">
      <t>シエン</t>
    </rPh>
    <rPh sb="5" eb="7">
      <t>シセツ</t>
    </rPh>
    <phoneticPr fontId="11"/>
  </si>
  <si>
    <t>（9）</t>
  </si>
  <si>
    <t>放課後等児童デイサービス</t>
    <rPh sb="0" eb="3">
      <t>ホウカゴ</t>
    </rPh>
    <rPh sb="3" eb="4">
      <t>トウ</t>
    </rPh>
    <rPh sb="4" eb="6">
      <t>ジドウ</t>
    </rPh>
    <phoneticPr fontId="4"/>
  </si>
  <si>
    <t>（8）</t>
  </si>
  <si>
    <t>児童発達支援事業所</t>
    <rPh sb="0" eb="2">
      <t>ジドウ</t>
    </rPh>
    <rPh sb="2" eb="4">
      <t>ハッタツ</t>
    </rPh>
    <rPh sb="4" eb="6">
      <t>シエン</t>
    </rPh>
    <rPh sb="6" eb="8">
      <t>ジギョウ</t>
    </rPh>
    <rPh sb="8" eb="9">
      <t>ショ</t>
    </rPh>
    <phoneticPr fontId="4"/>
  </si>
  <si>
    <t>（7）</t>
  </si>
  <si>
    <t>児童発達支援センター</t>
    <rPh sb="0" eb="2">
      <t>ジドウ</t>
    </rPh>
    <rPh sb="2" eb="4">
      <t>ハッタツ</t>
    </rPh>
    <rPh sb="4" eb="6">
      <t>シエン</t>
    </rPh>
    <phoneticPr fontId="4"/>
  </si>
  <si>
    <t>（6）</t>
  </si>
  <si>
    <t>障害児通所支援・障害児相談支援</t>
    <rPh sb="0" eb="2">
      <t>ショウガイ</t>
    </rPh>
    <rPh sb="2" eb="3">
      <t>ジ</t>
    </rPh>
    <rPh sb="3" eb="5">
      <t>ツウショ</t>
    </rPh>
    <rPh sb="5" eb="7">
      <t>シエン</t>
    </rPh>
    <rPh sb="8" eb="10">
      <t>ショウガイ</t>
    </rPh>
    <rPh sb="10" eb="11">
      <t>ジ</t>
    </rPh>
    <rPh sb="11" eb="13">
      <t>ソウダン</t>
    </rPh>
    <rPh sb="13" eb="15">
      <t>シエン</t>
    </rPh>
    <phoneticPr fontId="4"/>
  </si>
  <si>
    <t>（5）</t>
  </si>
  <si>
    <t>福祉型障害児入所施設</t>
    <rPh sb="0" eb="3">
      <t>フクシガタ</t>
    </rPh>
    <rPh sb="3" eb="5">
      <t>ショウガイ</t>
    </rPh>
    <rPh sb="5" eb="6">
      <t>ジ</t>
    </rPh>
    <rPh sb="6" eb="8">
      <t>ニュウショ</t>
    </rPh>
    <rPh sb="8" eb="10">
      <t>シセツ</t>
    </rPh>
    <phoneticPr fontId="3"/>
  </si>
  <si>
    <t>（4）</t>
  </si>
  <si>
    <t>保育所</t>
  </si>
  <si>
    <t>（3）</t>
  </si>
  <si>
    <t>児童養護施設</t>
  </si>
  <si>
    <t>（2）</t>
  </si>
  <si>
    <t>乳児院</t>
    <rPh sb="0" eb="2">
      <t>ニュウジ</t>
    </rPh>
    <rPh sb="2" eb="3">
      <t>イン</t>
    </rPh>
    <phoneticPr fontId="4"/>
  </si>
  <si>
    <t>（1）</t>
  </si>
  <si>
    <t>県下137民間社会福祉事業施設等に</t>
    <rPh sb="1" eb="2">
      <t>シタ</t>
    </rPh>
    <phoneticPr fontId="4"/>
  </si>
  <si>
    <t>１</t>
    <phoneticPr fontId="4"/>
  </si>
  <si>
    <t xml:space="preserve">    ３年度</t>
    <rPh sb="5" eb="6">
      <t>ネン</t>
    </rPh>
    <rPh sb="6" eb="7">
      <t>ド</t>
    </rPh>
    <phoneticPr fontId="15"/>
  </si>
  <si>
    <t xml:space="preserve">    ２年度</t>
    <rPh sb="5" eb="6">
      <t>ネン</t>
    </rPh>
    <rPh sb="6" eb="7">
      <t>ド</t>
    </rPh>
    <phoneticPr fontId="15"/>
  </si>
  <si>
    <t>令和元年度</t>
    <rPh sb="0" eb="1">
      <t>レイ</t>
    </rPh>
    <rPh sb="1" eb="2">
      <t>ワ</t>
    </rPh>
    <rPh sb="2" eb="3">
      <t>モト</t>
    </rPh>
    <rPh sb="3" eb="4">
      <t>ネン</t>
    </rPh>
    <rPh sb="4" eb="5">
      <t>ド</t>
    </rPh>
    <phoneticPr fontId="15"/>
  </si>
  <si>
    <t>使途別</t>
  </si>
  <si>
    <t>神奈川県共同募金会調</t>
  </si>
  <si>
    <t>（各年４月１日）次世代育成課調</t>
  </si>
  <si>
    <t>市区町村別</t>
    <phoneticPr fontId="4"/>
  </si>
  <si>
    <t>保育所数</t>
  </si>
  <si>
    <t>保育士数</t>
  </si>
  <si>
    <t>利用定員数</t>
    <rPh sb="0" eb="2">
      <t>リヨウ</t>
    </rPh>
    <rPh sb="4" eb="5">
      <t>スウ</t>
    </rPh>
    <phoneticPr fontId="3"/>
  </si>
  <si>
    <t>入　　所　　児　　童　　数</t>
  </si>
  <si>
    <t>総　　数</t>
  </si>
  <si>
    <t>３歳未満</t>
    <phoneticPr fontId="4"/>
  </si>
  <si>
    <t>３　　歳</t>
    <phoneticPr fontId="4"/>
  </si>
  <si>
    <t>４歳以上</t>
    <phoneticPr fontId="4"/>
  </si>
  <si>
    <t>施設</t>
    <rPh sb="0" eb="2">
      <t>シセツ</t>
    </rPh>
    <phoneticPr fontId="4"/>
  </si>
  <si>
    <t>平成31年</t>
    <rPh sb="0" eb="2">
      <t>ヘイセイ</t>
    </rPh>
    <phoneticPr fontId="5"/>
  </si>
  <si>
    <t>令和２年</t>
    <rPh sb="0" eb="2">
      <t>レイワ</t>
    </rPh>
    <rPh sb="3" eb="4">
      <t>ネン</t>
    </rPh>
    <phoneticPr fontId="5"/>
  </si>
  <si>
    <t xml:space="preserve">      ３年</t>
    <rPh sb="7" eb="8">
      <t>ネン</t>
    </rPh>
    <phoneticPr fontId="5"/>
  </si>
  <si>
    <t>鶴見区</t>
  </si>
  <si>
    <t>神奈川区</t>
  </si>
  <si>
    <t>西区</t>
  </si>
  <si>
    <t>中区</t>
  </si>
  <si>
    <t>南区</t>
  </si>
  <si>
    <t>港南区</t>
  </si>
  <si>
    <t>保土ケ谷区</t>
    <phoneticPr fontId="4"/>
  </si>
  <si>
    <t>旭区</t>
  </si>
  <si>
    <t>磯子区</t>
  </si>
  <si>
    <t>金沢区</t>
  </si>
  <si>
    <t>港北区</t>
  </si>
  <si>
    <t>緑区</t>
  </si>
  <si>
    <t>青葉区</t>
  </si>
  <si>
    <t>都筑区</t>
  </si>
  <si>
    <t>戸塚区</t>
  </si>
  <si>
    <t>栄区</t>
  </si>
  <si>
    <t>泉区</t>
  </si>
  <si>
    <t>瀬谷区</t>
  </si>
  <si>
    <t>川崎区</t>
  </si>
  <si>
    <t>幸区</t>
  </si>
  <si>
    <t>中原区</t>
  </si>
  <si>
    <t>高津区</t>
  </si>
  <si>
    <t>宮前区</t>
  </si>
  <si>
    <t>多摩区</t>
  </si>
  <si>
    <t>麻生区</t>
  </si>
  <si>
    <t>相模原市</t>
    <rPh sb="0" eb="3">
      <t>サガミハラ</t>
    </rPh>
    <phoneticPr fontId="4"/>
  </si>
  <si>
    <t>緑区</t>
    <rPh sb="0" eb="2">
      <t>ミドリク</t>
    </rPh>
    <phoneticPr fontId="4"/>
  </si>
  <si>
    <t>中央区</t>
    <rPh sb="0" eb="3">
      <t>チュウオウク</t>
    </rPh>
    <phoneticPr fontId="4"/>
  </si>
  <si>
    <t>南区</t>
    <rPh sb="0" eb="2">
      <t>ミナミク</t>
    </rPh>
    <phoneticPr fontId="4"/>
  </si>
  <si>
    <t>横須賀市</t>
    <phoneticPr fontId="4"/>
  </si>
  <si>
    <t>県   所   管</t>
    <phoneticPr fontId="4"/>
  </si>
  <si>
    <t>鎌倉市</t>
    <rPh sb="0" eb="2">
      <t>カマクラ</t>
    </rPh>
    <phoneticPr fontId="4"/>
  </si>
  <si>
    <t>(注)　１　保育士数は有資格の常勤・非常勤職員の数。</t>
    <rPh sb="6" eb="8">
      <t>ホイク</t>
    </rPh>
    <rPh sb="8" eb="9">
      <t>シ</t>
    </rPh>
    <rPh sb="9" eb="10">
      <t>スウ</t>
    </rPh>
    <rPh sb="11" eb="12">
      <t>ユウ</t>
    </rPh>
    <rPh sb="12" eb="14">
      <t>シカク</t>
    </rPh>
    <rPh sb="15" eb="17">
      <t>ジョウキン</t>
    </rPh>
    <rPh sb="18" eb="21">
      <t>ヒジョウキン</t>
    </rPh>
    <rPh sb="21" eb="23">
      <t>ショクイン</t>
    </rPh>
    <rPh sb="24" eb="25">
      <t>カズ</t>
    </rPh>
    <phoneticPr fontId="4"/>
  </si>
  <si>
    <t>　　　２　平成30年度から入所定員は利用定員数に変更。(平成29年度までは認可定員数)</t>
    <rPh sb="5" eb="7">
      <t>ヘイセイ</t>
    </rPh>
    <rPh sb="9" eb="11">
      <t>ネンド</t>
    </rPh>
    <rPh sb="13" eb="15">
      <t>ニュウショ</t>
    </rPh>
    <rPh sb="15" eb="17">
      <t>テイイン</t>
    </rPh>
    <rPh sb="18" eb="20">
      <t>リヨウ</t>
    </rPh>
    <rPh sb="20" eb="22">
      <t>テイイン</t>
    </rPh>
    <rPh sb="22" eb="23">
      <t>スウ</t>
    </rPh>
    <rPh sb="24" eb="26">
      <t>ヘンコウ</t>
    </rPh>
    <rPh sb="28" eb="30">
      <t>ヘイセイ</t>
    </rPh>
    <rPh sb="32" eb="34">
      <t>ネンド</t>
    </rPh>
    <rPh sb="37" eb="39">
      <t>ニンカ</t>
    </rPh>
    <rPh sb="39" eb="41">
      <t>テイイン</t>
    </rPh>
    <rPh sb="41" eb="42">
      <t>スウ</t>
    </rPh>
    <phoneticPr fontId="4"/>
  </si>
  <si>
    <t>生活援護課調</t>
    <rPh sb="0" eb="2">
      <t>セイカツ</t>
    </rPh>
    <rPh sb="2" eb="4">
      <t>エンゴ</t>
    </rPh>
    <rPh sb="4" eb="5">
      <t>カ</t>
    </rPh>
    <rPh sb="5" eb="6">
      <t>シラ</t>
    </rPh>
    <phoneticPr fontId="4"/>
  </si>
  <si>
    <t>市町村別</t>
  </si>
  <si>
    <t>被保護
世帯数</t>
  </si>
  <si>
    <t>被保護
人員</t>
  </si>
  <si>
    <t>合計金額</t>
  </si>
  <si>
    <t>生活扶助</t>
  </si>
  <si>
    <t>住宅扶助</t>
  </si>
  <si>
    <t>教育扶助</t>
  </si>
  <si>
    <t>介護扶助</t>
  </si>
  <si>
    <t>医療扶助</t>
  </si>
  <si>
    <t>出産扶助</t>
  </si>
  <si>
    <t>生業扶助</t>
  </si>
  <si>
    <t>葬祭扶助</t>
  </si>
  <si>
    <t>就労自立</t>
    <rPh sb="0" eb="2">
      <t>シュウロウ</t>
    </rPh>
    <rPh sb="2" eb="4">
      <t>ジリツ</t>
    </rPh>
    <phoneticPr fontId="4"/>
  </si>
  <si>
    <t>進学準備</t>
    <rPh sb="0" eb="2">
      <t>シンガク</t>
    </rPh>
    <rPh sb="2" eb="4">
      <t>ジュンビ</t>
    </rPh>
    <phoneticPr fontId="10"/>
  </si>
  <si>
    <t>保護施設</t>
  </si>
  <si>
    <t>委託</t>
    <rPh sb="0" eb="2">
      <t>イタク</t>
    </rPh>
    <phoneticPr fontId="3"/>
  </si>
  <si>
    <t>給付金</t>
    <rPh sb="0" eb="3">
      <t>キュウフキン</t>
    </rPh>
    <phoneticPr fontId="4"/>
  </si>
  <si>
    <t>給付金</t>
    <rPh sb="0" eb="3">
      <t>キュウフキン</t>
    </rPh>
    <phoneticPr fontId="10"/>
  </si>
  <si>
    <t>事務費</t>
  </si>
  <si>
    <t>人員</t>
  </si>
  <si>
    <t>金額</t>
    <rPh sb="0" eb="2">
      <t>キンガク</t>
    </rPh>
    <phoneticPr fontId="4"/>
  </si>
  <si>
    <t>金額</t>
    <rPh sb="0" eb="2">
      <t>キンガク</t>
    </rPh>
    <phoneticPr fontId="10"/>
  </si>
  <si>
    <t xml:space="preserve">     ２年度</t>
  </si>
  <si>
    <t xml:space="preserve">     ３年度</t>
  </si>
  <si>
    <t>平塚保健福祉事務所
（茅ヶ崎支所を含む）</t>
    <rPh sb="11" eb="14">
      <t>チガサキ</t>
    </rPh>
    <rPh sb="14" eb="16">
      <t>シショ</t>
    </rPh>
    <rPh sb="17" eb="18">
      <t>フク</t>
    </rPh>
    <phoneticPr fontId="4"/>
  </si>
  <si>
    <t>寒川町</t>
    <phoneticPr fontId="4"/>
  </si>
  <si>
    <t>鎌倉保健福祉事務所</t>
  </si>
  <si>
    <r>
      <t xml:space="preserve">小田原保健福祉事務所
</t>
    </r>
    <r>
      <rPr>
        <sz val="6"/>
        <rFont val="ＭＳ 明朝"/>
        <family val="1"/>
        <charset val="128"/>
      </rPr>
      <t>（足柄上センターを含む）</t>
    </r>
    <rPh sb="12" eb="14">
      <t>アシガラ</t>
    </rPh>
    <rPh sb="14" eb="15">
      <t>カミ</t>
    </rPh>
    <rPh sb="20" eb="21">
      <t>フク</t>
    </rPh>
    <phoneticPr fontId="4"/>
  </si>
  <si>
    <t>小田原保健福祉事務所
（足柄上センターを含む）</t>
    <rPh sb="12" eb="14">
      <t>アシガラ</t>
    </rPh>
    <rPh sb="14" eb="15">
      <t>カミ</t>
    </rPh>
    <rPh sb="20" eb="21">
      <t>フク</t>
    </rPh>
    <phoneticPr fontId="4"/>
  </si>
  <si>
    <t>厚木保健福祉事務所</t>
  </si>
  <si>
    <t>県支払分</t>
  </si>
  <si>
    <t>（注）１　被保護世帯数、被保護人員については月平均値である。小数点以下を四捨五入しているため合計値</t>
    <rPh sb="1" eb="2">
      <t>チュウ</t>
    </rPh>
    <phoneticPr fontId="4"/>
  </si>
  <si>
    <t>　　　　と内訳の一致しないことがある。</t>
    <phoneticPr fontId="4"/>
  </si>
  <si>
    <t xml:space="preserve"> 　  ２　各扶助金額は百円以下を四捨五入しているため合計値と内訳が一致しないことがある。　</t>
    <phoneticPr fontId="4"/>
  </si>
  <si>
    <t xml:space="preserve"> 　  ３　平成29年４月に茅ヶ崎保健福祉事務所が茅ヶ崎市に移管されたことに伴い、寒川町が平成29年より</t>
    <rPh sb="6" eb="8">
      <t>ヘイセイ</t>
    </rPh>
    <rPh sb="10" eb="11">
      <t>ネン</t>
    </rPh>
    <rPh sb="12" eb="13">
      <t>ガツ</t>
    </rPh>
    <rPh sb="14" eb="17">
      <t>チガサキ</t>
    </rPh>
    <rPh sb="17" eb="19">
      <t>ホケン</t>
    </rPh>
    <rPh sb="19" eb="21">
      <t>フクシ</t>
    </rPh>
    <rPh sb="21" eb="23">
      <t>ジム</t>
    </rPh>
    <rPh sb="23" eb="24">
      <t>ショ</t>
    </rPh>
    <rPh sb="25" eb="28">
      <t>チガサキ</t>
    </rPh>
    <rPh sb="28" eb="29">
      <t>シ</t>
    </rPh>
    <rPh sb="30" eb="32">
      <t>イカン</t>
    </rPh>
    <rPh sb="38" eb="39">
      <t>トモナ</t>
    </rPh>
    <rPh sb="41" eb="44">
      <t>サムカワマチ</t>
    </rPh>
    <rPh sb="45" eb="47">
      <t>ヘイセイ</t>
    </rPh>
    <rPh sb="49" eb="50">
      <t>ネン</t>
    </rPh>
    <phoneticPr fontId="4"/>
  </si>
  <si>
    <t xml:space="preserve"> 　 　 茅ヶ崎保健事務所管轄から平塚保健福祉事務所管轄に変更。</t>
    <rPh sb="5" eb="8">
      <t>チガサキ</t>
    </rPh>
    <rPh sb="8" eb="10">
      <t>ホケン</t>
    </rPh>
    <rPh sb="10" eb="12">
      <t>ジム</t>
    </rPh>
    <rPh sb="12" eb="13">
      <t>ショ</t>
    </rPh>
    <rPh sb="13" eb="15">
      <t>カンカツ</t>
    </rPh>
    <rPh sb="17" eb="19">
      <t>ヒラツカ</t>
    </rPh>
    <rPh sb="19" eb="21">
      <t>ホケン</t>
    </rPh>
    <rPh sb="21" eb="23">
      <t>フクシ</t>
    </rPh>
    <rPh sb="23" eb="25">
      <t>ジム</t>
    </rPh>
    <rPh sb="25" eb="26">
      <t>ショ</t>
    </rPh>
    <rPh sb="26" eb="28">
      <t>カンカツ</t>
    </rPh>
    <rPh sb="29" eb="31">
      <t>ヘンコウ</t>
    </rPh>
    <phoneticPr fontId="4"/>
  </si>
  <si>
    <t xml:space="preserve"> 　 　 </t>
    <phoneticPr fontId="4"/>
  </si>
  <si>
    <t>日本年金機構横浜中年金事務所調</t>
    <rPh sb="6" eb="7">
      <t>ヨコ</t>
    </rPh>
    <rPh sb="7" eb="8">
      <t>ハマ</t>
    </rPh>
    <rPh sb="8" eb="9">
      <t>ナカ</t>
    </rPh>
    <rPh sb="9" eb="11">
      <t>ネンキン</t>
    </rPh>
    <rPh sb="11" eb="13">
      <t>ジム</t>
    </rPh>
    <rPh sb="13" eb="14">
      <t>ショ</t>
    </rPh>
    <phoneticPr fontId="4"/>
  </si>
  <si>
    <t>年度末被保険者数</t>
  </si>
  <si>
    <t>第３号
被保険者数</t>
  </si>
  <si>
    <t>第１号被保険者数</t>
  </si>
  <si>
    <t>強制加入</t>
  </si>
  <si>
    <t>任意加入</t>
  </si>
  <si>
    <t>２　福祉（無拠出）年金受給状況</t>
    <rPh sb="2" eb="4">
      <t>フクシ</t>
    </rPh>
    <rPh sb="5" eb="6">
      <t>ム</t>
    </rPh>
    <rPh sb="6" eb="8">
      <t>キョシュツ</t>
    </rPh>
    <rPh sb="9" eb="11">
      <t>ネンキン</t>
    </rPh>
    <rPh sb="11" eb="13">
      <t>ジュキュウ</t>
    </rPh>
    <rPh sb="13" eb="15">
      <t>ジョウキョウ</t>
    </rPh>
    <phoneticPr fontId="4"/>
  </si>
  <si>
    <t>年度別</t>
    <rPh sb="0" eb="2">
      <t>ネンド</t>
    </rPh>
    <rPh sb="2" eb="3">
      <t>ベツ</t>
    </rPh>
    <phoneticPr fontId="4"/>
  </si>
  <si>
    <t>老齢福祉年金</t>
  </si>
  <si>
    <t>障害基礎年金</t>
  </si>
  <si>
    <t>遺族基礎
年金</t>
  </si>
  <si>
    <t>老齢特別
給付金</t>
    <rPh sb="0" eb="2">
      <t>ロウレイ</t>
    </rPh>
    <rPh sb="2" eb="4">
      <t>トクベツ</t>
    </rPh>
    <rPh sb="5" eb="6">
      <t>キュウ</t>
    </rPh>
    <rPh sb="6" eb="7">
      <t>ツキ</t>
    </rPh>
    <rPh sb="7" eb="8">
      <t>キン</t>
    </rPh>
    <phoneticPr fontId="4"/>
  </si>
  <si>
    <t>年金額</t>
  </si>
  <si>
    <t>３－１　拠出年金受給状況</t>
    <rPh sb="4" eb="6">
      <t>キョシュツ</t>
    </rPh>
    <rPh sb="6" eb="8">
      <t>ネンキン</t>
    </rPh>
    <rPh sb="8" eb="10">
      <t>ジュキュウ</t>
    </rPh>
    <rPh sb="10" eb="12">
      <t>ジョウキョウ</t>
    </rPh>
    <phoneticPr fontId="8"/>
  </si>
  <si>
    <t>老齢年金</t>
    <rPh sb="0" eb="2">
      <t>ロウレイ</t>
    </rPh>
    <rPh sb="2" eb="4">
      <t>ネンキン</t>
    </rPh>
    <phoneticPr fontId="8"/>
  </si>
  <si>
    <t>通算老齢年金</t>
    <rPh sb="0" eb="2">
      <t>ツウサン</t>
    </rPh>
    <rPh sb="2" eb="4">
      <t>ロウレイ</t>
    </rPh>
    <rPh sb="4" eb="6">
      <t>ネンキン</t>
    </rPh>
    <phoneticPr fontId="8"/>
  </si>
  <si>
    <t>障害年金</t>
    <rPh sb="0" eb="2">
      <t>ショウガイ</t>
    </rPh>
    <rPh sb="2" eb="4">
      <t>ネンキン</t>
    </rPh>
    <phoneticPr fontId="8"/>
  </si>
  <si>
    <t>母子年金</t>
    <rPh sb="0" eb="2">
      <t>ボシ</t>
    </rPh>
    <rPh sb="2" eb="4">
      <t>ネンキン</t>
    </rPh>
    <phoneticPr fontId="8"/>
  </si>
  <si>
    <t>遺児年金</t>
    <rPh sb="0" eb="2">
      <t>イジ</t>
    </rPh>
    <rPh sb="2" eb="4">
      <t>ネンキン</t>
    </rPh>
    <phoneticPr fontId="8"/>
  </si>
  <si>
    <t>寡婦年金</t>
    <rPh sb="0" eb="2">
      <t>カフ</t>
    </rPh>
    <rPh sb="2" eb="4">
      <t>ネンキン</t>
    </rPh>
    <phoneticPr fontId="8"/>
  </si>
  <si>
    <t>死亡一時金</t>
    <rPh sb="0" eb="2">
      <t>シボウ</t>
    </rPh>
    <rPh sb="2" eb="5">
      <t>イチジキン</t>
    </rPh>
    <phoneticPr fontId="8"/>
  </si>
  <si>
    <t>年金額</t>
    <rPh sb="0" eb="3">
      <t>ネンキンガク</t>
    </rPh>
    <phoneticPr fontId="8"/>
  </si>
  <si>
    <t>（注）　死亡一時金の（　　）内は附加年金で内数。</t>
  </si>
  <si>
    <t>３－２　基礎年金受給状況</t>
    <rPh sb="4" eb="6">
      <t>キソ</t>
    </rPh>
    <rPh sb="6" eb="8">
      <t>ネンキン</t>
    </rPh>
    <rPh sb="8" eb="10">
      <t>ジュキュウ</t>
    </rPh>
    <rPh sb="10" eb="12">
      <t>ジョウキョウ</t>
    </rPh>
    <phoneticPr fontId="4"/>
  </si>
  <si>
    <t>老齢基礎年金</t>
  </si>
  <si>
    <t>遺族基礎年金</t>
  </si>
  <si>
    <t xml:space="preserve"> </t>
    <phoneticPr fontId="4"/>
  </si>
  <si>
    <t>上段：基金非加入、下段：基金加入</t>
    <rPh sb="0" eb="2">
      <t>ジョウダン</t>
    </rPh>
    <rPh sb="3" eb="5">
      <t>キキン</t>
    </rPh>
    <rPh sb="5" eb="6">
      <t>ヒ</t>
    </rPh>
    <rPh sb="6" eb="8">
      <t>カニュウ</t>
    </rPh>
    <rPh sb="9" eb="11">
      <t>ゲダン</t>
    </rPh>
    <rPh sb="12" eb="14">
      <t>キキン</t>
    </rPh>
    <rPh sb="14" eb="16">
      <t>カニュウ</t>
    </rPh>
    <phoneticPr fontId="4"/>
  </si>
  <si>
    <t>年別</t>
  </si>
  <si>
    <t>事業所</t>
    <rPh sb="0" eb="3">
      <t>ジギョウショ</t>
    </rPh>
    <phoneticPr fontId="4"/>
  </si>
  <si>
    <t>被保険者(第四種以外)</t>
  </si>
  <si>
    <t>第四種
被保険者</t>
  </si>
  <si>
    <t>平均標準報酬月額
(第四種以外)</t>
  </si>
  <si>
    <t>平均標準
報酬月額
(第四種)</t>
  </si>
  <si>
    <t>強制適用</t>
  </si>
  <si>
    <t>任意
包括適用</t>
  </si>
  <si>
    <t>任意
単独適用</t>
  </si>
  <si>
    <t>第一種</t>
    <phoneticPr fontId="4"/>
  </si>
  <si>
    <t>第二種</t>
    <rPh sb="1" eb="2">
      <t>ニ</t>
    </rPh>
    <phoneticPr fontId="4"/>
  </si>
  <si>
    <t>平均</t>
  </si>
  <si>
    <t>第二種</t>
    <phoneticPr fontId="4"/>
  </si>
  <si>
    <t>人</t>
    <rPh sb="0" eb="1">
      <t>ヒト</t>
    </rPh>
    <phoneticPr fontId="4"/>
  </si>
  <si>
    <t>令和元年</t>
    <rPh sb="0" eb="2">
      <t>レイワ</t>
    </rPh>
    <rPh sb="2" eb="3">
      <t>ガン</t>
    </rPh>
    <phoneticPr fontId="5"/>
  </si>
  <si>
    <t>２年</t>
  </si>
  <si>
    <t>３年</t>
  </si>
  <si>
    <t>他機関
あっせん</t>
    <phoneticPr fontId="4"/>
  </si>
  <si>
    <t>児童家庭
支援センター
指導・指導委託</t>
    <rPh sb="0" eb="2">
      <t>ジドウ</t>
    </rPh>
    <rPh sb="2" eb="4">
      <t>カテイ</t>
    </rPh>
    <rPh sb="5" eb="7">
      <t>シエン</t>
    </rPh>
    <rPh sb="12" eb="14">
      <t>シドウ</t>
    </rPh>
    <rPh sb="15" eb="17">
      <t>シドウ</t>
    </rPh>
    <rPh sb="17" eb="19">
      <t>イタク</t>
    </rPh>
    <phoneticPr fontId="4"/>
  </si>
  <si>
    <t>年度別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</si>
</sst>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_(* #,##0_);_(* \(#,##0\);_(* &quot;-&quot;_);_(@_)"/>
    <numFmt numFmtId="177" formatCode="#,##0_ "/>
    <numFmt numFmtId="178" formatCode="#,##0_ ;[Red]\-#,##0\ "/>
    <numFmt numFmtId="179" formatCode="#,##0;[Red]#,##0"/>
    <numFmt numFmtId="180" formatCode="&quot;(&quot;0&quot;)&quot;"/>
    <numFmt numFmtId="181" formatCode="&quot;(&quot;#,##0&quot;)&quot;"/>
  </numFmts>
  <fonts count="26">
    <font>
      <sz val="11"/>
      <name val="ＭＳ Ｐゴシック"/>
      <family val="3"/>
      <charset val="128"/>
    </font>
    <font>
      <sz val="11"/>
      <name val="ＭＳ Ｐゴシック"/>
      <family val="3"/>
      <charset val="128"/>
    </font>
    <font>
      <b/>
      <sz val="8"/>
      <name val="ＭＳ 明朝"/>
      <family val="1"/>
      <charset val="128"/>
    </font>
    <font>
      <sz val="6"/>
      <name val="ＭＳ 明朝"/>
      <family val="2"/>
      <charset val="128"/>
    </font>
    <font>
      <sz val="6"/>
      <name val="ＭＳ Ｐゴシック"/>
      <family val="3"/>
      <charset val="128"/>
    </font>
    <font>
      <sz val="8"/>
      <name val="ＭＳ 明朝"/>
      <family val="1"/>
      <charset val="128"/>
    </font>
    <font>
      <sz val="8"/>
      <name val="ＭＳ ゴシック"/>
      <family val="3"/>
      <charset val="128"/>
    </font>
    <font>
      <sz val="8"/>
      <name val="ＭＳ Ｐゴシック"/>
      <family val="3"/>
      <charset val="128"/>
    </font>
    <font>
      <sz val="7.5"/>
      <name val="ＭＳ 明朝"/>
      <family val="1"/>
      <charset val="128"/>
    </font>
    <font>
      <b/>
      <sz val="8"/>
      <name val="ＭＳ ゴシック"/>
      <family val="3"/>
      <charset val="128"/>
    </font>
    <font>
      <sz val="6"/>
      <name val="ＭＳ 明朝"/>
      <family val="1"/>
      <charset val="128"/>
    </font>
    <font>
      <sz val="7"/>
      <name val="ＭＳ 明朝"/>
      <family val="1"/>
      <charset val="128"/>
    </font>
    <font>
      <b/>
      <sz val="7.5"/>
      <name val="ＭＳ 明朝"/>
      <family val="1"/>
      <charset val="128"/>
    </font>
    <font>
      <b/>
      <sz val="7"/>
      <name val="ＭＳ 明朝"/>
      <family val="1"/>
      <charset val="128"/>
    </font>
    <font>
      <sz val="6"/>
      <name val="ＭＳ Ｐゴシック"/>
      <family val="2"/>
      <charset val="128"/>
      <scheme val="minor"/>
    </font>
    <font>
      <sz val="11"/>
      <name val="明朝"/>
      <family val="1"/>
      <charset val="128"/>
    </font>
    <font>
      <sz val="11"/>
      <name val="ＭＳ 明朝"/>
      <family val="1"/>
      <charset val="128"/>
    </font>
    <font>
      <b/>
      <sz val="11"/>
      <name val="ＭＳ 明朝"/>
      <family val="1"/>
      <charset val="128"/>
    </font>
    <font>
      <sz val="7"/>
      <name val="ＭＳ ゴシック"/>
      <family val="3"/>
      <charset val="128"/>
    </font>
    <font>
      <sz val="12"/>
      <name val="ＭＳ ゴシック"/>
      <family val="3"/>
      <charset val="128"/>
    </font>
    <font>
      <sz val="7"/>
      <name val="ＭＳ Ｐゴシック"/>
      <family val="3"/>
      <charset val="128"/>
    </font>
    <font>
      <b/>
      <sz val="7"/>
      <name val="ＭＳ ゴシック"/>
      <family val="3"/>
      <charset val="128"/>
    </font>
    <font>
      <strike/>
      <sz val="7"/>
      <name val="ＭＳ 明朝"/>
      <family val="1"/>
      <charset val="128"/>
    </font>
    <font>
      <sz val="5.5"/>
      <name val="ＭＳ 明朝"/>
      <family val="1"/>
      <charset val="128"/>
    </font>
    <font>
      <sz val="11"/>
      <color rgb="FF9C0006"/>
      <name val="ＭＳ Ｐゴシック"/>
      <family val="2"/>
      <charset val="128"/>
      <scheme val="minor"/>
    </font>
    <font>
      <sz val="12"/>
      <name val="ＭＳ 明朝"/>
      <family val="1"/>
      <charset val="128"/>
    </font>
  </fonts>
  <fills count="2">
    <fill>
      <patternFill patternType="none"/>
    </fill>
    <fill>
      <patternFill patternType="gray125"/>
    </fill>
  </fills>
  <borders count="27">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5">
    <xf numFmtId="0" fontId="0" fillId="0" borderId="0" applyProtection="0"/>
    <xf numFmtId="0" fontId="1" fillId="0" borderId="0"/>
    <xf numFmtId="0" fontId="1" fillId="0" borderId="0"/>
    <xf numFmtId="38" fontId="1" fillId="0" borderId="0" applyFont="0" applyFill="0" applyBorder="0" applyAlignment="0" applyProtection="0"/>
    <xf numFmtId="0" fontId="1" fillId="0" borderId="0"/>
    <xf numFmtId="0" fontId="1" fillId="0" borderId="0"/>
    <xf numFmtId="0" fontId="1" fillId="0" borderId="0"/>
    <xf numFmtId="0" fontId="18" fillId="0" borderId="0"/>
    <xf numFmtId="0" fontId="1" fillId="0" borderId="0"/>
    <xf numFmtId="0" fontId="1" fillId="0" borderId="0"/>
    <xf numFmtId="38" fontId="15" fillId="0" borderId="0" applyFont="0" applyFill="0" applyBorder="0" applyAlignment="0" applyProtection="0"/>
    <xf numFmtId="0" fontId="15" fillId="0" borderId="0"/>
    <xf numFmtId="0" fontId="1" fillId="0" borderId="0"/>
    <xf numFmtId="38" fontId="1" fillId="0" borderId="0" applyFont="0" applyFill="0" applyBorder="0" applyAlignment="0" applyProtection="0">
      <alignment vertical="center"/>
    </xf>
    <xf numFmtId="0" fontId="1" fillId="0" borderId="0"/>
  </cellStyleXfs>
  <cellXfs count="844">
    <xf numFmtId="0" fontId="0" fillId="0" borderId="0" xfId="0"/>
    <xf numFmtId="0" fontId="2" fillId="0" borderId="0" xfId="1" applyFont="1" applyFill="1" applyAlignment="1">
      <alignment vertical="center"/>
    </xf>
    <xf numFmtId="0" fontId="5" fillId="0" borderId="0" xfId="1" applyFont="1" applyFill="1" applyAlignment="1">
      <alignment vertical="center"/>
    </xf>
    <xf numFmtId="0" fontId="5" fillId="0" borderId="1" xfId="1" applyFont="1" applyFill="1" applyBorder="1" applyAlignment="1">
      <alignment vertical="center"/>
    </xf>
    <xf numFmtId="0" fontId="5" fillId="0" borderId="0" xfId="1" applyFont="1" applyFill="1" applyAlignment="1">
      <alignment horizontal="center" vertical="center"/>
    </xf>
    <xf numFmtId="0" fontId="5" fillId="0" borderId="13" xfId="1" applyFont="1" applyFill="1" applyBorder="1" applyAlignment="1">
      <alignment horizontal="center" vertical="center"/>
    </xf>
    <xf numFmtId="0" fontId="5" fillId="0" borderId="0" xfId="1" applyFont="1" applyFill="1" applyBorder="1" applyAlignment="1">
      <alignment horizontal="right" vertical="center"/>
    </xf>
    <xf numFmtId="0" fontId="5" fillId="0" borderId="14" xfId="1" applyFont="1" applyFill="1" applyBorder="1" applyAlignment="1">
      <alignment horizontal="right" vertical="center"/>
    </xf>
    <xf numFmtId="0" fontId="5" fillId="0" borderId="15" xfId="1" applyFont="1" applyFill="1" applyBorder="1" applyAlignment="1">
      <alignment horizontal="right" vertical="center"/>
    </xf>
    <xf numFmtId="0" fontId="6" fillId="0" borderId="14" xfId="1" applyFont="1" applyFill="1" applyBorder="1" applyAlignment="1">
      <alignment horizontal="right" vertical="center"/>
    </xf>
    <xf numFmtId="0" fontId="5" fillId="0" borderId="18" xfId="1" applyFont="1" applyFill="1" applyBorder="1" applyAlignment="1">
      <alignment vertical="center"/>
    </xf>
    <xf numFmtId="0" fontId="2" fillId="0" borderId="0" xfId="2" applyFont="1" applyFill="1" applyAlignment="1">
      <alignment vertical="center"/>
    </xf>
    <xf numFmtId="0" fontId="5" fillId="0" borderId="0" xfId="2" applyFont="1" applyFill="1" applyAlignment="1">
      <alignment vertical="center"/>
    </xf>
    <xf numFmtId="0" fontId="8" fillId="0" borderId="0" xfId="2" applyFont="1" applyFill="1" applyAlignment="1">
      <alignment vertical="center"/>
    </xf>
    <xf numFmtId="0" fontId="5" fillId="0" borderId="0" xfId="2" applyFont="1" applyFill="1" applyBorder="1" applyAlignment="1">
      <alignment horizontal="right" vertical="center"/>
    </xf>
    <xf numFmtId="0" fontId="5" fillId="0" borderId="15" xfId="2" applyFont="1" applyFill="1" applyBorder="1" applyAlignment="1">
      <alignment horizontal="right" vertical="center"/>
    </xf>
    <xf numFmtId="0" fontId="8" fillId="0" borderId="0" xfId="2" applyFont="1" applyFill="1" applyAlignment="1">
      <alignment horizontal="right" vertical="center"/>
    </xf>
    <xf numFmtId="0" fontId="7" fillId="0" borderId="14" xfId="0" applyFont="1" applyFill="1" applyBorder="1" applyAlignment="1"/>
    <xf numFmtId="0" fontId="9" fillId="0" borderId="17" xfId="2" applyFont="1" applyFill="1" applyBorder="1" applyAlignment="1">
      <alignment horizontal="right" vertical="center"/>
    </xf>
    <xf numFmtId="0" fontId="7" fillId="0" borderId="14" xfId="0" applyFont="1" applyFill="1" applyBorder="1" applyAlignment="1">
      <alignment horizontal="right" vertical="center"/>
    </xf>
    <xf numFmtId="0" fontId="6" fillId="0" borderId="0" xfId="2" applyFont="1" applyFill="1" applyAlignment="1">
      <alignment vertical="center"/>
    </xf>
    <xf numFmtId="0" fontId="5" fillId="0" borderId="17" xfId="2" applyFont="1" applyFill="1" applyBorder="1" applyAlignment="1">
      <alignment horizontal="right" vertical="center"/>
    </xf>
    <xf numFmtId="3" fontId="8" fillId="0" borderId="0" xfId="2" applyNumberFormat="1" applyFont="1" applyFill="1" applyAlignment="1">
      <alignment vertical="center"/>
    </xf>
    <xf numFmtId="0" fontId="9" fillId="0" borderId="0" xfId="2" applyFont="1" applyFill="1" applyBorder="1" applyAlignment="1">
      <alignment horizontal="distributed"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8" fillId="0" borderId="0" xfId="2" applyFont="1" applyFill="1" applyBorder="1" applyAlignment="1">
      <alignment horizontal="center" vertical="center"/>
    </xf>
    <xf numFmtId="0" fontId="10" fillId="0" borderId="0" xfId="2" applyFont="1" applyFill="1" applyBorder="1" applyAlignment="1">
      <alignment horizontal="left" vertical="center"/>
    </xf>
    <xf numFmtId="38" fontId="8" fillId="0" borderId="0" xfId="3" applyFont="1" applyFill="1" applyBorder="1" applyAlignment="1">
      <alignment vertical="center"/>
    </xf>
    <xf numFmtId="0" fontId="7" fillId="0" borderId="0" xfId="2" applyFont="1" applyFill="1" applyBorder="1" applyAlignment="1">
      <alignment horizontal="distributed" vertical="center"/>
    </xf>
    <xf numFmtId="0" fontId="7" fillId="0" borderId="17" xfId="2" applyFont="1" applyFill="1" applyBorder="1" applyAlignment="1">
      <alignment horizontal="distributed" vertical="center"/>
    </xf>
    <xf numFmtId="0" fontId="5" fillId="0" borderId="17" xfId="2" applyFont="1" applyFill="1" applyBorder="1" applyAlignment="1">
      <alignment vertical="center" wrapText="1"/>
    </xf>
    <xf numFmtId="0" fontId="5" fillId="0" borderId="0" xfId="2" applyFont="1" applyFill="1" applyBorder="1" applyAlignment="1">
      <alignment vertical="center"/>
    </xf>
    <xf numFmtId="0" fontId="9" fillId="0" borderId="17" xfId="2" applyFont="1" applyFill="1" applyBorder="1" applyAlignment="1">
      <alignment horizontal="distributed" vertical="center"/>
    </xf>
    <xf numFmtId="38" fontId="8" fillId="0" borderId="0" xfId="3" applyFont="1" applyFill="1" applyAlignment="1">
      <alignment vertical="center"/>
    </xf>
    <xf numFmtId="0" fontId="9" fillId="0" borderId="17" xfId="2" applyFont="1" applyFill="1" applyBorder="1" applyAlignment="1">
      <alignment horizontal="distributed" vertical="center" wrapText="1"/>
    </xf>
    <xf numFmtId="0" fontId="5" fillId="0" borderId="0" xfId="2" applyFont="1" applyFill="1" applyBorder="1" applyAlignment="1">
      <alignment horizontal="center" vertical="center" textRotation="255" shrinkToFit="1"/>
    </xf>
    <xf numFmtId="0" fontId="5" fillId="0" borderId="17" xfId="2" applyFont="1" applyFill="1" applyBorder="1" applyAlignment="1">
      <alignment vertical="center"/>
    </xf>
    <xf numFmtId="0" fontId="8" fillId="0" borderId="1" xfId="2" applyFont="1" applyFill="1" applyBorder="1" applyAlignment="1">
      <alignment vertical="center"/>
    </xf>
    <xf numFmtId="38" fontId="8" fillId="0" borderId="19" xfId="2" applyNumberFormat="1" applyFont="1" applyFill="1" applyBorder="1" applyAlignment="1">
      <alignment vertical="center" wrapText="1"/>
    </xf>
    <xf numFmtId="38" fontId="8" fillId="0" borderId="1" xfId="2" applyNumberFormat="1" applyFont="1" applyFill="1" applyBorder="1" applyAlignment="1">
      <alignment vertical="center" wrapText="1"/>
    </xf>
    <xf numFmtId="0" fontId="11" fillId="0" borderId="0" xfId="2" applyFont="1" applyFill="1" applyAlignment="1">
      <alignment vertical="center"/>
    </xf>
    <xf numFmtId="3" fontId="12" fillId="0" borderId="0" xfId="2" applyNumberFormat="1" applyFont="1" applyFill="1" applyAlignment="1">
      <alignment vertical="center"/>
    </xf>
    <xf numFmtId="57" fontId="5" fillId="0" borderId="0" xfId="1" applyNumberFormat="1" applyFont="1" applyFill="1" applyAlignment="1">
      <alignment vertical="center"/>
    </xf>
    <xf numFmtId="0" fontId="5" fillId="0" borderId="0" xfId="4" applyFont="1" applyFill="1" applyAlignment="1">
      <alignment vertical="center"/>
    </xf>
    <xf numFmtId="0" fontId="5" fillId="0" borderId="0" xfId="4" applyFont="1" applyFill="1" applyAlignment="1">
      <alignment horizontal="right" vertical="center"/>
    </xf>
    <xf numFmtId="0" fontId="8" fillId="0" borderId="0" xfId="4" applyFont="1" applyFill="1" applyAlignment="1">
      <alignment vertical="center"/>
    </xf>
    <xf numFmtId="0" fontId="8" fillId="0" borderId="0" xfId="4" applyFont="1" applyFill="1" applyAlignment="1">
      <alignment horizontal="center" vertical="center"/>
    </xf>
    <xf numFmtId="0" fontId="5" fillId="0" borderId="13" xfId="4" applyFont="1" applyFill="1" applyBorder="1" applyAlignment="1">
      <alignment horizontal="center" vertical="center"/>
    </xf>
    <xf numFmtId="0" fontId="5" fillId="0" borderId="15" xfId="4" applyFont="1" applyFill="1" applyBorder="1" applyAlignment="1">
      <alignment horizontal="right" vertical="center"/>
    </xf>
    <xf numFmtId="0" fontId="10" fillId="0" borderId="0" xfId="4" applyFont="1" applyFill="1" applyAlignment="1">
      <alignment horizontal="right" vertical="center"/>
    </xf>
    <xf numFmtId="38" fontId="6" fillId="0" borderId="17" xfId="4" applyNumberFormat="1" applyFont="1" applyFill="1" applyBorder="1" applyAlignment="1">
      <alignment vertical="center" wrapText="1"/>
    </xf>
    <xf numFmtId="38" fontId="6" fillId="0" borderId="0" xfId="4" applyNumberFormat="1" applyFont="1" applyFill="1" applyBorder="1" applyAlignment="1">
      <alignment vertical="center" wrapText="1"/>
    </xf>
    <xf numFmtId="0" fontId="5" fillId="0" borderId="1" xfId="4" applyFont="1" applyFill="1" applyBorder="1" applyAlignment="1">
      <alignment vertical="center"/>
    </xf>
    <xf numFmtId="38" fontId="5" fillId="0" borderId="19" xfId="4" applyNumberFormat="1" applyFont="1" applyFill="1" applyBorder="1" applyAlignment="1">
      <alignment vertical="center" wrapText="1"/>
    </xf>
    <xf numFmtId="38" fontId="5" fillId="0" borderId="1" xfId="4" applyNumberFormat="1" applyFont="1" applyFill="1" applyBorder="1" applyAlignment="1">
      <alignment vertical="center" wrapText="1"/>
    </xf>
    <xf numFmtId="0" fontId="11" fillId="0" borderId="0" xfId="0" applyFont="1" applyFill="1" applyAlignment="1">
      <alignment vertical="center"/>
    </xf>
    <xf numFmtId="0" fontId="5" fillId="0" borderId="20" xfId="0" applyNumberFormat="1" applyFont="1" applyFill="1" applyBorder="1" applyAlignment="1">
      <alignment horizontal="distributed" vertical="center" justifyLastLine="1"/>
    </xf>
    <xf numFmtId="38" fontId="5" fillId="0" borderId="5" xfId="0" applyNumberFormat="1" applyFont="1" applyFill="1" applyBorder="1" applyAlignment="1">
      <alignment horizontal="distributed" vertical="center" justifyLastLine="1"/>
    </xf>
    <xf numFmtId="38" fontId="5" fillId="0" borderId="16" xfId="0" applyNumberFormat="1" applyFont="1" applyFill="1" applyBorder="1" applyAlignment="1">
      <alignment horizontal="right" vertical="center"/>
    </xf>
    <xf numFmtId="38" fontId="5" fillId="0" borderId="15" xfId="0" applyNumberFormat="1" applyFont="1" applyFill="1" applyBorder="1" applyAlignment="1">
      <alignment horizontal="right" vertical="center"/>
    </xf>
    <xf numFmtId="3" fontId="9" fillId="0" borderId="0" xfId="0" applyNumberFormat="1" applyFont="1" applyFill="1" applyBorder="1" applyAlignment="1">
      <alignment vertical="center"/>
    </xf>
    <xf numFmtId="176" fontId="11" fillId="0" borderId="0" xfId="0" applyNumberFormat="1" applyFont="1" applyFill="1" applyAlignment="1">
      <alignment vertical="center"/>
    </xf>
    <xf numFmtId="38" fontId="11" fillId="0" borderId="0" xfId="0" applyNumberFormat="1" applyFont="1" applyFill="1" applyAlignment="1">
      <alignment vertical="center"/>
    </xf>
    <xf numFmtId="176" fontId="13" fillId="0" borderId="0" xfId="0" applyNumberFormat="1" applyFont="1" applyFill="1" applyBorder="1" applyAlignment="1">
      <alignment horizontal="right" vertical="center"/>
    </xf>
    <xf numFmtId="0" fontId="8" fillId="0" borderId="0" xfId="0" applyFont="1" applyFill="1" applyBorder="1" applyAlignment="1">
      <alignment horizontal="center" vertical="center"/>
    </xf>
    <xf numFmtId="176" fontId="11" fillId="0" borderId="0" xfId="0" applyNumberFormat="1" applyFont="1" applyFill="1" applyBorder="1" applyAlignment="1">
      <alignment horizontal="right" vertical="center"/>
    </xf>
    <xf numFmtId="176" fontId="11" fillId="0" borderId="0" xfId="0" applyNumberFormat="1" applyFont="1" applyFill="1" applyAlignment="1">
      <alignment horizontal="right" vertical="center"/>
    </xf>
    <xf numFmtId="176" fontId="11" fillId="0" borderId="0" xfId="0" applyNumberFormat="1" applyFont="1" applyFill="1" applyAlignment="1">
      <alignment horizontal="left" vertical="center"/>
    </xf>
    <xf numFmtId="177" fontId="11" fillId="0" borderId="0" xfId="0" applyNumberFormat="1" applyFont="1" applyFill="1" applyAlignment="1">
      <alignment horizontal="right" vertical="center"/>
    </xf>
    <xf numFmtId="0" fontId="8" fillId="0" borderId="0" xfId="0" applyFont="1" applyFill="1" applyBorder="1" applyAlignment="1">
      <alignment vertical="center"/>
    </xf>
    <xf numFmtId="0" fontId="8" fillId="0" borderId="0" xfId="0" applyFont="1" applyFill="1" applyAlignment="1">
      <alignment vertical="center"/>
    </xf>
    <xf numFmtId="0" fontId="11" fillId="0" borderId="1" xfId="0" applyFont="1" applyFill="1" applyBorder="1" applyAlignment="1">
      <alignment vertical="center"/>
    </xf>
    <xf numFmtId="38" fontId="11" fillId="0" borderId="1" xfId="0" applyNumberFormat="1" applyFont="1" applyFill="1" applyBorder="1" applyAlignment="1">
      <alignment vertical="center"/>
    </xf>
    <xf numFmtId="38" fontId="11" fillId="0" borderId="19" xfId="0" applyNumberFormat="1" applyFont="1" applyFill="1" applyBorder="1" applyAlignment="1">
      <alignment horizontal="right" vertical="center" wrapText="1"/>
    </xf>
    <xf numFmtId="38" fontId="11" fillId="0" borderId="1" xfId="0" applyNumberFormat="1" applyFont="1" applyFill="1" applyBorder="1" applyAlignment="1">
      <alignment horizontal="right" vertical="center" wrapText="1"/>
    </xf>
    <xf numFmtId="38" fontId="11" fillId="0" borderId="0" xfId="0" applyNumberFormat="1" applyFont="1" applyFill="1" applyAlignment="1">
      <alignment horizontal="right" vertical="center" wrapText="1"/>
    </xf>
    <xf numFmtId="0" fontId="12" fillId="0" borderId="0" xfId="4" applyFont="1" applyFill="1" applyAlignment="1">
      <alignment vertical="center"/>
    </xf>
    <xf numFmtId="0" fontId="5" fillId="0" borderId="6"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5" applyFont="1" applyFill="1"/>
    <xf numFmtId="0" fontId="5" fillId="0" borderId="0" xfId="5" applyFont="1" applyFill="1" applyAlignment="1">
      <alignment vertical="center"/>
    </xf>
    <xf numFmtId="0" fontId="5" fillId="0" borderId="0" xfId="5" applyFont="1" applyFill="1" applyAlignment="1">
      <alignment vertical="center" wrapText="1"/>
    </xf>
    <xf numFmtId="177" fontId="5" fillId="0" borderId="0" xfId="5" applyNumberFormat="1" applyFont="1" applyFill="1" applyAlignment="1">
      <alignment vertical="center" wrapText="1"/>
    </xf>
    <xf numFmtId="38" fontId="5" fillId="0" borderId="1" xfId="5" applyNumberFormat="1" applyFont="1" applyFill="1" applyBorder="1" applyAlignment="1">
      <alignment vertical="center" wrapText="1"/>
    </xf>
    <xf numFmtId="38" fontId="5" fillId="0" borderId="19" xfId="5" applyNumberFormat="1" applyFont="1" applyFill="1" applyBorder="1" applyAlignment="1">
      <alignment vertical="center" wrapText="1"/>
    </xf>
    <xf numFmtId="0" fontId="5" fillId="0" borderId="1" xfId="5" applyFont="1" applyFill="1" applyBorder="1" applyAlignment="1">
      <alignment vertical="center"/>
    </xf>
    <xf numFmtId="177" fontId="5" fillId="0" borderId="0" xfId="5" applyNumberFormat="1" applyFont="1" applyFill="1" applyAlignment="1">
      <alignment vertical="center"/>
    </xf>
    <xf numFmtId="176" fontId="5" fillId="0" borderId="0" xfId="3" applyNumberFormat="1" applyFont="1" applyFill="1" applyAlignment="1">
      <alignment horizontal="right" vertical="center" wrapText="1"/>
    </xf>
    <xf numFmtId="38" fontId="6" fillId="0" borderId="0" xfId="3" applyNumberFormat="1" applyFont="1" applyFill="1" applyAlignment="1">
      <alignment horizontal="right" vertical="center" wrapText="1"/>
    </xf>
    <xf numFmtId="176" fontId="6" fillId="0" borderId="0" xfId="3" applyNumberFormat="1" applyFont="1" applyFill="1" applyAlignment="1">
      <alignment horizontal="right" vertical="center" wrapText="1"/>
    </xf>
    <xf numFmtId="38" fontId="6" fillId="0" borderId="0" xfId="3" applyNumberFormat="1" applyFont="1" applyFill="1" applyBorder="1" applyAlignment="1">
      <alignment horizontal="right" vertical="center" wrapText="1"/>
    </xf>
    <xf numFmtId="38" fontId="6" fillId="0" borderId="17" xfId="3" applyNumberFormat="1" applyFont="1" applyFill="1" applyBorder="1" applyAlignment="1">
      <alignment horizontal="right" vertical="center" wrapText="1"/>
    </xf>
    <xf numFmtId="0" fontId="5" fillId="0" borderId="0" xfId="5" applyFont="1" applyFill="1" applyAlignment="1">
      <alignment horizontal="distributed" vertical="center"/>
    </xf>
    <xf numFmtId="0" fontId="5" fillId="0" borderId="0" xfId="5" applyFont="1" applyFill="1" applyAlignment="1">
      <alignment horizontal="distributed" vertical="center" wrapText="1"/>
    </xf>
    <xf numFmtId="0" fontId="11" fillId="0" borderId="0" xfId="5" applyFont="1" applyFill="1" applyAlignment="1">
      <alignment horizontal="distributed" vertical="center" wrapText="1"/>
    </xf>
    <xf numFmtId="38" fontId="6" fillId="0" borderId="0" xfId="3" applyNumberFormat="1" applyFont="1" applyFill="1" applyAlignment="1" applyProtection="1">
      <alignment horizontal="right" vertical="center" wrapText="1"/>
      <protection locked="0"/>
    </xf>
    <xf numFmtId="0" fontId="2" fillId="0" borderId="0" xfId="5" applyFont="1" applyFill="1" applyAlignment="1">
      <alignment vertical="center"/>
    </xf>
    <xf numFmtId="176" fontId="2" fillId="0" borderId="0" xfId="3" applyNumberFormat="1" applyFont="1" applyFill="1" applyBorder="1" applyAlignment="1">
      <alignment horizontal="right" vertical="center" wrapText="1"/>
    </xf>
    <xf numFmtId="38" fontId="9" fillId="0" borderId="0" xfId="3" applyNumberFormat="1" applyFont="1" applyFill="1" applyBorder="1" applyAlignment="1">
      <alignment horizontal="right" vertical="center" wrapText="1"/>
    </xf>
    <xf numFmtId="38" fontId="9" fillId="0" borderId="17" xfId="3" applyNumberFormat="1" applyFont="1" applyFill="1" applyBorder="1" applyAlignment="1">
      <alignment horizontal="right" vertical="center" wrapText="1"/>
    </xf>
    <xf numFmtId="0" fontId="2" fillId="0" borderId="0" xfId="5" applyFont="1" applyFill="1" applyBorder="1" applyAlignment="1">
      <alignment horizontal="left" vertical="center"/>
    </xf>
    <xf numFmtId="0" fontId="2" fillId="0" borderId="0" xfId="5" applyFont="1" applyFill="1" applyBorder="1" applyAlignment="1">
      <alignment horizontal="right" vertical="center"/>
    </xf>
    <xf numFmtId="176" fontId="2" fillId="0" borderId="0" xfId="5" applyNumberFormat="1" applyFont="1" applyFill="1" applyAlignment="1">
      <alignment vertical="center"/>
    </xf>
    <xf numFmtId="0" fontId="5" fillId="0" borderId="0" xfId="5" applyFont="1" applyFill="1" applyAlignment="1">
      <alignment horizontal="center"/>
    </xf>
    <xf numFmtId="0" fontId="5" fillId="0" borderId="0" xfId="5" applyFont="1" applyFill="1" applyBorder="1" applyAlignment="1">
      <alignment horizontal="right" vertical="center"/>
    </xf>
    <xf numFmtId="0" fontId="5" fillId="0" borderId="0" xfId="5" applyFont="1" applyFill="1" applyBorder="1" applyAlignment="1">
      <alignment horizontal="center" vertical="distributed" textRotation="255"/>
    </xf>
    <xf numFmtId="0" fontId="5" fillId="0" borderId="17" xfId="5" applyFont="1" applyFill="1" applyBorder="1" applyAlignment="1">
      <alignment horizontal="center" vertical="distributed" textRotation="255"/>
    </xf>
    <xf numFmtId="0" fontId="5" fillId="0" borderId="0" xfId="5" applyFont="1" applyFill="1" applyBorder="1" applyAlignment="1">
      <alignment horizontal="center"/>
    </xf>
    <xf numFmtId="0" fontId="5" fillId="0" borderId="0" xfId="5" applyFont="1" applyFill="1" applyBorder="1" applyAlignment="1">
      <alignment horizontal="center" vertical="center" wrapText="1"/>
    </xf>
    <xf numFmtId="0" fontId="5" fillId="0" borderId="10" xfId="5" applyFont="1" applyFill="1" applyBorder="1" applyAlignment="1">
      <alignment horizontal="center" vertical="top" textRotation="255" shrinkToFit="1"/>
    </xf>
    <xf numFmtId="0" fontId="5" fillId="0" borderId="21" xfId="5" applyFont="1" applyFill="1" applyBorder="1" applyAlignment="1">
      <alignment horizontal="center" vertical="distributed" textRotation="255"/>
    </xf>
    <xf numFmtId="0" fontId="5" fillId="0" borderId="21" xfId="5" applyFont="1" applyFill="1" applyBorder="1" applyAlignment="1">
      <alignment horizontal="center" vertical="top" textRotation="255" shrinkToFit="1"/>
    </xf>
    <xf numFmtId="0" fontId="5" fillId="0" borderId="9" xfId="5" applyFont="1" applyFill="1" applyBorder="1" applyAlignment="1">
      <alignment horizontal="center"/>
    </xf>
    <xf numFmtId="0" fontId="5" fillId="0" borderId="8" xfId="5" applyFont="1" applyFill="1" applyBorder="1" applyAlignment="1">
      <alignment horizontal="center" vertical="center" wrapText="1"/>
    </xf>
    <xf numFmtId="0" fontId="5" fillId="0" borderId="8" xfId="5" applyFont="1" applyFill="1" applyBorder="1" applyAlignment="1">
      <alignment horizontal="center"/>
    </xf>
    <xf numFmtId="0" fontId="5" fillId="0" borderId="0" xfId="5" applyFont="1" applyFill="1" applyBorder="1" applyAlignment="1">
      <alignment horizontal="center" vertical="distributed" textRotation="255" shrinkToFit="1"/>
    </xf>
    <xf numFmtId="0" fontId="5" fillId="0" borderId="17" xfId="5" applyFont="1" applyFill="1" applyBorder="1" applyAlignment="1">
      <alignment horizontal="center" vertical="distributed" textRotation="255" shrinkToFit="1"/>
    </xf>
    <xf numFmtId="0" fontId="5" fillId="0" borderId="22" xfId="5" applyFont="1" applyFill="1" applyBorder="1" applyAlignment="1">
      <alignment horizontal="center" vertical="distributed" textRotation="255"/>
    </xf>
    <xf numFmtId="0" fontId="5" fillId="0" borderId="22" xfId="5" applyFont="1" applyFill="1" applyBorder="1" applyAlignment="1">
      <alignment horizontal="center" vertical="distributed" textRotation="255" shrinkToFit="1"/>
    </xf>
    <xf numFmtId="0" fontId="5" fillId="0" borderId="14" xfId="5" applyFont="1" applyFill="1" applyBorder="1" applyAlignment="1">
      <alignment horizontal="center"/>
    </xf>
    <xf numFmtId="0" fontId="5" fillId="0" borderId="0" xfId="5" applyFont="1" applyFill="1" applyAlignment="1">
      <alignment horizontal="center" vertical="center"/>
    </xf>
    <xf numFmtId="0" fontId="5" fillId="0" borderId="15" xfId="5" applyFont="1" applyFill="1" applyBorder="1" applyAlignment="1">
      <alignment horizontal="center" vertical="center"/>
    </xf>
    <xf numFmtId="0" fontId="5" fillId="0" borderId="23" xfId="5" applyFont="1" applyFill="1" applyBorder="1" applyAlignment="1">
      <alignment horizontal="center" vertical="center"/>
    </xf>
    <xf numFmtId="0" fontId="5" fillId="0" borderId="23" xfId="5" applyFont="1" applyFill="1" applyBorder="1" applyAlignment="1">
      <alignment horizontal="center" vertical="center" wrapText="1"/>
    </xf>
    <xf numFmtId="0" fontId="5" fillId="0" borderId="23" xfId="5" applyFont="1" applyFill="1" applyBorder="1" applyAlignment="1">
      <alignment horizontal="left" vertical="center" wrapText="1"/>
    </xf>
    <xf numFmtId="0" fontId="5" fillId="0" borderId="14"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2" xfId="5" applyFont="1" applyFill="1" applyBorder="1" applyAlignment="1">
      <alignment horizontal="center" vertical="center"/>
    </xf>
    <xf numFmtId="0" fontId="5" fillId="0" borderId="0" xfId="5" applyFont="1" applyFill="1" applyAlignment="1">
      <alignment horizontal="right" vertical="center"/>
    </xf>
    <xf numFmtId="0" fontId="10" fillId="0" borderId="0" xfId="5" applyFont="1" applyFill="1"/>
    <xf numFmtId="0" fontId="11" fillId="0" borderId="0" xfId="5" applyFont="1" applyFill="1"/>
    <xf numFmtId="0" fontId="11" fillId="0" borderId="0" xfId="0" applyFont="1" applyFill="1"/>
    <xf numFmtId="0" fontId="10" fillId="0" borderId="0" xfId="0" applyFont="1" applyFill="1"/>
    <xf numFmtId="0" fontId="5" fillId="0" borderId="0" xfId="0" applyFont="1" applyFill="1" applyProtection="1">
      <protection locked="0"/>
    </xf>
    <xf numFmtId="0" fontId="2" fillId="0" borderId="0" xfId="0" applyFont="1" applyFill="1" applyProtection="1">
      <protection locked="0"/>
    </xf>
    <xf numFmtId="0" fontId="5" fillId="0" borderId="1" xfId="0" applyFont="1" applyFill="1" applyBorder="1"/>
    <xf numFmtId="0" fontId="5" fillId="0" borderId="19" xfId="0" applyFont="1" applyFill="1" applyBorder="1"/>
    <xf numFmtId="0" fontId="11" fillId="0" borderId="1" xfId="0" applyFont="1" applyFill="1" applyBorder="1"/>
    <xf numFmtId="3" fontId="11" fillId="0" borderId="0" xfId="0" applyNumberFormat="1" applyFont="1" applyFill="1"/>
    <xf numFmtId="0" fontId="13" fillId="0" borderId="0" xfId="0" applyFont="1" applyFill="1"/>
    <xf numFmtId="38" fontId="6" fillId="0" borderId="0" xfId="3" applyFont="1" applyFill="1" applyAlignment="1">
      <alignment horizontal="right" vertical="center"/>
    </xf>
    <xf numFmtId="38" fontId="6" fillId="0" borderId="0" xfId="3" applyFont="1" applyFill="1" applyBorder="1" applyAlignment="1">
      <alignment horizontal="right" vertical="center"/>
    </xf>
    <xf numFmtId="38" fontId="6" fillId="0" borderId="17" xfId="3" applyFont="1" applyFill="1" applyBorder="1" applyAlignment="1">
      <alignment horizontal="right" vertical="center"/>
    </xf>
    <xf numFmtId="0" fontId="5" fillId="0" borderId="0" xfId="0" applyFont="1" applyFill="1" applyBorder="1" applyAlignment="1">
      <alignment horizontal="right" vertical="center"/>
    </xf>
    <xf numFmtId="0" fontId="11" fillId="0" borderId="0" xfId="0" applyFont="1" applyFill="1" applyBorder="1"/>
    <xf numFmtId="0" fontId="11" fillId="0" borderId="0" xfId="0" applyFont="1" applyFill="1" applyAlignment="1">
      <alignment horizontal="right"/>
    </xf>
    <xf numFmtId="0" fontId="5" fillId="0" borderId="15" xfId="0" applyFont="1" applyFill="1" applyBorder="1" applyAlignment="1">
      <alignment horizontal="right" vertical="center"/>
    </xf>
    <xf numFmtId="0" fontId="11" fillId="0" borderId="0" xfId="0" applyFont="1" applyFill="1" applyBorder="1" applyAlignment="1">
      <alignment horizontal="right"/>
    </xf>
    <xf numFmtId="0" fontId="11" fillId="0" borderId="0" xfId="0" applyFont="1" applyFill="1" applyAlignment="1">
      <alignment horizontal="center" vertical="center" wrapText="1"/>
    </xf>
    <xf numFmtId="0" fontId="5" fillId="0" borderId="2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4"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2" xfId="0" applyFont="1" applyFill="1" applyBorder="1"/>
    <xf numFmtId="0" fontId="5" fillId="0" borderId="0" xfId="0" applyFont="1" applyFill="1"/>
    <xf numFmtId="0" fontId="2" fillId="0" borderId="0" xfId="0" applyFont="1" applyFill="1" applyAlignment="1">
      <alignment vertical="center"/>
    </xf>
    <xf numFmtId="0" fontId="5" fillId="0" borderId="0" xfId="6" applyFont="1" applyFill="1" applyAlignment="1">
      <alignment vertical="center"/>
    </xf>
    <xf numFmtId="0" fontId="2" fillId="0" borderId="0" xfId="6" applyFont="1" applyFill="1" applyAlignment="1">
      <alignment vertical="center"/>
    </xf>
    <xf numFmtId="38" fontId="5" fillId="0" borderId="0" xfId="6" applyNumberFormat="1" applyFont="1" applyFill="1" applyAlignment="1">
      <alignment vertical="center"/>
    </xf>
    <xf numFmtId="38" fontId="6" fillId="0" borderId="0" xfId="0" applyNumberFormat="1" applyFont="1" applyFill="1" applyBorder="1" applyAlignment="1">
      <alignment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9" xfId="0" applyFont="1" applyFill="1" applyBorder="1" applyAlignment="1">
      <alignment vertical="center"/>
    </xf>
    <xf numFmtId="177" fontId="5" fillId="0" borderId="0" xfId="0" applyNumberFormat="1" applyFont="1" applyFill="1" applyAlignment="1">
      <alignment vertical="center"/>
    </xf>
    <xf numFmtId="177" fontId="6" fillId="0" borderId="0" xfId="0" applyNumberFormat="1" applyFont="1" applyFill="1" applyBorder="1" applyAlignment="1">
      <alignment vertical="center" wrapText="1"/>
    </xf>
    <xf numFmtId="0" fontId="5" fillId="0" borderId="17" xfId="0" applyFont="1" applyFill="1" applyBorder="1" applyAlignment="1">
      <alignment vertical="center"/>
    </xf>
    <xf numFmtId="0" fontId="5" fillId="0" borderId="0" xfId="0" applyFont="1" applyFill="1" applyBorder="1" applyAlignment="1">
      <alignment vertical="center" textRotation="255"/>
    </xf>
    <xf numFmtId="0" fontId="9" fillId="0" borderId="17" xfId="0" applyFont="1" applyFill="1" applyBorder="1" applyAlignment="1">
      <alignment horizontal="right" vertical="center"/>
    </xf>
    <xf numFmtId="0" fontId="5" fillId="0" borderId="15" xfId="0" applyFont="1" applyFill="1" applyBorder="1" applyAlignment="1">
      <alignment vertical="center"/>
    </xf>
    <xf numFmtId="0" fontId="5" fillId="0" borderId="0" xfId="0" applyFont="1" applyFill="1" applyAlignment="1">
      <alignment horizontal="center" vertical="center"/>
    </xf>
    <xf numFmtId="38" fontId="5" fillId="0" borderId="0" xfId="0" applyNumberFormat="1" applyFont="1" applyFill="1" applyAlignment="1">
      <alignment vertical="center"/>
    </xf>
    <xf numFmtId="0" fontId="5" fillId="0" borderId="1" xfId="6" applyFont="1" applyFill="1" applyBorder="1" applyAlignment="1">
      <alignment vertical="center"/>
    </xf>
    <xf numFmtId="0" fontId="5" fillId="0" borderId="19" xfId="6" applyFont="1" applyFill="1" applyBorder="1" applyAlignment="1">
      <alignment vertical="center"/>
    </xf>
    <xf numFmtId="38" fontId="6" fillId="0" borderId="0" xfId="6" applyNumberFormat="1" applyFont="1" applyFill="1" applyBorder="1" applyAlignment="1">
      <alignment vertical="center" wrapText="1"/>
    </xf>
    <xf numFmtId="38" fontId="6" fillId="0" borderId="17" xfId="6" applyNumberFormat="1" applyFont="1" applyFill="1" applyBorder="1" applyAlignment="1">
      <alignment vertical="center" wrapText="1"/>
    </xf>
    <xf numFmtId="0" fontId="6" fillId="0" borderId="0" xfId="6" applyFont="1" applyFill="1" applyBorder="1" applyAlignment="1">
      <alignment horizontal="right" vertical="center"/>
    </xf>
    <xf numFmtId="0" fontId="11" fillId="0" borderId="0" xfId="6" applyFont="1" applyFill="1" applyAlignment="1">
      <alignment horizontal="right" vertical="center"/>
    </xf>
    <xf numFmtId="0" fontId="11" fillId="0" borderId="0" xfId="6" applyFont="1" applyFill="1" applyBorder="1" applyAlignment="1">
      <alignment horizontal="right" vertical="center"/>
    </xf>
    <xf numFmtId="0" fontId="11" fillId="0" borderId="17" xfId="6" applyFont="1" applyFill="1" applyBorder="1" applyAlignment="1">
      <alignment horizontal="right" vertical="center"/>
    </xf>
    <xf numFmtId="0" fontId="5" fillId="0" borderId="0" xfId="6" applyFont="1" applyFill="1" applyAlignment="1">
      <alignment horizontal="center" vertical="center"/>
    </xf>
    <xf numFmtId="0" fontId="5" fillId="0" borderId="11" xfId="6" applyFont="1" applyFill="1" applyBorder="1" applyAlignment="1">
      <alignment horizontal="center" vertical="center"/>
    </xf>
    <xf numFmtId="0" fontId="5" fillId="0" borderId="13" xfId="6" applyFont="1" applyFill="1" applyBorder="1" applyAlignment="1">
      <alignment horizontal="center" vertical="center"/>
    </xf>
    <xf numFmtId="0" fontId="5" fillId="0" borderId="0" xfId="6" applyFont="1" applyFill="1" applyAlignment="1">
      <alignment horizontal="right" vertical="center"/>
    </xf>
    <xf numFmtId="0" fontId="18" fillId="0" borderId="0" xfId="7" applyFont="1" applyFill="1"/>
    <xf numFmtId="0" fontId="18" fillId="0" borderId="0" xfId="7" applyFont="1" applyFill="1" applyBorder="1"/>
    <xf numFmtId="0" fontId="11" fillId="0" borderId="0" xfId="7" applyFont="1" applyFill="1"/>
    <xf numFmtId="0" fontId="6" fillId="0" borderId="0" xfId="7" applyFont="1" applyFill="1"/>
    <xf numFmtId="0" fontId="5" fillId="0" borderId="0" xfId="7" applyFont="1" applyFill="1"/>
    <xf numFmtId="0" fontId="6" fillId="0" borderId="1" xfId="7" applyFont="1" applyFill="1" applyBorder="1"/>
    <xf numFmtId="0" fontId="6" fillId="0" borderId="18" xfId="7" applyFont="1" applyFill="1" applyBorder="1"/>
    <xf numFmtId="0" fontId="5" fillId="0" borderId="1" xfId="7" applyFont="1" applyFill="1" applyBorder="1"/>
    <xf numFmtId="38" fontId="6" fillId="0" borderId="0" xfId="7" applyNumberFormat="1" applyFont="1" applyFill="1" applyBorder="1" applyAlignment="1">
      <alignment horizontal="right" vertical="center"/>
    </xf>
    <xf numFmtId="0" fontId="5" fillId="0" borderId="0" xfId="7" applyFont="1" applyFill="1" applyBorder="1" applyAlignment="1">
      <alignment vertical="center"/>
    </xf>
    <xf numFmtId="0" fontId="5" fillId="0" borderId="14" xfId="7" applyFont="1" applyFill="1" applyBorder="1" applyAlignment="1">
      <alignment vertical="center"/>
    </xf>
    <xf numFmtId="0" fontId="5" fillId="0" borderId="0" xfId="7" applyFont="1" applyFill="1" applyBorder="1" applyAlignment="1">
      <alignment horizontal="distributed" vertical="center"/>
    </xf>
    <xf numFmtId="0" fontId="5" fillId="0" borderId="0" xfId="7" applyFont="1" applyFill="1" applyBorder="1"/>
    <xf numFmtId="0" fontId="9" fillId="0" borderId="0" xfId="7" applyFont="1" applyFill="1" applyBorder="1" applyAlignment="1">
      <alignment vertical="center"/>
    </xf>
    <xf numFmtId="0" fontId="9" fillId="0" borderId="14" xfId="7" applyFont="1" applyFill="1" applyBorder="1" applyAlignment="1">
      <alignment vertical="center"/>
    </xf>
    <xf numFmtId="0" fontId="6" fillId="0" borderId="0" xfId="7" applyFont="1" applyFill="1" applyBorder="1" applyAlignment="1">
      <alignment vertical="center"/>
    </xf>
    <xf numFmtId="0" fontId="6" fillId="0" borderId="14" xfId="7" applyFont="1" applyFill="1" applyBorder="1" applyAlignment="1">
      <alignment vertical="center"/>
    </xf>
    <xf numFmtId="0" fontId="5" fillId="0" borderId="0" xfId="7" applyNumberFormat="1" applyFont="1" applyFill="1" applyBorder="1" applyAlignment="1">
      <alignment horizontal="distributed" vertical="center"/>
    </xf>
    <xf numFmtId="0" fontId="6" fillId="0" borderId="0" xfId="7" applyFont="1" applyFill="1" applyBorder="1"/>
    <xf numFmtId="38" fontId="18" fillId="0" borderId="0" xfId="7" applyNumberFormat="1" applyFont="1" applyFill="1"/>
    <xf numFmtId="0" fontId="2" fillId="0" borderId="0" xfId="7" applyFont="1" applyFill="1" applyBorder="1" applyAlignment="1">
      <alignment horizontal="center" vertical="center" justifyLastLine="1"/>
    </xf>
    <xf numFmtId="0" fontId="2" fillId="0" borderId="0" xfId="7" applyFont="1" applyFill="1" applyBorder="1" applyAlignment="1">
      <alignment vertical="center"/>
    </xf>
    <xf numFmtId="0" fontId="19" fillId="0" borderId="0" xfId="7" applyFont="1" applyFill="1"/>
    <xf numFmtId="0" fontId="5" fillId="0" borderId="0" xfId="7" applyFont="1" applyFill="1" applyBorder="1" applyAlignment="1">
      <alignment horizontal="right" vertical="center"/>
    </xf>
    <xf numFmtId="0" fontId="5" fillId="0" borderId="0" xfId="7" applyFont="1" applyFill="1" applyBorder="1" applyAlignment="1">
      <alignment horizontal="right" vertical="top"/>
    </xf>
    <xf numFmtId="0" fontId="5" fillId="0" borderId="16" xfId="7" applyFont="1" applyFill="1" applyBorder="1" applyAlignment="1">
      <alignment horizontal="right" vertical="center"/>
    </xf>
    <xf numFmtId="0" fontId="5" fillId="0" borderId="14" xfId="7" applyFont="1" applyFill="1" applyBorder="1" applyAlignment="1">
      <alignment horizontal="right" vertical="top"/>
    </xf>
    <xf numFmtId="0" fontId="5" fillId="0" borderId="0" xfId="7" applyFont="1" applyFill="1" applyBorder="1" applyAlignment="1">
      <alignment horizontal="center" vertical="center" shrinkToFit="1"/>
    </xf>
    <xf numFmtId="0" fontId="5" fillId="0" borderId="0" xfId="7" applyFont="1" applyFill="1" applyBorder="1" applyAlignment="1">
      <alignment horizontal="distributed" vertical="center" justifyLastLine="1"/>
    </xf>
    <xf numFmtId="0" fontId="5" fillId="0" borderId="6" xfId="7" applyFont="1" applyFill="1" applyBorder="1" applyAlignment="1">
      <alignment horizontal="center" vertical="center" shrinkToFit="1"/>
    </xf>
    <xf numFmtId="0" fontId="5" fillId="0" borderId="6" xfId="7" applyFont="1" applyFill="1" applyBorder="1" applyAlignment="1">
      <alignment horizontal="distributed" vertical="center"/>
    </xf>
    <xf numFmtId="0" fontId="5" fillId="0" borderId="7" xfId="7" applyFont="1" applyFill="1" applyBorder="1" applyAlignment="1">
      <alignment horizontal="distributed" vertical="center"/>
    </xf>
    <xf numFmtId="0" fontId="5" fillId="0" borderId="6" xfId="7" applyFont="1" applyFill="1" applyBorder="1" applyAlignment="1">
      <alignment horizontal="distributed" vertical="center" justifyLastLine="1"/>
    </xf>
    <xf numFmtId="0" fontId="11" fillId="0" borderId="0" xfId="7" applyFont="1" applyFill="1" applyBorder="1" applyAlignment="1">
      <alignment horizontal="right" vertical="center"/>
    </xf>
    <xf numFmtId="0" fontId="5" fillId="0" borderId="0" xfId="7" applyFont="1" applyFill="1" applyAlignment="1">
      <alignment horizontal="right"/>
    </xf>
    <xf numFmtId="0" fontId="5" fillId="0" borderId="0" xfId="7" applyFont="1" applyFill="1" applyAlignment="1">
      <alignment vertical="center"/>
    </xf>
    <xf numFmtId="0" fontId="5" fillId="0" borderId="0" xfId="8" applyFont="1" applyFill="1" applyAlignment="1">
      <alignment vertical="center"/>
    </xf>
    <xf numFmtId="0" fontId="5" fillId="0" borderId="1" xfId="8" applyFont="1" applyFill="1" applyBorder="1" applyAlignment="1">
      <alignment vertical="center"/>
    </xf>
    <xf numFmtId="38" fontId="6" fillId="0" borderId="0" xfId="8" applyNumberFormat="1" applyFont="1" applyFill="1" applyBorder="1" applyAlignment="1">
      <alignment horizontal="right" vertical="center" wrapText="1"/>
    </xf>
    <xf numFmtId="38" fontId="6" fillId="0" borderId="17" xfId="8" applyNumberFormat="1" applyFont="1" applyFill="1" applyBorder="1" applyAlignment="1">
      <alignment horizontal="right" vertical="center" wrapText="1"/>
    </xf>
    <xf numFmtId="0" fontId="5" fillId="0" borderId="0" xfId="8" applyFont="1" applyFill="1" applyBorder="1" applyAlignment="1">
      <alignment vertical="center"/>
    </xf>
    <xf numFmtId="0" fontId="5" fillId="0" borderId="0" xfId="8" applyFont="1" applyFill="1" applyBorder="1" applyAlignment="1">
      <alignment horizontal="distributed" vertical="center"/>
    </xf>
    <xf numFmtId="0" fontId="5" fillId="0" borderId="17" xfId="8" applyFont="1" applyFill="1" applyBorder="1" applyAlignment="1">
      <alignment vertical="center"/>
    </xf>
    <xf numFmtId="0" fontId="9" fillId="0" borderId="0" xfId="8" applyFont="1" applyFill="1" applyAlignment="1">
      <alignment vertical="center"/>
    </xf>
    <xf numFmtId="38" fontId="9" fillId="0" borderId="0" xfId="8" applyNumberFormat="1" applyFont="1" applyFill="1" applyBorder="1" applyAlignment="1">
      <alignment horizontal="right" vertical="center" wrapText="1"/>
    </xf>
    <xf numFmtId="38" fontId="9" fillId="0" borderId="17" xfId="8" applyNumberFormat="1" applyFont="1" applyFill="1" applyBorder="1" applyAlignment="1">
      <alignment horizontal="right" vertical="center" wrapText="1"/>
    </xf>
    <xf numFmtId="0" fontId="9" fillId="0" borderId="14" xfId="8" applyFont="1" applyFill="1" applyBorder="1" applyAlignment="1">
      <alignment vertical="center"/>
    </xf>
    <xf numFmtId="0" fontId="2" fillId="0" borderId="0" xfId="8" applyFont="1" applyFill="1" applyBorder="1" applyAlignment="1">
      <alignment horizontal="distributed" vertical="center" wrapText="1"/>
    </xf>
    <xf numFmtId="0" fontId="2" fillId="0" borderId="0" xfId="8" applyFont="1" applyFill="1" applyBorder="1" applyAlignment="1">
      <alignment vertical="center" wrapText="1"/>
    </xf>
    <xf numFmtId="0" fontId="9" fillId="0" borderId="14" xfId="8" applyFont="1" applyFill="1" applyBorder="1" applyAlignment="1">
      <alignment horizontal="right" vertical="center"/>
    </xf>
    <xf numFmtId="0" fontId="2" fillId="0" borderId="0" xfId="8" applyFont="1" applyFill="1" applyBorder="1" applyAlignment="1">
      <alignment horizontal="distributed" vertical="center" wrapText="1" justifyLastLine="1"/>
    </xf>
    <xf numFmtId="0" fontId="11" fillId="0" borderId="0" xfId="8" applyFont="1" applyFill="1" applyAlignment="1">
      <alignment horizontal="right" vertical="center"/>
    </xf>
    <xf numFmtId="0" fontId="11" fillId="0" borderId="0" xfId="8" applyFont="1" applyFill="1" applyBorder="1" applyAlignment="1">
      <alignment horizontal="right" vertical="center"/>
    </xf>
    <xf numFmtId="0" fontId="11" fillId="0" borderId="17" xfId="8" applyFont="1" applyFill="1" applyBorder="1" applyAlignment="1">
      <alignment horizontal="right" vertical="center"/>
    </xf>
    <xf numFmtId="0" fontId="5" fillId="0" borderId="0" xfId="8" applyFont="1" applyFill="1" applyAlignment="1">
      <alignment horizontal="center" vertical="center"/>
    </xf>
    <xf numFmtId="0" fontId="5" fillId="0" borderId="9" xfId="8" applyFont="1" applyFill="1" applyBorder="1" applyAlignment="1">
      <alignment horizontal="center" vertical="center"/>
    </xf>
    <xf numFmtId="0" fontId="5" fillId="0" borderId="14" xfId="8" applyFont="1" applyFill="1" applyBorder="1" applyAlignment="1">
      <alignment horizontal="center" vertical="center"/>
    </xf>
    <xf numFmtId="0" fontId="5" fillId="0" borderId="3" xfId="8" applyFont="1" applyFill="1" applyBorder="1" applyAlignment="1">
      <alignment horizontal="center" vertical="center"/>
    </xf>
    <xf numFmtId="0" fontId="11" fillId="0" borderId="0" xfId="9" applyFont="1" applyFill="1" applyAlignment="1">
      <alignment vertical="center"/>
    </xf>
    <xf numFmtId="0" fontId="20" fillId="0" borderId="0" xfId="9" applyFont="1" applyFill="1" applyAlignment="1">
      <alignment vertical="center"/>
    </xf>
    <xf numFmtId="0" fontId="11" fillId="0" borderId="0" xfId="9" applyFont="1" applyFill="1" applyBorder="1" applyAlignment="1">
      <alignment vertical="center"/>
    </xf>
    <xf numFmtId="38" fontId="20" fillId="0" borderId="0" xfId="9" applyNumberFormat="1" applyFont="1" applyFill="1" applyAlignment="1">
      <alignment vertical="center" wrapText="1"/>
    </xf>
    <xf numFmtId="38" fontId="18" fillId="0" borderId="0" xfId="9" applyNumberFormat="1" applyFont="1" applyFill="1" applyAlignment="1">
      <alignment vertical="center" wrapText="1"/>
    </xf>
    <xf numFmtId="38" fontId="20" fillId="0" borderId="1" xfId="9" applyNumberFormat="1" applyFont="1" applyFill="1" applyBorder="1" applyAlignment="1">
      <alignment vertical="center" wrapText="1"/>
    </xf>
    <xf numFmtId="38" fontId="18" fillId="0" borderId="1" xfId="9" applyNumberFormat="1" applyFont="1" applyFill="1" applyBorder="1" applyAlignment="1">
      <alignment vertical="center" wrapText="1"/>
    </xf>
    <xf numFmtId="0" fontId="11" fillId="0" borderId="18" xfId="9" applyFont="1" applyFill="1" applyBorder="1" applyAlignment="1">
      <alignment horizontal="distributed" vertical="center"/>
    </xf>
    <xf numFmtId="0" fontId="11" fillId="0" borderId="1" xfId="9" applyFont="1" applyFill="1" applyBorder="1" applyAlignment="1">
      <alignment horizontal="distributed" vertical="center"/>
    </xf>
    <xf numFmtId="0" fontId="11" fillId="0" borderId="0" xfId="9" applyFont="1" applyFill="1" applyBorder="1" applyAlignment="1">
      <alignment horizontal="distributed" vertical="center"/>
    </xf>
    <xf numFmtId="0" fontId="11" fillId="0" borderId="17" xfId="9" applyFont="1" applyFill="1" applyBorder="1" applyAlignment="1">
      <alignment horizontal="distributed" vertical="center"/>
    </xf>
    <xf numFmtId="176" fontId="18" fillId="0" borderId="0" xfId="9" applyNumberFormat="1" applyFont="1" applyFill="1" applyBorder="1" applyAlignment="1">
      <alignment horizontal="right" vertical="center" wrapText="1"/>
    </xf>
    <xf numFmtId="177" fontId="18" fillId="0" borderId="0" xfId="9" applyNumberFormat="1" applyFont="1" applyFill="1" applyBorder="1" applyAlignment="1">
      <alignment horizontal="right" vertical="center" wrapText="1"/>
    </xf>
    <xf numFmtId="38" fontId="18" fillId="0" borderId="0" xfId="9" applyNumberFormat="1" applyFont="1" applyFill="1" applyBorder="1" applyAlignment="1">
      <alignment horizontal="right" vertical="center" wrapText="1"/>
    </xf>
    <xf numFmtId="0" fontId="11" fillId="0" borderId="14" xfId="9" applyFont="1" applyFill="1" applyBorder="1" applyAlignment="1">
      <alignment horizontal="distributed" vertical="center"/>
    </xf>
    <xf numFmtId="0" fontId="18" fillId="0" borderId="0" xfId="9" applyFont="1" applyFill="1" applyBorder="1" applyAlignment="1">
      <alignment vertical="center"/>
    </xf>
    <xf numFmtId="38" fontId="18" fillId="0" borderId="0" xfId="10" applyFont="1" applyFill="1" applyBorder="1" applyAlignment="1">
      <alignment vertical="center"/>
    </xf>
    <xf numFmtId="0" fontId="11" fillId="0" borderId="17" xfId="9" applyFont="1" applyFill="1" applyBorder="1" applyAlignment="1">
      <alignment vertical="center"/>
    </xf>
    <xf numFmtId="38" fontId="18" fillId="0" borderId="0" xfId="9" applyNumberFormat="1" applyFont="1" applyFill="1" applyBorder="1" applyAlignment="1">
      <alignment horizontal="right" vertical="center"/>
    </xf>
    <xf numFmtId="178" fontId="18" fillId="0" borderId="17" xfId="11" applyNumberFormat="1" applyFont="1" applyFill="1" applyBorder="1" applyAlignment="1">
      <alignment horizontal="right" vertical="center" wrapText="1"/>
    </xf>
    <xf numFmtId="177" fontId="21" fillId="0" borderId="0" xfId="9" applyNumberFormat="1" applyFont="1" applyFill="1" applyBorder="1" applyAlignment="1">
      <alignment horizontal="right" vertical="center" wrapText="1"/>
    </xf>
    <xf numFmtId="38" fontId="18" fillId="0" borderId="0" xfId="9" applyNumberFormat="1" applyFont="1" applyFill="1" applyAlignment="1">
      <alignment horizontal="right" vertical="center" wrapText="1"/>
    </xf>
    <xf numFmtId="0" fontId="11" fillId="0" borderId="14" xfId="9" applyFont="1" applyFill="1" applyBorder="1" applyAlignment="1">
      <alignment vertical="center"/>
    </xf>
    <xf numFmtId="0" fontId="13" fillId="0" borderId="0" xfId="9" applyFont="1" applyFill="1" applyAlignment="1">
      <alignment vertical="center"/>
    </xf>
    <xf numFmtId="0" fontId="21" fillId="0" borderId="17" xfId="9" applyFont="1" applyFill="1" applyBorder="1" applyAlignment="1">
      <alignment horizontal="right" vertical="center"/>
    </xf>
    <xf numFmtId="38" fontId="21" fillId="0" borderId="0" xfId="9" applyNumberFormat="1" applyFont="1" applyFill="1" applyBorder="1" applyAlignment="1">
      <alignment vertical="center"/>
    </xf>
    <xf numFmtId="0" fontId="21" fillId="0" borderId="14" xfId="9" applyFont="1" applyFill="1" applyBorder="1" applyAlignment="1">
      <alignment vertical="center"/>
    </xf>
    <xf numFmtId="0" fontId="13" fillId="0" borderId="0" xfId="9" applyFont="1" applyFill="1" applyBorder="1" applyAlignment="1">
      <alignment horizontal="right" vertical="center"/>
    </xf>
    <xf numFmtId="0" fontId="11" fillId="0" borderId="0" xfId="9" applyFont="1" applyFill="1" applyAlignment="1">
      <alignment horizontal="center" vertical="center"/>
    </xf>
    <xf numFmtId="0" fontId="20" fillId="0" borderId="0" xfId="9" applyFont="1" applyFill="1" applyBorder="1" applyAlignment="1">
      <alignment horizontal="center" vertical="center" wrapText="1"/>
    </xf>
    <xf numFmtId="0" fontId="20" fillId="0" borderId="0" xfId="9" applyFont="1" applyFill="1" applyBorder="1" applyAlignment="1">
      <alignment horizontal="center" vertical="center"/>
    </xf>
    <xf numFmtId="0" fontId="11" fillId="0" borderId="16" xfId="9" applyFont="1" applyFill="1" applyBorder="1" applyAlignment="1">
      <alignment horizontal="center" vertical="center"/>
    </xf>
    <xf numFmtId="0" fontId="11" fillId="0" borderId="14" xfId="9" applyFont="1" applyFill="1" applyBorder="1" applyAlignment="1">
      <alignment horizontal="center" vertical="center"/>
    </xf>
    <xf numFmtId="0" fontId="11" fillId="0" borderId="0" xfId="9" applyFont="1" applyFill="1" applyBorder="1" applyAlignment="1">
      <alignment horizontal="center" vertical="center"/>
    </xf>
    <xf numFmtId="0" fontId="11" fillId="0" borderId="9" xfId="9" applyFont="1" applyFill="1" applyBorder="1" applyAlignment="1">
      <alignment horizontal="center" vertical="center"/>
    </xf>
    <xf numFmtId="0" fontId="11" fillId="0" borderId="3" xfId="9" applyFont="1" applyFill="1" applyBorder="1" applyAlignment="1">
      <alignment horizontal="center" vertical="center"/>
    </xf>
    <xf numFmtId="0" fontId="11" fillId="0" borderId="0" xfId="9" applyFont="1" applyFill="1" applyAlignment="1">
      <alignment horizontal="right" vertical="center"/>
    </xf>
    <xf numFmtId="177" fontId="11" fillId="0" borderId="0" xfId="9" applyNumberFormat="1" applyFont="1" applyFill="1" applyAlignment="1">
      <alignment vertical="center"/>
    </xf>
    <xf numFmtId="0" fontId="8" fillId="0" borderId="0" xfId="12" applyFont="1" applyFill="1" applyBorder="1" applyAlignment="1">
      <alignment vertical="center"/>
    </xf>
    <xf numFmtId="0" fontId="8" fillId="0" borderId="2" xfId="12" applyFont="1" applyFill="1" applyBorder="1" applyAlignment="1">
      <alignment vertical="center"/>
    </xf>
    <xf numFmtId="38" fontId="8" fillId="0" borderId="0" xfId="12" applyNumberFormat="1" applyFont="1" applyFill="1" applyBorder="1" applyAlignment="1">
      <alignment horizontal="right" vertical="center" wrapText="1"/>
    </xf>
    <xf numFmtId="38" fontId="11" fillId="0" borderId="0" xfId="12" applyNumberFormat="1" applyFont="1" applyFill="1" applyBorder="1" applyAlignment="1">
      <alignment horizontal="right" vertical="center" wrapText="1"/>
    </xf>
    <xf numFmtId="38" fontId="11" fillId="0" borderId="0" xfId="12" applyNumberFormat="1" applyFont="1" applyFill="1" applyBorder="1" applyAlignment="1">
      <alignment horizontal="left" vertical="center"/>
    </xf>
    <xf numFmtId="38" fontId="6" fillId="0" borderId="0" xfId="12" applyNumberFormat="1" applyFont="1" applyFill="1" applyBorder="1" applyAlignment="1">
      <alignment horizontal="right" vertical="center" wrapText="1"/>
    </xf>
    <xf numFmtId="38" fontId="6" fillId="0" borderId="17" xfId="12" applyNumberFormat="1" applyFont="1" applyFill="1" applyBorder="1" applyAlignment="1">
      <alignment horizontal="right" vertical="center" wrapText="1"/>
    </xf>
    <xf numFmtId="0" fontId="11" fillId="0" borderId="0" xfId="12" applyFont="1" applyFill="1" applyBorder="1" applyAlignment="1">
      <alignment horizontal="center" vertical="center"/>
    </xf>
    <xf numFmtId="0" fontId="11" fillId="0" borderId="5" xfId="12" applyFont="1" applyFill="1" applyBorder="1" applyAlignment="1">
      <alignment horizontal="distributed" vertical="center" justifyLastLine="1"/>
    </xf>
    <xf numFmtId="0" fontId="11" fillId="0" borderId="0" xfId="12" applyFont="1" applyFill="1" applyBorder="1" applyAlignment="1">
      <alignment horizontal="right" vertical="center"/>
    </xf>
    <xf numFmtId="0" fontId="11" fillId="0" borderId="0" xfId="2" applyFont="1" applyFill="1" applyBorder="1" applyAlignment="1">
      <alignment horizontal="left" vertical="center"/>
    </xf>
    <xf numFmtId="38" fontId="11" fillId="0" borderId="0" xfId="3" applyFont="1" applyFill="1" applyBorder="1" applyAlignment="1">
      <alignment horizontal="left" vertical="center"/>
    </xf>
    <xf numFmtId="38" fontId="22" fillId="0" borderId="0" xfId="3" applyFont="1" applyFill="1" applyBorder="1" applyAlignment="1">
      <alignment horizontal="left" vertical="center"/>
    </xf>
    <xf numFmtId="0" fontId="22" fillId="0" borderId="0" xfId="2" applyFont="1" applyFill="1" applyBorder="1" applyAlignment="1">
      <alignment horizontal="left" vertical="center"/>
    </xf>
    <xf numFmtId="38" fontId="18" fillId="0" borderId="1" xfId="3" applyFont="1" applyFill="1" applyBorder="1" applyAlignment="1">
      <alignment horizontal="right" vertical="center"/>
    </xf>
    <xf numFmtId="0" fontId="11" fillId="0" borderId="18" xfId="2" applyFont="1" applyFill="1" applyBorder="1" applyAlignment="1">
      <alignment horizontal="left" vertical="center"/>
    </xf>
    <xf numFmtId="0" fontId="11" fillId="0" borderId="1" xfId="2" applyFont="1" applyFill="1" applyBorder="1" applyAlignment="1">
      <alignment horizontal="left" vertical="center"/>
    </xf>
    <xf numFmtId="0" fontId="11" fillId="0" borderId="14" xfId="2" applyFont="1" applyFill="1" applyBorder="1" applyAlignment="1">
      <alignment horizontal="left" vertical="center"/>
    </xf>
    <xf numFmtId="3" fontId="6" fillId="0" borderId="0" xfId="2" applyNumberFormat="1" applyFont="1" applyFill="1" applyBorder="1" applyAlignment="1">
      <alignment horizontal="right" vertical="center"/>
    </xf>
    <xf numFmtId="0" fontId="5" fillId="0" borderId="0" xfId="2" applyFont="1" applyFill="1" applyBorder="1" applyAlignment="1">
      <alignment horizontal="left" vertical="center"/>
    </xf>
    <xf numFmtId="0" fontId="6" fillId="0" borderId="0" xfId="2" applyFont="1" applyFill="1" applyBorder="1" applyAlignment="1">
      <alignment horizontal="left" vertical="center"/>
    </xf>
    <xf numFmtId="0" fontId="11" fillId="0" borderId="0" xfId="2" applyFont="1" applyFill="1" applyBorder="1" applyAlignment="1">
      <alignment vertical="center"/>
    </xf>
    <xf numFmtId="3" fontId="11" fillId="0" borderId="14" xfId="2" applyNumberFormat="1" applyFont="1" applyFill="1" applyBorder="1" applyAlignment="1">
      <alignment horizontal="left" vertical="center"/>
    </xf>
    <xf numFmtId="3" fontId="11" fillId="0" borderId="0" xfId="2" applyNumberFormat="1" applyFont="1" applyFill="1" applyBorder="1" applyAlignment="1">
      <alignment horizontal="left" vertical="center"/>
    </xf>
    <xf numFmtId="38" fontId="7" fillId="0" borderId="0" xfId="3" applyFont="1" applyFill="1" applyBorder="1" applyAlignment="1">
      <alignment horizontal="right" vertical="center"/>
    </xf>
    <xf numFmtId="3" fontId="5" fillId="0" borderId="0" xfId="2" applyNumberFormat="1" applyFont="1" applyFill="1" applyBorder="1" applyAlignment="1">
      <alignment horizontal="left" vertical="center"/>
    </xf>
    <xf numFmtId="3" fontId="11" fillId="0" borderId="0" xfId="2" applyNumberFormat="1" applyFont="1" applyFill="1" applyBorder="1" applyAlignment="1">
      <alignment vertical="center"/>
    </xf>
    <xf numFmtId="0" fontId="11" fillId="0" borderId="0" xfId="2" applyFont="1" applyFill="1" applyBorder="1" applyAlignment="1">
      <alignment horizontal="center" vertical="center"/>
    </xf>
    <xf numFmtId="0" fontId="18" fillId="0" borderId="16" xfId="2" applyFont="1" applyFill="1" applyBorder="1" applyAlignment="1">
      <alignment horizontal="center" vertical="center"/>
    </xf>
    <xf numFmtId="0" fontId="11" fillId="0" borderId="25" xfId="2" applyFont="1" applyFill="1" applyBorder="1" applyAlignment="1">
      <alignment horizontal="center" vertical="center"/>
    </xf>
    <xf numFmtId="0" fontId="5" fillId="0" borderId="7" xfId="2"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1" xfId="0" applyFont="1" applyFill="1" applyBorder="1" applyAlignment="1">
      <alignment horizontal="right" vertical="center"/>
    </xf>
    <xf numFmtId="0" fontId="6" fillId="0" borderId="19" xfId="0" applyFont="1" applyFill="1" applyBorder="1" applyAlignment="1">
      <alignment horizontal="right" vertical="center"/>
    </xf>
    <xf numFmtId="3" fontId="5" fillId="0" borderId="0" xfId="0" applyNumberFormat="1" applyFont="1" applyFill="1" applyBorder="1" applyAlignment="1">
      <alignment vertical="center"/>
    </xf>
    <xf numFmtId="0" fontId="5" fillId="0" borderId="0" xfId="0" applyFont="1" applyFill="1" applyBorder="1" applyAlignment="1">
      <alignment horizontal="left" vertical="center"/>
    </xf>
    <xf numFmtId="176" fontId="9" fillId="0" borderId="0" xfId="0" applyNumberFormat="1" applyFont="1" applyFill="1" applyBorder="1" applyAlignment="1">
      <alignment horizontal="right" vertical="center"/>
    </xf>
    <xf numFmtId="176" fontId="9" fillId="0" borderId="17" xfId="0" applyNumberFormat="1" applyFont="1" applyFill="1" applyBorder="1" applyAlignment="1">
      <alignment horizontal="right" vertical="center"/>
    </xf>
    <xf numFmtId="0" fontId="5" fillId="0" borderId="17" xfId="0" applyFont="1" applyFill="1" applyBorder="1" applyAlignment="1">
      <alignment horizontal="center" vertical="center" textRotation="255"/>
    </xf>
    <xf numFmtId="0" fontId="5" fillId="0" borderId="8"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11" fillId="0" borderId="21" xfId="0" applyFont="1" applyFill="1" applyBorder="1" applyAlignment="1">
      <alignment horizontal="center" vertical="center" textRotation="255"/>
    </xf>
    <xf numFmtId="0" fontId="23" fillId="0" borderId="21" xfId="0" applyFont="1" applyFill="1" applyBorder="1" applyAlignment="1">
      <alignment vertical="distributed" textRotation="255" wrapText="1" shrinkToFit="1"/>
    </xf>
    <xf numFmtId="0" fontId="5" fillId="0" borderId="0" xfId="0" applyFont="1" applyFill="1" applyAlignment="1">
      <alignment vertical="top" textRotation="255"/>
    </xf>
    <xf numFmtId="0" fontId="5" fillId="0" borderId="0" xfId="0" applyFont="1" applyFill="1" applyBorder="1" applyAlignment="1">
      <alignment vertical="top" textRotation="255"/>
    </xf>
    <xf numFmtId="0" fontId="5" fillId="0" borderId="14" xfId="0" applyFont="1" applyFill="1" applyBorder="1" applyAlignment="1">
      <alignment vertical="top" textRotation="255"/>
    </xf>
    <xf numFmtId="0" fontId="5" fillId="0" borderId="14" xfId="0" applyFont="1" applyFill="1" applyBorder="1" applyAlignment="1">
      <alignment vertical="center"/>
    </xf>
    <xf numFmtId="0" fontId="5" fillId="0" borderId="4" xfId="0" applyFont="1" applyFill="1" applyBorder="1" applyAlignment="1">
      <alignment vertical="center"/>
    </xf>
    <xf numFmtId="0" fontId="5" fillId="0" borderId="24"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177" fontId="6" fillId="0" borderId="0"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38" fontId="6" fillId="0" borderId="0" xfId="3" applyFont="1" applyFill="1" applyBorder="1" applyAlignment="1">
      <alignment horizontal="right"/>
    </xf>
    <xf numFmtId="0" fontId="6" fillId="0" borderId="0" xfId="0" applyFont="1" applyFill="1" applyBorder="1" applyAlignment="1">
      <alignment horizontal="center" vertical="center"/>
    </xf>
    <xf numFmtId="38" fontId="5" fillId="0" borderId="0" xfId="13" applyFont="1" applyFill="1" applyAlignment="1">
      <alignment vertical="center"/>
    </xf>
    <xf numFmtId="0" fontId="6" fillId="0" borderId="0" xfId="2" applyFont="1" applyFill="1" applyBorder="1" applyAlignment="1">
      <alignment vertical="center"/>
    </xf>
    <xf numFmtId="49" fontId="5" fillId="0" borderId="0" xfId="2" applyNumberFormat="1" applyFont="1" applyFill="1" applyAlignment="1">
      <alignment vertical="center"/>
    </xf>
    <xf numFmtId="176" fontId="5" fillId="0" borderId="0" xfId="2" applyNumberFormat="1" applyFont="1" applyFill="1" applyAlignment="1">
      <alignment vertical="center"/>
    </xf>
    <xf numFmtId="176" fontId="6" fillId="0" borderId="1" xfId="2" applyNumberFormat="1" applyFont="1" applyFill="1" applyBorder="1" applyAlignment="1">
      <alignment vertical="center"/>
    </xf>
    <xf numFmtId="0" fontId="5" fillId="0" borderId="18" xfId="2" applyFont="1" applyFill="1" applyBorder="1" applyAlignment="1">
      <alignment horizontal="right" vertical="center"/>
    </xf>
    <xf numFmtId="49" fontId="5" fillId="0" borderId="0" xfId="2" applyNumberFormat="1" applyFont="1" applyFill="1" applyBorder="1" applyAlignment="1">
      <alignment horizontal="right" vertical="center"/>
    </xf>
    <xf numFmtId="176" fontId="6" fillId="0" borderId="17" xfId="2" applyNumberFormat="1" applyFont="1" applyFill="1" applyBorder="1" applyAlignment="1">
      <alignment vertical="center"/>
    </xf>
    <xf numFmtId="176" fontId="6" fillId="0" borderId="17" xfId="2" applyNumberFormat="1" applyFont="1" applyFill="1" applyBorder="1" applyAlignment="1">
      <alignment horizontal="right" vertical="center"/>
    </xf>
    <xf numFmtId="177" fontId="7" fillId="0" borderId="0" xfId="2" applyNumberFormat="1" applyFont="1" applyFill="1" applyAlignment="1">
      <alignment vertical="center"/>
    </xf>
    <xf numFmtId="0" fontId="5" fillId="0" borderId="0" xfId="2" applyFont="1" applyFill="1" applyAlignment="1">
      <alignment horizontal="distributed" vertical="center" shrinkToFit="1"/>
    </xf>
    <xf numFmtId="38" fontId="5" fillId="0" borderId="0" xfId="13" applyFont="1" applyFill="1" applyBorder="1" applyAlignment="1">
      <alignment vertical="center"/>
    </xf>
    <xf numFmtId="176" fontId="6" fillId="0" borderId="0" xfId="2" applyNumberFormat="1" applyFont="1" applyFill="1" applyBorder="1" applyAlignment="1">
      <alignment horizontal="right" vertical="center"/>
    </xf>
    <xf numFmtId="38" fontId="5" fillId="0" borderId="0" xfId="13" applyFont="1" applyFill="1" applyBorder="1" applyAlignment="1">
      <alignment vertical="center" wrapText="1"/>
    </xf>
    <xf numFmtId="49" fontId="6" fillId="0" borderId="0" xfId="2" applyNumberFormat="1" applyFont="1" applyFill="1" applyBorder="1" applyAlignment="1">
      <alignment horizontal="right" vertical="center"/>
    </xf>
    <xf numFmtId="49" fontId="5" fillId="0" borderId="0" xfId="2" applyNumberFormat="1" applyFont="1" applyFill="1" applyBorder="1" applyAlignment="1">
      <alignment vertical="center"/>
    </xf>
    <xf numFmtId="0" fontId="6" fillId="0" borderId="0" xfId="2" applyFont="1" applyFill="1" applyBorder="1" applyAlignment="1">
      <alignment horizontal="center" vertical="center"/>
    </xf>
    <xf numFmtId="0" fontId="2" fillId="0" borderId="0" xfId="2" applyFont="1" applyFill="1" applyBorder="1" applyAlignment="1">
      <alignment vertical="center"/>
    </xf>
    <xf numFmtId="176" fontId="9" fillId="0" borderId="17" xfId="3" applyNumberFormat="1" applyFont="1" applyFill="1" applyBorder="1" applyAlignment="1">
      <alignment vertical="center"/>
    </xf>
    <xf numFmtId="0" fontId="2" fillId="0" borderId="0" xfId="2" applyFont="1" applyFill="1" applyBorder="1" applyAlignment="1">
      <alignment horizontal="center" vertical="center"/>
    </xf>
    <xf numFmtId="0" fontId="7" fillId="0" borderId="0" xfId="2" applyFont="1" applyFill="1" applyBorder="1" applyAlignment="1">
      <alignment vertical="center"/>
    </xf>
    <xf numFmtId="0" fontId="5" fillId="0" borderId="0" xfId="2" applyFont="1" applyFill="1" applyAlignment="1">
      <alignment horizontal="right" vertical="center"/>
    </xf>
    <xf numFmtId="38" fontId="5" fillId="0" borderId="0" xfId="13" applyFont="1" applyFill="1" applyBorder="1" applyAlignment="1">
      <alignment horizontal="right" vertical="center"/>
    </xf>
    <xf numFmtId="0" fontId="5" fillId="0" borderId="0" xfId="2" applyFont="1" applyFill="1" applyBorder="1" applyAlignment="1">
      <alignment horizontal="center" vertical="center"/>
    </xf>
    <xf numFmtId="0" fontId="11" fillId="0" borderId="0" xfId="2" applyFont="1" applyFill="1" applyBorder="1" applyAlignment="1">
      <alignment horizontal="right" vertical="center"/>
    </xf>
    <xf numFmtId="0" fontId="16" fillId="0" borderId="0" xfId="0" applyFont="1" applyFill="1"/>
    <xf numFmtId="0" fontId="5" fillId="0" borderId="1" xfId="2" applyFont="1" applyFill="1" applyBorder="1" applyAlignment="1">
      <alignment horizontal="right" vertical="center" shrinkToFit="1"/>
    </xf>
    <xf numFmtId="0" fontId="16" fillId="0" borderId="0" xfId="0" applyFont="1" applyFill="1" applyAlignment="1">
      <alignment vertical="center"/>
    </xf>
    <xf numFmtId="0" fontId="11" fillId="0" borderId="0" xfId="2" applyFont="1" applyFill="1" applyAlignment="1">
      <alignment horizontal="center" vertical="center"/>
    </xf>
    <xf numFmtId="0" fontId="5" fillId="0" borderId="13" xfId="2" applyFont="1" applyFill="1" applyBorder="1" applyAlignment="1">
      <alignment horizontal="center" vertical="center"/>
    </xf>
    <xf numFmtId="0" fontId="5" fillId="0" borderId="13" xfId="2" applyFont="1" applyFill="1" applyBorder="1" applyAlignment="1">
      <alignment horizontal="distributed" vertical="center" justifyLastLine="1"/>
    </xf>
    <xf numFmtId="0" fontId="5" fillId="0" borderId="11" xfId="2" applyFont="1" applyFill="1" applyBorder="1" applyAlignment="1">
      <alignment horizontal="distributed" vertical="center" justifyLastLine="1"/>
    </xf>
    <xf numFmtId="0" fontId="9" fillId="0" borderId="0" xfId="2" applyFont="1" applyFill="1" applyAlignment="1">
      <alignment horizontal="right" vertical="center"/>
    </xf>
    <xf numFmtId="176" fontId="9" fillId="0" borderId="17" xfId="2" applyNumberFormat="1" applyFont="1" applyFill="1" applyBorder="1" applyAlignment="1">
      <alignment horizontal="right" vertical="center" wrapText="1"/>
    </xf>
    <xf numFmtId="176" fontId="9" fillId="0" borderId="0" xfId="2" applyNumberFormat="1" applyFont="1" applyFill="1" applyAlignment="1">
      <alignment horizontal="right" vertical="center" wrapText="1"/>
    </xf>
    <xf numFmtId="0" fontId="5" fillId="0" borderId="14" xfId="2" applyFont="1" applyFill="1" applyBorder="1" applyAlignment="1">
      <alignment horizontal="right" vertical="center"/>
    </xf>
    <xf numFmtId="0" fontId="18" fillId="0" borderId="0" xfId="2" applyFont="1" applyFill="1" applyAlignment="1">
      <alignment vertical="center"/>
    </xf>
    <xf numFmtId="3" fontId="6" fillId="0" borderId="17" xfId="2" applyNumberFormat="1" applyFont="1" applyFill="1" applyBorder="1" applyAlignment="1">
      <alignment horizontal="right" vertical="center"/>
    </xf>
    <xf numFmtId="3" fontId="6" fillId="0" borderId="0" xfId="2" applyNumberFormat="1" applyFont="1" applyFill="1" applyBorder="1" applyAlignment="1">
      <alignment horizontal="right" vertical="center" wrapText="1"/>
    </xf>
    <xf numFmtId="0" fontId="5" fillId="0" borderId="14" xfId="2" applyFont="1" applyFill="1" applyBorder="1" applyAlignment="1">
      <alignment vertical="center"/>
    </xf>
    <xf numFmtId="177" fontId="18" fillId="0" borderId="0" xfId="2" applyNumberFormat="1" applyFont="1" applyFill="1" applyBorder="1" applyAlignment="1">
      <alignment horizontal="right" vertical="center"/>
    </xf>
    <xf numFmtId="38" fontId="6" fillId="0" borderId="17" xfId="3" applyFont="1" applyFill="1" applyBorder="1" applyAlignment="1">
      <alignment horizontal="right" vertical="center" wrapText="1"/>
    </xf>
    <xf numFmtId="38" fontId="6" fillId="0" borderId="0" xfId="3" applyFont="1" applyFill="1" applyAlignment="1">
      <alignment horizontal="right" vertical="center" wrapText="1"/>
    </xf>
    <xf numFmtId="38" fontId="6" fillId="0" borderId="0" xfId="3" applyFont="1" applyFill="1" applyBorder="1" applyAlignment="1">
      <alignment horizontal="right" vertical="center" wrapText="1"/>
    </xf>
    <xf numFmtId="38" fontId="6" fillId="0" borderId="14" xfId="3" applyFont="1" applyFill="1" applyBorder="1" applyAlignment="1">
      <alignment horizontal="right" vertical="center" wrapText="1"/>
    </xf>
    <xf numFmtId="177" fontId="18" fillId="0" borderId="0" xfId="2" applyNumberFormat="1" applyFont="1" applyFill="1" applyBorder="1" applyAlignment="1">
      <alignment vertical="center"/>
    </xf>
    <xf numFmtId="0" fontId="18" fillId="0" borderId="0" xfId="0" applyFont="1" applyFill="1" applyAlignment="1">
      <alignment vertical="center"/>
    </xf>
    <xf numFmtId="0" fontId="2" fillId="0" borderId="0" xfId="0" applyFont="1" applyFill="1" applyAlignment="1">
      <alignment horizontal="right" vertical="center"/>
    </xf>
    <xf numFmtId="0" fontId="11" fillId="0" borderId="18" xfId="0" applyFont="1" applyFill="1" applyBorder="1" applyAlignment="1">
      <alignment vertical="center"/>
    </xf>
    <xf numFmtId="0" fontId="11" fillId="0" borderId="0" xfId="2" applyFont="1" applyFill="1" applyAlignment="1">
      <alignment vertical="center" wrapText="1"/>
    </xf>
    <xf numFmtId="0" fontId="13" fillId="0" borderId="0" xfId="2" applyFont="1" applyFill="1" applyBorder="1" applyAlignment="1">
      <alignment horizontal="right" vertical="center"/>
    </xf>
    <xf numFmtId="0" fontId="25" fillId="0" borderId="0" xfId="2" applyFont="1" applyFill="1" applyAlignment="1">
      <alignment vertical="center"/>
    </xf>
    <xf numFmtId="176" fontId="25" fillId="0" borderId="0" xfId="0" applyNumberFormat="1" applyFont="1" applyFill="1" applyAlignment="1">
      <alignment horizontal="right" vertical="center"/>
    </xf>
    <xf numFmtId="0" fontId="16" fillId="0" borderId="0" xfId="2" applyFont="1" applyFill="1" applyAlignment="1"/>
    <xf numFmtId="0" fontId="5" fillId="0" borderId="2"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5" fillId="0" borderId="11"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13" xfId="0" applyFont="1" applyFill="1" applyBorder="1" applyAlignment="1">
      <alignment horizontal="center" vertical="center"/>
    </xf>
    <xf numFmtId="176" fontId="5" fillId="0" borderId="16" xfId="0" applyNumberFormat="1" applyFont="1" applyFill="1" applyBorder="1" applyAlignment="1">
      <alignment horizontal="right" vertical="center"/>
    </xf>
    <xf numFmtId="0" fontId="5" fillId="0" borderId="25" xfId="0" applyFont="1" applyFill="1" applyBorder="1" applyAlignment="1">
      <alignment horizontal="right" vertical="center"/>
    </xf>
    <xf numFmtId="179" fontId="9" fillId="0" borderId="17" xfId="2" applyNumberFormat="1" applyFont="1" applyFill="1" applyBorder="1" applyAlignment="1">
      <alignment horizontal="right" vertical="center"/>
    </xf>
    <xf numFmtId="179" fontId="9" fillId="0" borderId="0" xfId="2"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76" fontId="6" fillId="0" borderId="14" xfId="3" applyNumberFormat="1" applyFont="1" applyFill="1" applyBorder="1" applyAlignment="1">
      <alignment horizontal="right" vertical="center" wrapText="1"/>
    </xf>
    <xf numFmtId="0" fontId="1" fillId="0" borderId="0" xfId="2" applyFont="1" applyFill="1" applyAlignment="1"/>
    <xf numFmtId="0" fontId="2" fillId="0" borderId="0" xfId="2" applyFont="1" applyFill="1" applyAlignment="1">
      <alignment horizontal="center" vertical="center"/>
    </xf>
    <xf numFmtId="179" fontId="6" fillId="0" borderId="17" xfId="2" applyNumberFormat="1" applyFont="1" applyFill="1" applyBorder="1" applyAlignment="1">
      <alignment horizontal="right" vertical="center"/>
    </xf>
    <xf numFmtId="179" fontId="6" fillId="0" borderId="0" xfId="2"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wrapText="1"/>
    </xf>
    <xf numFmtId="176" fontId="6" fillId="0" borderId="0" xfId="0" applyNumberFormat="1" applyFont="1" applyFill="1" applyBorder="1" applyAlignment="1">
      <alignment horizontal="right" vertical="center" wrapText="1"/>
    </xf>
    <xf numFmtId="176" fontId="6" fillId="0" borderId="0" xfId="3" applyNumberFormat="1" applyFont="1" applyFill="1" applyBorder="1" applyAlignment="1">
      <alignment horizontal="right" vertical="center" wrapText="1"/>
    </xf>
    <xf numFmtId="176" fontId="6" fillId="0" borderId="0" xfId="3" applyNumberFormat="1" applyFont="1" applyFill="1" applyBorder="1" applyAlignment="1">
      <alignment horizontal="distributed" vertical="center" wrapText="1"/>
    </xf>
    <xf numFmtId="0" fontId="5" fillId="0" borderId="1" xfId="2" applyFont="1" applyFill="1" applyBorder="1" applyAlignment="1">
      <alignment vertical="center"/>
    </xf>
    <xf numFmtId="0" fontId="5" fillId="0" borderId="19" xfId="2" applyFont="1" applyFill="1" applyBorder="1" applyAlignment="1">
      <alignment vertical="center"/>
    </xf>
    <xf numFmtId="0" fontId="6" fillId="0" borderId="1" xfId="0" applyFont="1" applyFill="1" applyBorder="1" applyAlignment="1">
      <alignment vertical="center"/>
    </xf>
    <xf numFmtId="176" fontId="6" fillId="0" borderId="1" xfId="0" applyNumberFormat="1" applyFont="1" applyFill="1" applyBorder="1" applyAlignment="1">
      <alignment horizontal="right" vertical="center"/>
    </xf>
    <xf numFmtId="0" fontId="6" fillId="0" borderId="18" xfId="0" applyFont="1" applyFill="1" applyBorder="1" applyAlignment="1">
      <alignment vertical="center"/>
    </xf>
    <xf numFmtId="176" fontId="5" fillId="0" borderId="0" xfId="0" applyNumberFormat="1" applyFont="1" applyFill="1" applyAlignment="1">
      <alignment horizontal="right" vertical="center"/>
    </xf>
    <xf numFmtId="0" fontId="11" fillId="0" borderId="0" xfId="2"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3" fontId="6" fillId="0" borderId="0" xfId="0" applyNumberFormat="1" applyFont="1" applyFill="1" applyBorder="1" applyAlignment="1">
      <alignment horizontal="right" vertical="center"/>
    </xf>
    <xf numFmtId="0" fontId="5" fillId="0" borderId="17" xfId="0" applyFont="1" applyFill="1" applyBorder="1" applyAlignment="1">
      <alignment horizontal="right" vertical="center"/>
    </xf>
    <xf numFmtId="0" fontId="5" fillId="0" borderId="19" xfId="5" applyFont="1" applyFill="1" applyBorder="1" applyAlignment="1">
      <alignment vertical="center"/>
    </xf>
    <xf numFmtId="0" fontId="5" fillId="0" borderId="0" xfId="5" applyFont="1" applyFill="1" applyBorder="1" applyAlignment="1">
      <alignment vertical="center"/>
    </xf>
    <xf numFmtId="0" fontId="11" fillId="0" borderId="0" xfId="5" applyFont="1" applyFill="1" applyAlignment="1">
      <alignment vertical="center"/>
    </xf>
    <xf numFmtId="3" fontId="5" fillId="0" borderId="0" xfId="0" applyNumberFormat="1" applyFont="1" applyFill="1" applyBorder="1" applyAlignment="1">
      <alignment horizontal="right" vertical="center"/>
    </xf>
    <xf numFmtId="0" fontId="5" fillId="0" borderId="3" xfId="5" applyFont="1" applyFill="1" applyBorder="1" applyAlignment="1">
      <alignment horizontal="distributed" vertical="center" justifyLastLine="1"/>
    </xf>
    <xf numFmtId="0" fontId="11" fillId="0" borderId="0" xfId="5" applyFont="1" applyFill="1" applyAlignment="1">
      <alignment horizontal="center" vertical="center"/>
    </xf>
    <xf numFmtId="0" fontId="5" fillId="0" borderId="9" xfId="5" applyFont="1" applyFill="1" applyBorder="1" applyAlignment="1">
      <alignment horizontal="distributed" vertical="center" justifyLastLine="1"/>
    </xf>
    <xf numFmtId="0" fontId="5" fillId="0" borderId="13" xfId="5" applyFont="1" applyFill="1" applyBorder="1" applyAlignment="1">
      <alignment horizontal="distributed" vertical="center" justifyLastLine="1"/>
    </xf>
    <xf numFmtId="0" fontId="5" fillId="0" borderId="11" xfId="5" applyFont="1" applyFill="1" applyBorder="1" applyAlignment="1">
      <alignment horizontal="distributed" vertical="center" justifyLastLine="1"/>
    </xf>
    <xf numFmtId="0" fontId="5" fillId="0" borderId="17" xfId="5" applyFont="1" applyFill="1" applyBorder="1" applyAlignment="1">
      <alignment horizontal="right" vertical="center"/>
    </xf>
    <xf numFmtId="0" fontId="11" fillId="0" borderId="0" xfId="5" applyFont="1" applyFill="1" applyAlignment="1">
      <alignment horizontal="right" vertical="center"/>
    </xf>
    <xf numFmtId="0" fontId="5" fillId="0" borderId="0" xfId="5" applyFont="1" applyFill="1" applyBorder="1" applyAlignment="1">
      <alignment horizontal="center" vertical="center"/>
    </xf>
    <xf numFmtId="3" fontId="6" fillId="0" borderId="17" xfId="5" applyNumberFormat="1" applyFont="1" applyFill="1" applyBorder="1" applyAlignment="1">
      <alignment horizontal="right" vertical="center"/>
    </xf>
    <xf numFmtId="3" fontId="6" fillId="0" borderId="0" xfId="5" applyNumberFormat="1" applyFont="1" applyFill="1" applyBorder="1" applyAlignment="1">
      <alignment horizontal="right" vertical="center"/>
    </xf>
    <xf numFmtId="0" fontId="6" fillId="0" borderId="0" xfId="5" applyFont="1" applyFill="1" applyAlignment="1">
      <alignment vertical="center"/>
    </xf>
    <xf numFmtId="38" fontId="6" fillId="0" borderId="0" xfId="3" applyFont="1" applyFill="1" applyAlignment="1">
      <alignment vertical="center"/>
    </xf>
    <xf numFmtId="176" fontId="6" fillId="0" borderId="0" xfId="5" applyNumberFormat="1" applyFont="1" applyFill="1" applyBorder="1" applyAlignment="1">
      <alignment horizontal="right" vertical="center"/>
    </xf>
    <xf numFmtId="0" fontId="5" fillId="0" borderId="13" xfId="0" applyFont="1" applyFill="1" applyBorder="1" applyAlignment="1">
      <alignment horizontal="distributed" vertical="center" justifyLastLine="1"/>
    </xf>
    <xf numFmtId="3" fontId="6" fillId="0" borderId="17" xfId="0" applyNumberFormat="1" applyFont="1" applyFill="1" applyBorder="1" applyAlignment="1">
      <alignment horizontal="right" vertical="center"/>
    </xf>
    <xf numFmtId="38" fontId="6" fillId="0" borderId="0" xfId="0" applyNumberFormat="1" applyFont="1" applyFill="1" applyBorder="1" applyAlignment="1">
      <alignment vertical="center"/>
    </xf>
    <xf numFmtId="38" fontId="6" fillId="0" borderId="0" xfId="0" applyNumberFormat="1" applyFont="1" applyFill="1" applyBorder="1" applyAlignment="1">
      <alignment horizontal="right" vertical="center"/>
    </xf>
    <xf numFmtId="38" fontId="6" fillId="0" borderId="0" xfId="0" applyNumberFormat="1" applyFont="1" applyFill="1" applyBorder="1" applyAlignment="1">
      <alignment horizontal="right" vertical="top"/>
    </xf>
    <xf numFmtId="180" fontId="6" fillId="0" borderId="0" xfId="0" applyNumberFormat="1" applyFont="1" applyFill="1" applyBorder="1" applyAlignment="1">
      <alignment horizontal="right" vertical="top"/>
    </xf>
    <xf numFmtId="181" fontId="6" fillId="0" borderId="0" xfId="0" applyNumberFormat="1" applyFont="1" applyFill="1" applyBorder="1" applyAlignment="1">
      <alignment horizontal="right" vertical="top" wrapText="1"/>
    </xf>
    <xf numFmtId="3" fontId="6" fillId="0" borderId="17" xfId="0" applyNumberFormat="1" applyFont="1" applyFill="1" applyBorder="1" applyAlignment="1">
      <alignment vertical="center"/>
    </xf>
    <xf numFmtId="3" fontId="6" fillId="0" borderId="0" xfId="0" applyNumberFormat="1" applyFont="1" applyFill="1" applyBorder="1" applyAlignment="1">
      <alignment vertical="center"/>
    </xf>
    <xf numFmtId="0" fontId="5" fillId="0" borderId="0" xfId="14" applyFont="1" applyFill="1" applyAlignment="1">
      <alignment vertical="center"/>
    </xf>
    <xf numFmtId="0" fontId="11" fillId="0" borderId="0" xfId="14" applyFont="1" applyFill="1" applyAlignment="1">
      <alignment vertical="center"/>
    </xf>
    <xf numFmtId="0" fontId="5" fillId="0" borderId="3" xfId="14" applyFont="1" applyFill="1" applyBorder="1" applyAlignment="1">
      <alignment horizontal="center" vertical="center"/>
    </xf>
    <xf numFmtId="0" fontId="5" fillId="0" borderId="9" xfId="14" applyFont="1" applyFill="1" applyBorder="1" applyAlignment="1">
      <alignment horizontal="center" vertical="center"/>
    </xf>
    <xf numFmtId="0" fontId="5" fillId="0" borderId="13" xfId="14" applyFont="1" applyFill="1" applyBorder="1" applyAlignment="1">
      <alignment horizontal="center" vertical="center"/>
    </xf>
    <xf numFmtId="0" fontId="5" fillId="0" borderId="13" xfId="14" applyFont="1" applyFill="1" applyBorder="1" applyAlignment="1">
      <alignment horizontal="center" vertical="center" wrapText="1"/>
    </xf>
    <xf numFmtId="0" fontId="5" fillId="0" borderId="11" xfId="14" applyFont="1" applyFill="1" applyBorder="1" applyAlignment="1">
      <alignment horizontal="center" vertical="center" wrapText="1"/>
    </xf>
    <xf numFmtId="0" fontId="5" fillId="0" borderId="0" xfId="14" applyFont="1" applyFill="1" applyBorder="1" applyAlignment="1">
      <alignment vertical="center"/>
    </xf>
    <xf numFmtId="0" fontId="5" fillId="0" borderId="15" xfId="14" applyFont="1" applyFill="1" applyBorder="1" applyAlignment="1">
      <alignment horizontal="right" vertical="center"/>
    </xf>
    <xf numFmtId="0" fontId="5" fillId="0" borderId="0" xfId="14" applyFont="1" applyFill="1" applyBorder="1" applyAlignment="1">
      <alignment horizontal="right" vertical="center"/>
    </xf>
    <xf numFmtId="176" fontId="6" fillId="0" borderId="17" xfId="14" applyNumberFormat="1" applyFont="1" applyFill="1" applyBorder="1" applyAlignment="1">
      <alignment horizontal="right" vertical="center"/>
    </xf>
    <xf numFmtId="176" fontId="6" fillId="0" borderId="0" xfId="14" applyNumberFormat="1" applyFont="1" applyFill="1" applyBorder="1" applyAlignment="1">
      <alignment horizontal="right" vertical="center"/>
    </xf>
    <xf numFmtId="0" fontId="5" fillId="0" borderId="0" xfId="14" applyFont="1" applyFill="1" applyAlignment="1">
      <alignment horizontal="right" vertical="center"/>
    </xf>
    <xf numFmtId="0" fontId="11" fillId="0" borderId="1" xfId="14" applyFont="1" applyFill="1" applyBorder="1" applyAlignment="1">
      <alignment vertical="center"/>
    </xf>
    <xf numFmtId="0" fontId="11" fillId="0" borderId="19" xfId="14" applyFont="1" applyFill="1" applyBorder="1" applyAlignment="1">
      <alignment vertical="center"/>
    </xf>
    <xf numFmtId="176" fontId="9" fillId="0" borderId="14" xfId="0" applyNumberFormat="1" applyFont="1" applyFill="1" applyBorder="1" applyAlignment="1">
      <alignment horizontal="right" vertical="center" wrapText="1"/>
    </xf>
    <xf numFmtId="179" fontId="6" fillId="0" borderId="0" xfId="3" applyNumberFormat="1" applyFont="1" applyFill="1" applyBorder="1" applyAlignment="1">
      <alignment horizontal="right" vertical="center"/>
    </xf>
    <xf numFmtId="179" fontId="6" fillId="0" borderId="17" xfId="3" applyNumberFormat="1" applyFont="1" applyFill="1" applyBorder="1" applyAlignment="1">
      <alignment horizontal="right" vertical="center"/>
    </xf>
    <xf numFmtId="179" fontId="6" fillId="0" borderId="0" xfId="0" applyNumberFormat="1" applyFont="1" applyFill="1" applyAlignment="1">
      <alignment horizontal="right" vertical="center"/>
    </xf>
    <xf numFmtId="179" fontId="6" fillId="0" borderId="0" xfId="3" applyNumberFormat="1" applyFont="1" applyFill="1" applyAlignment="1">
      <alignment horizontal="right" vertical="center"/>
    </xf>
    <xf numFmtId="176" fontId="5" fillId="0" borderId="0" xfId="3" applyNumberFormat="1" applyFont="1" applyFill="1" applyBorder="1" applyAlignment="1">
      <alignment horizontal="right" vertical="center"/>
    </xf>
    <xf numFmtId="176" fontId="6" fillId="0" borderId="17" xfId="7" applyNumberFormat="1" applyFont="1" applyFill="1" applyBorder="1" applyAlignment="1">
      <alignment horizontal="right" vertical="center"/>
    </xf>
    <xf numFmtId="176" fontId="6" fillId="0" borderId="0" xfId="7" applyNumberFormat="1" applyFont="1" applyFill="1" applyBorder="1" applyAlignment="1">
      <alignment horizontal="right" vertical="center"/>
    </xf>
    <xf numFmtId="177" fontId="6" fillId="0" borderId="0" xfId="7" applyNumberFormat="1" applyFont="1" applyFill="1" applyBorder="1" applyAlignment="1">
      <alignment horizontal="right" vertical="center"/>
    </xf>
    <xf numFmtId="176" fontId="7" fillId="0" borderId="17"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6" fontId="6" fillId="0" borderId="17" xfId="3" applyNumberFormat="1" applyFont="1" applyFill="1" applyBorder="1" applyAlignment="1">
      <alignment horizontal="right" vertical="center"/>
    </xf>
    <xf numFmtId="176" fontId="6" fillId="0" borderId="0" xfId="3" applyNumberFormat="1" applyFont="1" applyFill="1" applyBorder="1" applyAlignment="1">
      <alignment horizontal="right" vertical="center"/>
    </xf>
    <xf numFmtId="0" fontId="6" fillId="0" borderId="0" xfId="2" applyFont="1" applyFill="1" applyBorder="1" applyAlignment="1">
      <alignment horizontal="right" vertical="center"/>
    </xf>
    <xf numFmtId="0" fontId="5" fillId="0" borderId="1" xfId="2" applyFont="1" applyFill="1" applyBorder="1" applyAlignment="1">
      <alignment horizontal="distributed" vertical="center"/>
    </xf>
    <xf numFmtId="38" fontId="9" fillId="0" borderId="0" xfId="7" applyNumberFormat="1" applyFont="1" applyFill="1" applyBorder="1" applyAlignment="1">
      <alignment horizontal="right" vertical="center"/>
    </xf>
    <xf numFmtId="49" fontId="5" fillId="0" borderId="2" xfId="2" applyNumberFormat="1" applyFont="1" applyFill="1" applyBorder="1" applyAlignment="1">
      <alignment vertical="center"/>
    </xf>
    <xf numFmtId="176" fontId="9" fillId="0" borderId="14" xfId="3" applyNumberFormat="1" applyFont="1" applyFill="1" applyBorder="1" applyAlignment="1">
      <alignment horizontal="right" vertical="center" wrapText="1"/>
    </xf>
    <xf numFmtId="0" fontId="5" fillId="0" borderId="0" xfId="2" applyFont="1" applyFill="1" applyBorder="1" applyAlignment="1">
      <alignment horizontal="distributed" vertical="center"/>
    </xf>
    <xf numFmtId="0" fontId="11" fillId="0" borderId="0" xfId="2" applyFont="1" applyFill="1" applyBorder="1" applyAlignment="1">
      <alignment horizontal="distributed" vertical="center"/>
    </xf>
    <xf numFmtId="0" fontId="21" fillId="0" borderId="0" xfId="2" applyFont="1" applyFill="1" applyBorder="1" applyAlignment="1">
      <alignment horizontal="right" vertical="center"/>
    </xf>
    <xf numFmtId="0" fontId="2" fillId="0" borderId="0" xfId="2" applyFont="1" applyFill="1" applyAlignment="1">
      <alignment horizontal="distributed" vertical="center"/>
    </xf>
    <xf numFmtId="0" fontId="5" fillId="0" borderId="0" xfId="2" applyFont="1" applyFill="1" applyAlignment="1">
      <alignment horizontal="distributed" vertical="center"/>
    </xf>
    <xf numFmtId="0" fontId="5" fillId="0" borderId="0" xfId="2" applyFont="1" applyFill="1" applyBorder="1" applyAlignment="1">
      <alignment vertical="center" textRotation="255"/>
    </xf>
    <xf numFmtId="3" fontId="5" fillId="0" borderId="0" xfId="2" applyNumberFormat="1" applyFont="1" applyFill="1" applyBorder="1" applyAlignment="1">
      <alignment horizontal="distributed" vertical="center"/>
    </xf>
    <xf numFmtId="0" fontId="5" fillId="0" borderId="6" xfId="2"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0" xfId="0" applyFont="1" applyFill="1" applyAlignment="1">
      <alignment horizontal="distributed" vertical="center"/>
    </xf>
    <xf numFmtId="0" fontId="5" fillId="0" borderId="22" xfId="0" applyFont="1" applyFill="1" applyBorder="1" applyAlignment="1">
      <alignment horizontal="center" vertical="distributed" textRotation="255"/>
    </xf>
    <xf numFmtId="0" fontId="5" fillId="0" borderId="3" xfId="0" applyFont="1" applyFill="1" applyBorder="1" applyAlignment="1">
      <alignment horizontal="center" vertical="center"/>
    </xf>
    <xf numFmtId="0" fontId="5" fillId="0" borderId="22" xfId="0" applyFont="1" applyFill="1" applyBorder="1" applyAlignment="1">
      <alignment horizontal="center" vertical="distributed" textRotation="255" wrapText="1" shrinkToFit="1"/>
    </xf>
    <xf numFmtId="0" fontId="5" fillId="0" borderId="0" xfId="2" applyFont="1" applyFill="1" applyBorder="1" applyAlignment="1">
      <alignment vertical="center" wrapText="1"/>
    </xf>
    <xf numFmtId="0" fontId="5" fillId="0" borderId="6" xfId="2" applyFont="1" applyFill="1" applyBorder="1" applyAlignment="1">
      <alignment horizontal="distributed" vertical="center" justifyLastLine="1"/>
    </xf>
    <xf numFmtId="0" fontId="5" fillId="0" borderId="17" xfId="0" applyFont="1" applyFill="1" applyBorder="1" applyAlignment="1">
      <alignment horizontal="distributed" vertical="center"/>
    </xf>
    <xf numFmtId="0" fontId="5" fillId="0" borderId="17" xfId="2" applyFont="1" applyFill="1" applyBorder="1" applyAlignment="1">
      <alignment horizontal="distributed" vertical="center"/>
    </xf>
    <xf numFmtId="0" fontId="5" fillId="0" borderId="17" xfId="2" applyFont="1" applyFill="1" applyBorder="1" applyAlignment="1">
      <alignment horizontal="distributed" vertical="center" wrapText="1"/>
    </xf>
    <xf numFmtId="0" fontId="5" fillId="0" borderId="0" xfId="2" applyFont="1" applyFill="1" applyBorder="1" applyAlignment="1">
      <alignment horizontal="distributed" vertical="center" wrapText="1"/>
    </xf>
    <xf numFmtId="0" fontId="5" fillId="0" borderId="2" xfId="2" applyFont="1" applyFill="1" applyBorder="1" applyAlignment="1">
      <alignment horizontal="center" vertical="center"/>
    </xf>
    <xf numFmtId="0" fontId="5" fillId="0" borderId="0" xfId="2" applyFont="1" applyFill="1" applyAlignment="1">
      <alignment horizontal="center" vertical="center"/>
    </xf>
    <xf numFmtId="0" fontId="5" fillId="0" borderId="8" xfId="2" applyFont="1" applyFill="1" applyBorder="1" applyAlignment="1">
      <alignment horizontal="center" vertical="center"/>
    </xf>
    <xf numFmtId="0" fontId="5" fillId="0" borderId="4"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1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3" xfId="8" applyFont="1" applyFill="1" applyBorder="1" applyAlignment="1">
      <alignment horizontal="center" vertical="center"/>
    </xf>
    <xf numFmtId="0" fontId="5" fillId="0" borderId="11" xfId="8" applyFont="1" applyFill="1" applyBorder="1" applyAlignment="1">
      <alignment horizontal="center" vertical="center"/>
    </xf>
    <xf numFmtId="0" fontId="5" fillId="0" borderId="0" xfId="0" applyFont="1" applyFill="1" applyAlignment="1">
      <alignment vertical="center"/>
    </xf>
    <xf numFmtId="0" fontId="2" fillId="0" borderId="0" xfId="2" applyFont="1" applyFill="1" applyBorder="1" applyAlignment="1">
      <alignment horizontal="distributed" vertical="center"/>
    </xf>
    <xf numFmtId="0" fontId="5" fillId="0" borderId="0" xfId="2" applyFont="1" applyFill="1" applyBorder="1" applyAlignment="1">
      <alignment horizontal="center" vertical="center" textRotation="255"/>
    </xf>
    <xf numFmtId="0" fontId="5" fillId="0" borderId="5" xfId="2" applyFont="1" applyFill="1" applyBorder="1" applyAlignment="1">
      <alignment horizontal="distributed" vertical="center" justifyLastLine="1"/>
    </xf>
    <xf numFmtId="0" fontId="5" fillId="0" borderId="16" xfId="2" applyFont="1" applyFill="1" applyBorder="1" applyAlignment="1">
      <alignment horizontal="right" vertical="center"/>
    </xf>
    <xf numFmtId="0" fontId="5" fillId="0" borderId="16" xfId="0" applyFont="1" applyFill="1" applyBorder="1" applyAlignment="1">
      <alignment horizontal="right" vertical="center"/>
    </xf>
    <xf numFmtId="176" fontId="9" fillId="0" borderId="0" xfId="2" applyNumberFormat="1" applyFont="1" applyFill="1" applyBorder="1" applyAlignment="1">
      <alignment horizontal="right" vertical="center" wrapText="1"/>
    </xf>
    <xf numFmtId="0" fontId="5" fillId="0" borderId="0" xfId="1" applyFont="1" applyFill="1" applyAlignment="1">
      <alignment horizontal="right" vertical="center"/>
    </xf>
    <xf numFmtId="0" fontId="5" fillId="0" borderId="0" xfId="0" applyFont="1" applyFill="1" applyAlignment="1">
      <alignment horizontal="right" vertical="center"/>
    </xf>
    <xf numFmtId="177" fontId="6" fillId="0" borderId="0" xfId="1" applyNumberFormat="1" applyFont="1" applyFill="1" applyBorder="1" applyAlignment="1">
      <alignment vertical="center" wrapText="1"/>
    </xf>
    <xf numFmtId="0" fontId="5" fillId="0" borderId="16" xfId="1" applyFont="1" applyFill="1" applyBorder="1" applyAlignment="1">
      <alignment horizontal="right" vertical="center"/>
    </xf>
    <xf numFmtId="0" fontId="5" fillId="0" borderId="9" xfId="0"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6" applyFont="1" applyFill="1" applyBorder="1" applyAlignment="1">
      <alignment horizontal="right" vertical="center"/>
    </xf>
    <xf numFmtId="0" fontId="5" fillId="0" borderId="7" xfId="0" applyFont="1" applyFill="1" applyBorder="1" applyAlignment="1">
      <alignment horizontal="center" vertical="center"/>
    </xf>
    <xf numFmtId="0" fontId="5" fillId="0" borderId="2" xfId="6" applyFont="1" applyFill="1" applyBorder="1" applyAlignment="1">
      <alignment horizontal="center" vertical="center"/>
    </xf>
    <xf numFmtId="0" fontId="5" fillId="0" borderId="8" xfId="6" applyFont="1" applyFill="1" applyBorder="1" applyAlignment="1">
      <alignment horizontal="center" vertical="center"/>
    </xf>
    <xf numFmtId="0" fontId="5" fillId="0" borderId="0" xfId="0" applyFont="1" applyFill="1" applyBorder="1" applyAlignment="1">
      <alignment horizontal="center" vertical="center" textRotation="255"/>
    </xf>
    <xf numFmtId="0" fontId="2" fillId="0" borderId="1" xfId="0" applyFont="1" applyFill="1" applyBorder="1" applyAlignment="1">
      <alignment vertical="center"/>
    </xf>
    <xf numFmtId="0" fontId="5" fillId="0" borderId="0" xfId="4" applyFont="1" applyFill="1" applyBorder="1" applyAlignment="1">
      <alignment horizontal="right" vertical="center"/>
    </xf>
    <xf numFmtId="0" fontId="5" fillId="0" borderId="14" xfId="0" applyFont="1" applyFill="1" applyBorder="1" applyAlignment="1">
      <alignment horizontal="right" vertical="center"/>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0"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24" xfId="2" applyFont="1" applyFill="1" applyBorder="1" applyAlignment="1">
      <alignment horizontal="distributed" vertical="center" justifyLastLine="1"/>
    </xf>
    <xf numFmtId="0" fontId="5" fillId="0" borderId="21" xfId="2" applyFont="1" applyFill="1" applyBorder="1" applyAlignment="1">
      <alignment horizontal="distributed" vertical="center" justifyLastLine="1"/>
    </xf>
    <xf numFmtId="0" fontId="5" fillId="0" borderId="24"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0" xfId="2" applyFont="1" applyFill="1" applyBorder="1" applyAlignment="1">
      <alignment horizontal="distributed" vertical="center"/>
    </xf>
    <xf numFmtId="0" fontId="2" fillId="0" borderId="0" xfId="2" applyFont="1" applyFill="1" applyAlignment="1">
      <alignment horizontal="distributed" vertical="center"/>
    </xf>
    <xf numFmtId="0" fontId="5" fillId="0" borderId="0" xfId="2" applyFont="1" applyFill="1" applyAlignment="1">
      <alignment horizontal="distributed" vertical="center"/>
    </xf>
    <xf numFmtId="0" fontId="5" fillId="0" borderId="2" xfId="2" applyFont="1" applyFill="1" applyBorder="1" applyAlignment="1">
      <alignment horizontal="distributed" vertical="center" justifyLastLine="1"/>
    </xf>
    <xf numFmtId="0" fontId="5" fillId="0" borderId="8" xfId="2" applyFont="1" applyFill="1" applyBorder="1" applyAlignment="1">
      <alignment horizontal="distributed" vertical="center" justifyLastLine="1"/>
    </xf>
    <xf numFmtId="0" fontId="11" fillId="0" borderId="0" xfId="2" applyFont="1" applyFill="1" applyBorder="1" applyAlignment="1">
      <alignment horizontal="distributed" vertical="center"/>
    </xf>
    <xf numFmtId="0" fontId="1" fillId="0" borderId="0" xfId="2" applyFont="1" applyFill="1" applyBorder="1" applyAlignment="1">
      <alignment horizontal="distributed" vertical="center"/>
    </xf>
    <xf numFmtId="0" fontId="21" fillId="0" borderId="0" xfId="2" applyFont="1" applyFill="1" applyBorder="1" applyAlignment="1">
      <alignment horizontal="right" vertical="center"/>
    </xf>
    <xf numFmtId="3" fontId="5" fillId="0" borderId="0" xfId="2" applyNumberFormat="1" applyFont="1" applyFill="1" applyBorder="1" applyAlignment="1">
      <alignment vertical="center" textRotation="255"/>
    </xf>
    <xf numFmtId="3" fontId="5" fillId="0" borderId="0" xfId="2" applyNumberFormat="1" applyFont="1" applyFill="1" applyBorder="1" applyAlignment="1">
      <alignment horizontal="distributed" vertical="center"/>
    </xf>
    <xf numFmtId="0" fontId="5" fillId="0" borderId="6" xfId="2" applyFont="1" applyFill="1" applyBorder="1" applyAlignment="1">
      <alignment horizontal="center" vertical="center"/>
    </xf>
    <xf numFmtId="0" fontId="11" fillId="0" borderId="16" xfId="2" applyFont="1" applyFill="1" applyBorder="1" applyAlignment="1">
      <alignment horizontal="center" vertical="center"/>
    </xf>
    <xf numFmtId="0" fontId="5" fillId="0" borderId="0" xfId="2" applyFont="1" applyFill="1" applyBorder="1" applyAlignment="1">
      <alignment vertical="center" textRotation="255"/>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5" fillId="0" borderId="21" xfId="0" applyFont="1" applyFill="1" applyBorder="1" applyAlignment="1">
      <alignment horizontal="center" vertical="center"/>
    </xf>
    <xf numFmtId="0" fontId="5" fillId="0" borderId="22" xfId="0" applyFont="1" applyFill="1" applyBorder="1" applyAlignment="1">
      <alignment horizontal="center" vertical="distributed" textRotation="255"/>
    </xf>
    <xf numFmtId="0" fontId="5" fillId="0" borderId="22" xfId="0" applyFont="1" applyFill="1" applyBorder="1" applyAlignment="1">
      <alignment horizontal="center" vertical="distributed" textRotation="255" wrapText="1" shrinkToFit="1"/>
    </xf>
    <xf numFmtId="0" fontId="5" fillId="0" borderId="22" xfId="0" applyFont="1" applyFill="1" applyBorder="1" applyAlignment="1">
      <alignment horizontal="center" vertical="distributed" textRotation="255" shrinkToFit="1"/>
    </xf>
    <xf numFmtId="0" fontId="5" fillId="0" borderId="0" xfId="0" applyFont="1" applyFill="1" applyBorder="1" applyAlignment="1">
      <alignment horizontal="distributed" vertical="center"/>
    </xf>
    <xf numFmtId="0" fontId="5" fillId="0" borderId="1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10" fillId="0" borderId="22" xfId="0" applyFont="1" applyFill="1" applyBorder="1" applyAlignment="1">
      <alignment horizontal="center" vertical="distributed" textRotation="255" shrinkToFit="1"/>
    </xf>
    <xf numFmtId="0" fontId="5" fillId="0" borderId="17" xfId="0" applyFont="1" applyFill="1" applyBorder="1" applyAlignment="1">
      <alignment horizontal="center" vertical="distributed" textRotation="255"/>
    </xf>
    <xf numFmtId="0" fontId="2" fillId="0" borderId="0" xfId="0" applyFont="1" applyFill="1" applyBorder="1" applyAlignment="1">
      <alignment horizontal="center" vertical="center"/>
    </xf>
    <xf numFmtId="0" fontId="5" fillId="0" borderId="22" xfId="0" applyFont="1" applyFill="1" applyBorder="1" applyAlignment="1">
      <alignment horizontal="center" vertical="distributed" textRotation="255" wrapText="1"/>
    </xf>
    <xf numFmtId="0" fontId="5" fillId="0" borderId="0" xfId="0" applyFont="1" applyFill="1" applyBorder="1" applyAlignment="1">
      <alignment vertical="center" textRotation="255" shrinkToFit="1"/>
    </xf>
    <xf numFmtId="0" fontId="5" fillId="0" borderId="0" xfId="0" applyFont="1" applyFill="1" applyBorder="1" applyAlignment="1">
      <alignment horizontal="center" vertical="center"/>
    </xf>
    <xf numFmtId="0" fontId="5" fillId="0" borderId="0" xfId="0" applyFont="1" applyFill="1" applyAlignment="1">
      <alignment horizontal="distributed" vertical="center"/>
    </xf>
    <xf numFmtId="0" fontId="5" fillId="0" borderId="0" xfId="0" applyFont="1" applyFill="1" applyBorder="1" applyAlignment="1">
      <alignment horizontal="left" vertical="center" textRotation="255" shrinkToFit="1"/>
    </xf>
    <xf numFmtId="0" fontId="5" fillId="0" borderId="0" xfId="2" applyFont="1" applyFill="1" applyBorder="1" applyAlignment="1">
      <alignment vertical="center" wrapText="1"/>
    </xf>
    <xf numFmtId="0" fontId="5" fillId="0" borderId="6" xfId="2" applyFont="1" applyFill="1" applyBorder="1" applyAlignment="1">
      <alignment horizontal="distributed" vertical="center" justifyLastLine="1"/>
    </xf>
    <xf numFmtId="0" fontId="5" fillId="0" borderId="1" xfId="0" applyFont="1" applyFill="1" applyBorder="1" applyAlignment="1">
      <alignment horizontal="right" vertical="center"/>
    </xf>
    <xf numFmtId="0" fontId="5" fillId="0" borderId="2" xfId="2" applyFont="1" applyFill="1" applyBorder="1" applyAlignment="1">
      <alignment horizontal="center" vertical="center"/>
    </xf>
    <xf numFmtId="0" fontId="5" fillId="0" borderId="0" xfId="2" applyFont="1" applyFill="1" applyAlignment="1">
      <alignment horizontal="center" vertical="center"/>
    </xf>
    <xf numFmtId="0" fontId="5" fillId="0" borderId="8" xfId="2" applyFont="1" applyFill="1" applyBorder="1" applyAlignment="1">
      <alignment horizontal="center" vertical="center"/>
    </xf>
    <xf numFmtId="0" fontId="5" fillId="0" borderId="22" xfId="2" applyFont="1" applyFill="1" applyBorder="1" applyAlignment="1">
      <alignment horizontal="distributed" vertical="center" justifyLastLine="1"/>
    </xf>
    <xf numFmtId="0" fontId="5" fillId="0" borderId="24" xfId="2" applyFont="1" applyFill="1" applyBorder="1" applyAlignment="1">
      <alignment horizontal="distributed" vertical="center" wrapText="1" justifyLastLine="1"/>
    </xf>
    <xf numFmtId="0" fontId="5" fillId="0" borderId="4" xfId="2" applyFont="1" applyFill="1" applyBorder="1" applyAlignment="1">
      <alignment horizontal="distributed" vertical="center" justifyLastLine="1"/>
    </xf>
    <xf numFmtId="0" fontId="5" fillId="0" borderId="3" xfId="2" applyFont="1" applyFill="1" applyBorder="1" applyAlignment="1">
      <alignment horizontal="distributed" vertical="center" justifyLastLine="1"/>
    </xf>
    <xf numFmtId="0" fontId="5" fillId="0" borderId="10" xfId="2" applyFont="1" applyFill="1" applyBorder="1" applyAlignment="1">
      <alignment horizontal="distributed" vertical="center" justifyLastLine="1"/>
    </xf>
    <xf numFmtId="0" fontId="5" fillId="0" borderId="9" xfId="2"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2" fillId="0" borderId="0" xfId="2" applyFont="1" applyFill="1" applyAlignment="1">
      <alignment horizontal="distributed" vertical="center" justifyLastLine="1"/>
    </xf>
    <xf numFmtId="0" fontId="9" fillId="0" borderId="17" xfId="2" applyFont="1" applyFill="1" applyBorder="1" applyAlignment="1">
      <alignment horizontal="distributed" vertical="center" justifyLastLine="1"/>
    </xf>
    <xf numFmtId="0" fontId="9" fillId="0" borderId="0" xfId="2" applyFont="1" applyFill="1" applyBorder="1" applyAlignment="1">
      <alignment horizontal="distributed" vertical="center" justifyLastLine="1"/>
    </xf>
    <xf numFmtId="0" fontId="5" fillId="0" borderId="17" xfId="0" applyFont="1" applyFill="1" applyBorder="1" applyAlignment="1">
      <alignment horizontal="distributed" vertical="center"/>
    </xf>
    <xf numFmtId="0" fontId="5" fillId="0" borderId="17" xfId="2" applyFont="1" applyFill="1" applyBorder="1" applyAlignment="1">
      <alignment horizontal="distributed" vertical="center"/>
    </xf>
    <xf numFmtId="0" fontId="5" fillId="0" borderId="0" xfId="2" applyFont="1" applyFill="1" applyAlignment="1">
      <alignment horizontal="distributed" vertical="center" wrapText="1"/>
    </xf>
    <xf numFmtId="0" fontId="5" fillId="0" borderId="17" xfId="2" applyFont="1" applyFill="1" applyBorder="1" applyAlignment="1">
      <alignment horizontal="distributed" vertical="center" wrapText="1"/>
    </xf>
    <xf numFmtId="0" fontId="5" fillId="0" borderId="0" xfId="2" applyFont="1" applyFill="1" applyBorder="1" applyAlignment="1">
      <alignment horizontal="distributed" vertical="center" wrapText="1"/>
    </xf>
    <xf numFmtId="0" fontId="16" fillId="0" borderId="0" xfId="2" applyFont="1" applyFill="1" applyAlignment="1">
      <alignment horizontal="distributed" vertical="center"/>
    </xf>
    <xf numFmtId="0" fontId="11" fillId="0" borderId="17" xfId="2" applyFont="1" applyFill="1" applyBorder="1" applyAlignment="1">
      <alignment horizontal="distributed" vertical="center" wrapText="1"/>
    </xf>
    <xf numFmtId="0" fontId="11" fillId="0" borderId="0" xfId="2" applyFont="1" applyFill="1" applyBorder="1" applyAlignment="1">
      <alignment horizontal="distributed" vertical="center" wrapText="1"/>
    </xf>
    <xf numFmtId="0" fontId="5" fillId="0" borderId="2" xfId="8" applyFont="1" applyFill="1" applyBorder="1" applyAlignment="1">
      <alignment horizontal="center" vertical="center"/>
    </xf>
    <xf numFmtId="0" fontId="5" fillId="0" borderId="0" xfId="8" applyFont="1" applyFill="1" applyBorder="1" applyAlignment="1">
      <alignment horizontal="center" vertical="center"/>
    </xf>
    <xf numFmtId="0" fontId="5" fillId="0" borderId="8" xfId="8" applyFont="1" applyFill="1" applyBorder="1" applyAlignment="1">
      <alignment horizontal="center" vertical="center"/>
    </xf>
    <xf numFmtId="0" fontId="5" fillId="0" borderId="24" xfId="8" applyFont="1" applyFill="1" applyBorder="1" applyAlignment="1">
      <alignment horizontal="distributed" vertical="center" justifyLastLine="1"/>
    </xf>
    <xf numFmtId="0" fontId="5" fillId="0" borderId="22" xfId="8" applyFont="1" applyFill="1" applyBorder="1" applyAlignment="1">
      <alignment horizontal="distributed" vertical="center" justifyLastLine="1"/>
    </xf>
    <xf numFmtId="0" fontId="5" fillId="0" borderId="21" xfId="8" applyFont="1" applyFill="1" applyBorder="1" applyAlignment="1">
      <alignment horizontal="distributed" vertical="center" justifyLastLine="1"/>
    </xf>
    <xf numFmtId="0" fontId="11" fillId="0" borderId="20" xfId="8" applyFont="1" applyFill="1" applyBorder="1" applyAlignment="1">
      <alignment horizontal="center" vertical="center" textRotation="255"/>
    </xf>
    <xf numFmtId="0" fontId="11" fillId="0" borderId="13" xfId="8" applyFont="1" applyFill="1" applyBorder="1" applyAlignment="1">
      <alignment horizontal="center" vertical="center" textRotation="255"/>
    </xf>
    <xf numFmtId="0" fontId="5" fillId="0" borderId="20" xfId="8" applyFont="1" applyFill="1" applyBorder="1" applyAlignment="1">
      <alignment horizontal="center" vertical="center"/>
    </xf>
    <xf numFmtId="0" fontId="5" fillId="0" borderId="5" xfId="8" applyFont="1" applyFill="1" applyBorder="1" applyAlignment="1">
      <alignment horizontal="center" vertical="center"/>
    </xf>
    <xf numFmtId="0" fontId="5" fillId="0" borderId="13" xfId="8" applyFont="1" applyFill="1" applyBorder="1" applyAlignment="1">
      <alignment horizontal="center" vertical="center"/>
    </xf>
    <xf numFmtId="0" fontId="5" fillId="0" borderId="11" xfId="8" applyFont="1" applyFill="1" applyBorder="1" applyAlignment="1">
      <alignment horizontal="center" vertical="center"/>
    </xf>
    <xf numFmtId="0" fontId="5" fillId="0" borderId="16" xfId="1" applyFont="1" applyFill="1" applyBorder="1" applyAlignment="1">
      <alignment horizontal="right" vertical="center"/>
    </xf>
    <xf numFmtId="0" fontId="5" fillId="0" borderId="16" xfId="0" applyFont="1" applyFill="1" applyBorder="1" applyAlignment="1">
      <alignment horizontal="right" vertical="center"/>
    </xf>
    <xf numFmtId="0" fontId="5" fillId="0" borderId="0" xfId="1" applyFont="1" applyFill="1" applyAlignment="1">
      <alignment horizontal="right" vertical="center"/>
    </xf>
    <xf numFmtId="0" fontId="5" fillId="0" borderId="0" xfId="0" applyFont="1" applyFill="1" applyAlignment="1">
      <alignment horizontal="right" vertical="center"/>
    </xf>
    <xf numFmtId="177" fontId="6" fillId="0" borderId="17" xfId="1" applyNumberFormat="1" applyFont="1" applyFill="1" applyBorder="1" applyAlignment="1">
      <alignment vertical="center" wrapText="1"/>
    </xf>
    <xf numFmtId="177" fontId="6" fillId="0" borderId="0" xfId="1" applyNumberFormat="1" applyFont="1" applyFill="1" applyBorder="1" applyAlignment="1">
      <alignment vertical="center" wrapText="1"/>
    </xf>
    <xf numFmtId="0" fontId="7" fillId="0" borderId="0" xfId="0" applyFont="1" applyFill="1" applyAlignment="1">
      <alignment vertical="center" wrapText="1"/>
    </xf>
    <xf numFmtId="0" fontId="5" fillId="0" borderId="2"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1" applyFont="1" applyFill="1" applyBorder="1" applyAlignment="1">
      <alignment horizontal="distributed" vertical="center" justifyLastLine="1"/>
    </xf>
    <xf numFmtId="0" fontId="5" fillId="0" borderId="5" xfId="1"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11" xfId="1" applyFont="1" applyFill="1" applyBorder="1" applyAlignment="1">
      <alignment horizontal="center" vertical="center"/>
    </xf>
    <xf numFmtId="0" fontId="5" fillId="0" borderId="12" xfId="0" applyFont="1" applyFill="1" applyBorder="1" applyAlignment="1">
      <alignment horizontal="center" vertical="center"/>
    </xf>
    <xf numFmtId="38" fontId="2" fillId="0" borderId="0" xfId="2" applyNumberFormat="1" applyFont="1" applyFill="1" applyBorder="1" applyAlignment="1">
      <alignment horizontal="center" vertical="center"/>
    </xf>
    <xf numFmtId="38" fontId="9" fillId="0" borderId="0" xfId="3" applyFont="1" applyFill="1" applyAlignment="1">
      <alignment horizontal="right" vertical="center"/>
    </xf>
    <xf numFmtId="0" fontId="5" fillId="0" borderId="5" xfId="2" applyFont="1" applyFill="1" applyBorder="1" applyAlignment="1">
      <alignment horizontal="distributed" vertical="center" justifyLastLine="1"/>
    </xf>
    <xf numFmtId="0" fontId="5" fillId="0" borderId="16" xfId="2" applyFont="1" applyFill="1" applyBorder="1" applyAlignment="1">
      <alignment horizontal="right" vertical="center"/>
    </xf>
    <xf numFmtId="176" fontId="9" fillId="0" borderId="0" xfId="2" applyNumberFormat="1" applyFont="1" applyFill="1" applyBorder="1" applyAlignment="1">
      <alignment horizontal="right" vertical="center" wrapText="1"/>
    </xf>
    <xf numFmtId="0" fontId="5" fillId="0" borderId="0" xfId="0" applyFont="1" applyFill="1" applyAlignment="1">
      <alignment horizontal="distributed" vertical="center" wrapText="1"/>
    </xf>
    <xf numFmtId="0" fontId="5" fillId="0" borderId="0" xfId="0" applyFont="1" applyFill="1" applyAlignment="1">
      <alignment vertical="center"/>
    </xf>
    <xf numFmtId="0" fontId="5" fillId="0" borderId="0" xfId="2" applyFont="1" applyFill="1" applyBorder="1" applyAlignment="1">
      <alignment horizontal="center" vertical="center" textRotation="255"/>
    </xf>
    <xf numFmtId="0" fontId="2" fillId="0" borderId="0" xfId="2" applyFont="1" applyFill="1" applyBorder="1" applyAlignment="1">
      <alignment horizontal="distributed" vertical="center"/>
    </xf>
    <xf numFmtId="0" fontId="10" fillId="0" borderId="0" xfId="2" applyFont="1" applyFill="1" applyBorder="1" applyAlignment="1">
      <alignment horizontal="center" vertical="center" textRotation="255" wrapText="1" shrinkToFit="1"/>
    </xf>
    <xf numFmtId="0" fontId="10" fillId="0" borderId="0" xfId="2" applyFont="1" applyFill="1" applyBorder="1" applyAlignment="1">
      <alignment horizontal="center" vertical="center" textRotation="255" shrinkToFit="1"/>
    </xf>
    <xf numFmtId="0" fontId="5" fillId="0" borderId="0" xfId="0" applyFont="1" applyFill="1" applyBorder="1" applyAlignment="1">
      <alignment horizontal="center" vertical="center" textRotation="255"/>
    </xf>
    <xf numFmtId="0" fontId="2" fillId="0" borderId="0" xfId="0" applyFont="1" applyFill="1" applyBorder="1" applyAlignment="1">
      <alignment horizontal="distributed" vertical="center" justifyLastLine="1"/>
    </xf>
    <xf numFmtId="177" fontId="9" fillId="0" borderId="0" xfId="0" applyNumberFormat="1" applyFont="1" applyFill="1" applyBorder="1" applyAlignment="1">
      <alignment vertical="center" wrapText="1"/>
    </xf>
    <xf numFmtId="38" fontId="13" fillId="0" borderId="0" xfId="2" applyNumberFormat="1" applyFont="1" applyFill="1" applyBorder="1" applyAlignment="1">
      <alignment horizontal="distributed" vertical="center" justifyLastLine="1"/>
    </xf>
    <xf numFmtId="0" fontId="5" fillId="0" borderId="5" xfId="6" applyFont="1" applyFill="1" applyBorder="1" applyAlignment="1">
      <alignment horizontal="distributed" vertical="center" justifyLastLine="1"/>
    </xf>
    <xf numFmtId="0" fontId="5" fillId="0" borderId="0" xfId="6" applyFont="1" applyFill="1" applyBorder="1" applyAlignment="1">
      <alignment horizontal="right" vertical="center"/>
    </xf>
    <xf numFmtId="0" fontId="5" fillId="0" borderId="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 xfId="6" applyFont="1" applyFill="1" applyBorder="1" applyAlignment="1">
      <alignment horizontal="center" vertical="center"/>
    </xf>
    <xf numFmtId="0" fontId="5" fillId="0" borderId="8" xfId="6" applyFont="1" applyFill="1" applyBorder="1" applyAlignment="1">
      <alignment horizontal="center" vertical="center"/>
    </xf>
    <xf numFmtId="0" fontId="5" fillId="0" borderId="24" xfId="6" applyFont="1" applyFill="1" applyBorder="1" applyAlignment="1">
      <alignment horizontal="distributed" vertical="center" justifyLastLine="1"/>
    </xf>
    <xf numFmtId="0" fontId="2" fillId="0" borderId="1" xfId="4" applyFont="1" applyFill="1" applyBorder="1" applyAlignment="1">
      <alignment vertical="center"/>
    </xf>
    <xf numFmtId="0" fontId="2" fillId="0" borderId="1" xfId="0" applyFont="1" applyFill="1" applyBorder="1" applyAlignment="1">
      <alignment vertical="center"/>
    </xf>
    <xf numFmtId="0" fontId="5" fillId="0" borderId="2" xfId="4" applyFont="1" applyFill="1" applyBorder="1" applyAlignment="1">
      <alignment horizontal="center" vertical="center"/>
    </xf>
    <xf numFmtId="0" fontId="5" fillId="0" borderId="20" xfId="4" applyFont="1" applyFill="1" applyBorder="1" applyAlignment="1">
      <alignment horizontal="distributed" vertical="center" justifyLastLine="1"/>
    </xf>
    <xf numFmtId="0" fontId="5" fillId="0" borderId="4" xfId="4" applyFont="1" applyFill="1" applyBorder="1" applyAlignment="1">
      <alignment horizontal="distributed" vertical="center" justifyLastLine="1"/>
    </xf>
    <xf numFmtId="0" fontId="5" fillId="0" borderId="10" xfId="4" applyFont="1" applyFill="1" applyBorder="1" applyAlignment="1">
      <alignment horizontal="distributed" vertical="center" justifyLastLine="1"/>
    </xf>
    <xf numFmtId="0" fontId="5" fillId="0" borderId="0" xfId="4" applyFont="1" applyFill="1" applyBorder="1" applyAlignment="1">
      <alignment horizontal="right" vertical="center"/>
    </xf>
    <xf numFmtId="0" fontId="5" fillId="0" borderId="14" xfId="0" applyFont="1" applyFill="1" applyBorder="1" applyAlignment="1">
      <alignment horizontal="right" vertical="center"/>
    </xf>
    <xf numFmtId="38" fontId="5" fillId="0" borderId="7" xfId="0" applyNumberFormat="1" applyFont="1" applyFill="1" applyBorder="1" applyAlignment="1">
      <alignment horizontal="center" vertical="center"/>
    </xf>
    <xf numFmtId="38" fontId="5" fillId="0" borderId="20" xfId="0" applyNumberFormat="1" applyFont="1" applyFill="1" applyBorder="1" applyAlignment="1">
      <alignment horizontal="center" vertical="center"/>
    </xf>
    <xf numFmtId="38" fontId="5" fillId="0" borderId="5" xfId="0" applyNumberFormat="1" applyFont="1" applyFill="1" applyBorder="1" applyAlignment="1">
      <alignment horizontal="center" vertical="center"/>
    </xf>
    <xf numFmtId="38" fontId="2" fillId="0" borderId="0" xfId="0" applyNumberFormat="1" applyFont="1" applyFill="1" applyBorder="1" applyAlignment="1">
      <alignment horizontal="distributed" vertical="center" justifyLastLine="1"/>
    </xf>
    <xf numFmtId="38" fontId="2" fillId="0" borderId="14" xfId="0" applyNumberFormat="1" applyFont="1" applyFill="1" applyBorder="1" applyAlignment="1">
      <alignment horizontal="distributed" vertical="center" justifyLastLine="1"/>
    </xf>
    <xf numFmtId="0" fontId="11" fillId="0" borderId="2" xfId="9" applyFont="1" applyFill="1" applyBorder="1" applyAlignment="1">
      <alignment horizontal="center" vertical="center"/>
    </xf>
    <xf numFmtId="0" fontId="11" fillId="0" borderId="8" xfId="9" applyFont="1" applyFill="1" applyBorder="1" applyAlignment="1">
      <alignment horizontal="center" vertical="center"/>
    </xf>
    <xf numFmtId="0" fontId="11" fillId="0" borderId="7" xfId="9" applyFont="1" applyFill="1" applyBorder="1" applyAlignment="1">
      <alignment horizontal="center" vertical="center"/>
    </xf>
    <xf numFmtId="0" fontId="11" fillId="0" borderId="12" xfId="9" applyFont="1" applyFill="1" applyBorder="1" applyAlignment="1">
      <alignment horizontal="center" vertical="center"/>
    </xf>
    <xf numFmtId="0" fontId="11" fillId="0" borderId="20" xfId="9" applyFont="1" applyFill="1" applyBorder="1" applyAlignment="1">
      <alignment horizontal="center" vertical="center"/>
    </xf>
    <xf numFmtId="0" fontId="11" fillId="0" borderId="13" xfId="9" applyFont="1" applyFill="1" applyBorder="1" applyAlignment="1">
      <alignment horizontal="center" vertical="center"/>
    </xf>
    <xf numFmtId="0" fontId="11" fillId="0" borderId="6"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4" xfId="9" applyFont="1" applyFill="1" applyBorder="1" applyAlignment="1">
      <alignment horizontal="distributed" vertical="center" wrapText="1" justifyLastLine="1"/>
    </xf>
    <xf numFmtId="0" fontId="11" fillId="0" borderId="21" xfId="9" applyFont="1" applyFill="1" applyBorder="1" applyAlignment="1">
      <alignment horizontal="distributed" vertical="center" wrapText="1" justifyLastLine="1"/>
    </xf>
    <xf numFmtId="0" fontId="11" fillId="0" borderId="4" xfId="9" applyFont="1" applyFill="1" applyBorder="1" applyAlignment="1">
      <alignment horizontal="distributed" vertical="center" wrapText="1" justifyLastLine="1"/>
    </xf>
    <xf numFmtId="0" fontId="11" fillId="0" borderId="10" xfId="9"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5" xfId="0" applyFont="1" applyFill="1" applyBorder="1" applyAlignment="1">
      <alignment horizontal="center" vertical="center"/>
    </xf>
    <xf numFmtId="0" fontId="5" fillId="0" borderId="5" xfId="5" applyFont="1" applyFill="1" applyBorder="1" applyAlignment="1">
      <alignment horizontal="distributed" vertical="center" wrapText="1" justifyLastLine="1"/>
    </xf>
    <xf numFmtId="0" fontId="5" fillId="0" borderId="6" xfId="5" applyFont="1" applyFill="1" applyBorder="1" applyAlignment="1">
      <alignment horizontal="distributed" vertical="center" wrapText="1" justifyLastLine="1"/>
    </xf>
    <xf numFmtId="0" fontId="5" fillId="0" borderId="4" xfId="0" applyFont="1" applyFill="1" applyBorder="1" applyAlignment="1">
      <alignment horizontal="distributed" vertical="center" wrapText="1" justifyLastLine="1"/>
    </xf>
    <xf numFmtId="0" fontId="5" fillId="0" borderId="11" xfId="0" applyFont="1" applyFill="1" applyBorder="1" applyAlignment="1">
      <alignment horizontal="center" vertical="center"/>
    </xf>
    <xf numFmtId="0" fontId="5" fillId="0" borderId="10" xfId="0" applyFont="1" applyFill="1" applyBorder="1" applyAlignment="1">
      <alignment horizontal="distributed" vertical="center" wrapText="1" justifyLastLine="1"/>
    </xf>
    <xf numFmtId="0" fontId="5" fillId="0" borderId="5"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5" xfId="5" applyFont="1" applyFill="1" applyBorder="1" applyAlignment="1">
      <alignment horizontal="distributed" vertical="center" justifyLastLine="1"/>
    </xf>
    <xf numFmtId="0" fontId="5" fillId="0" borderId="7" xfId="5" applyFont="1" applyFill="1" applyBorder="1" applyAlignment="1">
      <alignment horizontal="distributed" vertical="center" justifyLastLine="1"/>
    </xf>
    <xf numFmtId="0" fontId="5" fillId="0" borderId="7" xfId="5" applyFont="1" applyFill="1" applyBorder="1" applyAlignment="1">
      <alignment horizontal="distributed" vertical="center" wrapText="1" justifyLastLine="1"/>
    </xf>
    <xf numFmtId="0" fontId="5" fillId="0" borderId="6" xfId="14" applyFont="1" applyFill="1" applyBorder="1" applyAlignment="1">
      <alignment horizontal="center" vertical="center"/>
    </xf>
    <xf numFmtId="0" fontId="5" fillId="0" borderId="26" xfId="14" applyFont="1" applyFill="1" applyBorder="1" applyAlignment="1">
      <alignment horizontal="center" vertical="center"/>
    </xf>
    <xf numFmtId="0" fontId="5" fillId="0" borderId="5" xfId="14" applyFont="1" applyFill="1" applyBorder="1" applyAlignment="1">
      <alignment horizontal="distributed" vertical="center" justifyLastLine="1"/>
    </xf>
    <xf numFmtId="0" fontId="5" fillId="0" borderId="6" xfId="14" applyFont="1" applyFill="1" applyBorder="1" applyAlignment="1">
      <alignment horizontal="distributed" vertical="center" justifyLastLine="1"/>
    </xf>
    <xf numFmtId="0" fontId="5" fillId="0" borderId="7" xfId="14" applyFont="1" applyFill="1" applyBorder="1" applyAlignment="1">
      <alignment horizontal="distributed" vertical="center" justifyLastLine="1"/>
    </xf>
    <xf numFmtId="0" fontId="5" fillId="0" borderId="4" xfId="5"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9" xfId="5" applyFont="1" applyFill="1" applyBorder="1" applyAlignment="1">
      <alignment horizontal="center" vertical="center" wrapText="1"/>
    </xf>
    <xf numFmtId="0" fontId="5" fillId="0" borderId="24"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21"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2" xfId="5" applyFont="1" applyFill="1" applyBorder="1" applyAlignment="1">
      <alignment horizontal="distributed" vertical="center" wrapText="1" justifyLastLine="1"/>
    </xf>
    <xf numFmtId="0" fontId="5" fillId="0" borderId="0" xfId="5" applyFont="1" applyFill="1" applyBorder="1" applyAlignment="1">
      <alignment horizontal="distributed" vertical="center" wrapText="1" justifyLastLine="1"/>
    </xf>
    <xf numFmtId="0" fontId="5" fillId="0" borderId="6"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0" xfId="0" applyFont="1" applyFill="1" applyAlignment="1">
      <alignment vertical="center"/>
    </xf>
    <xf numFmtId="176" fontId="6" fillId="0" borderId="17" xfId="2" applyNumberFormat="1" applyFont="1" applyFill="1" applyBorder="1" applyAlignment="1">
      <alignment horizontal="right" vertical="center" wrapText="1"/>
    </xf>
    <xf numFmtId="176" fontId="6" fillId="0" borderId="0" xfId="2" applyNumberFormat="1" applyFont="1" applyFill="1" applyAlignment="1">
      <alignment horizontal="right" vertical="center" wrapText="1"/>
    </xf>
    <xf numFmtId="3" fontId="6" fillId="0" borderId="17" xfId="3" applyNumberFormat="1" applyFont="1" applyFill="1" applyBorder="1" applyAlignment="1">
      <alignment horizontal="right" vertical="center" wrapText="1"/>
    </xf>
    <xf numFmtId="3" fontId="6" fillId="0" borderId="0" xfId="3" applyNumberFormat="1" applyFont="1" applyFill="1" applyBorder="1" applyAlignment="1">
      <alignment horizontal="right" vertical="center"/>
    </xf>
    <xf numFmtId="3" fontId="6" fillId="0" borderId="0" xfId="3" applyNumberFormat="1" applyFont="1" applyFill="1" applyBorder="1" applyAlignment="1">
      <alignment horizontal="right" vertical="center" wrapText="1"/>
    </xf>
    <xf numFmtId="0" fontId="5" fillId="0" borderId="0" xfId="2" applyFont="1" applyFill="1" applyAlignment="1">
      <alignment vertical="center"/>
    </xf>
    <xf numFmtId="176" fontId="6" fillId="0" borderId="17" xfId="3" applyNumberFormat="1" applyFont="1" applyFill="1" applyBorder="1" applyAlignment="1">
      <alignment vertical="center"/>
    </xf>
    <xf numFmtId="0" fontId="1" fillId="0" borderId="0" xfId="0" applyFont="1" applyFill="1"/>
    <xf numFmtId="0" fontId="5" fillId="0" borderId="12" xfId="0" applyFont="1" applyFill="1" applyBorder="1" applyAlignment="1">
      <alignment horizontal="distributed" vertical="center" justifyLastLine="1"/>
    </xf>
    <xf numFmtId="0" fontId="22" fillId="0" borderId="0" xfId="0" applyFont="1" applyFill="1" applyAlignment="1">
      <alignment vertical="center"/>
    </xf>
    <xf numFmtId="0" fontId="2" fillId="0" borderId="0"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0" xfId="0" applyFont="1" applyFill="1" applyBorder="1" applyAlignment="1">
      <alignment horizontal="left" vertical="center" wrapText="1"/>
    </xf>
    <xf numFmtId="0" fontId="5" fillId="0" borderId="0" xfId="0" applyFont="1" applyFill="1" applyBorder="1" applyAlignment="1"/>
    <xf numFmtId="0" fontId="5" fillId="0" borderId="14"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textRotation="255"/>
    </xf>
    <xf numFmtId="0" fontId="5" fillId="0" borderId="0" xfId="0" applyFont="1" applyFill="1" applyBorder="1"/>
    <xf numFmtId="0" fontId="5" fillId="0" borderId="18" xfId="0" applyFont="1" applyFill="1" applyBorder="1"/>
    <xf numFmtId="38" fontId="6" fillId="0" borderId="19" xfId="8" applyNumberFormat="1" applyFont="1" applyFill="1" applyBorder="1" applyAlignment="1">
      <alignment horizontal="right" vertical="center" wrapText="1"/>
    </xf>
    <xf numFmtId="38" fontId="6" fillId="0" borderId="1" xfId="8" applyNumberFormat="1" applyFont="1" applyFill="1" applyBorder="1" applyAlignment="1">
      <alignment horizontal="right" vertical="center" wrapText="1"/>
    </xf>
    <xf numFmtId="0" fontId="7" fillId="0" borderId="0" xfId="0" applyFont="1" applyFill="1" applyAlignment="1">
      <alignment horizontal="right" vertical="center" wrapText="1"/>
    </xf>
    <xf numFmtId="176" fontId="6" fillId="0" borderId="0" xfId="2" applyNumberFormat="1" applyFont="1" applyFill="1" applyBorder="1" applyAlignment="1">
      <alignment horizontal="right" vertical="center" wrapText="1"/>
    </xf>
    <xf numFmtId="3" fontId="9"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9" fillId="0" borderId="0" xfId="2" applyFont="1" applyFill="1" applyBorder="1" applyAlignment="1">
      <alignment horizontal="right" vertical="center"/>
    </xf>
    <xf numFmtId="176" fontId="6" fillId="0" borderId="0" xfId="2" applyNumberFormat="1" applyFont="1" applyFill="1" applyBorder="1" applyAlignment="1">
      <alignment horizontal="right" vertical="center" wrapText="1"/>
    </xf>
    <xf numFmtId="0" fontId="16" fillId="0" borderId="2" xfId="0" applyFont="1" applyFill="1" applyBorder="1" applyAlignment="1">
      <alignment horizontal="center" vertical="center"/>
    </xf>
    <xf numFmtId="0" fontId="16" fillId="0" borderId="6" xfId="0" applyFont="1" applyFill="1" applyBorder="1" applyAlignment="1">
      <alignment horizontal="distributed" vertical="center" justifyLastLine="1"/>
    </xf>
    <xf numFmtId="0" fontId="16" fillId="0" borderId="7" xfId="0" applyFont="1" applyFill="1" applyBorder="1" applyAlignment="1">
      <alignment horizontal="distributed" vertical="center" justifyLastLine="1"/>
    </xf>
    <xf numFmtId="0" fontId="16" fillId="0" borderId="8" xfId="0" applyFont="1" applyFill="1" applyBorder="1" applyAlignment="1">
      <alignment horizontal="center" vertical="center"/>
    </xf>
    <xf numFmtId="0" fontId="16" fillId="0" borderId="21" xfId="0" applyFont="1" applyFill="1" applyBorder="1" applyAlignment="1">
      <alignment horizontal="distributed" vertical="center" justifyLastLine="1"/>
    </xf>
    <xf numFmtId="0" fontId="16" fillId="0" borderId="0" xfId="0" applyFont="1" applyFill="1" applyAlignment="1">
      <alignment horizontal="right" vertical="center"/>
    </xf>
    <xf numFmtId="0" fontId="16" fillId="0" borderId="20" xfId="0" applyFont="1" applyFill="1" applyBorder="1" applyAlignment="1">
      <alignment horizontal="center" vertical="center"/>
    </xf>
    <xf numFmtId="0" fontId="16" fillId="0" borderId="5" xfId="0" applyFont="1" applyFill="1" applyBorder="1" applyAlignment="1">
      <alignment horizontal="center" vertical="center"/>
    </xf>
    <xf numFmtId="0" fontId="17" fillId="0" borderId="0" xfId="0" applyFont="1" applyFill="1" applyAlignment="1">
      <alignment horizontal="distributed" justifyLastLine="1"/>
    </xf>
    <xf numFmtId="0" fontId="17" fillId="0" borderId="0" xfId="0" applyFont="1" applyFill="1" applyAlignment="1">
      <alignment horizontal="distributed" vertical="center" justifyLastLine="1"/>
    </xf>
    <xf numFmtId="0" fontId="16" fillId="0" borderId="0" xfId="0" applyFont="1" applyFill="1" applyAlignment="1">
      <alignment horizontal="distributed" vertical="center" justifyLastLine="1"/>
    </xf>
    <xf numFmtId="0" fontId="16" fillId="0" borderId="14" xfId="0" applyFont="1" applyFill="1" applyBorder="1" applyAlignment="1">
      <alignment horizontal="distributed" vertical="center" justifyLastLine="1"/>
    </xf>
    <xf numFmtId="0" fontId="16" fillId="0" borderId="0" xfId="0" applyFont="1" applyFill="1" applyAlignment="1">
      <alignment horizontal="center" vertical="center" textRotation="255"/>
    </xf>
    <xf numFmtId="0" fontId="16" fillId="0" borderId="0" xfId="0" applyFont="1" applyFill="1" applyAlignment="1">
      <alignment horizontal="center" vertical="center" textRotation="255"/>
    </xf>
    <xf numFmtId="0" fontId="16" fillId="0" borderId="0" xfId="0" applyFont="1" applyFill="1" applyAlignment="1">
      <alignment vertical="center"/>
    </xf>
    <xf numFmtId="0" fontId="16" fillId="0" borderId="14" xfId="0" applyFont="1" applyFill="1" applyBorder="1" applyAlignment="1">
      <alignment vertical="center"/>
    </xf>
    <xf numFmtId="0" fontId="16" fillId="0" borderId="0" xfId="0" applyFont="1" applyFill="1" applyAlignment="1">
      <alignment horizontal="distributed" vertical="center"/>
    </xf>
    <xf numFmtId="0" fontId="16" fillId="0" borderId="14" xfId="0" applyFont="1" applyFill="1" applyBorder="1" applyAlignment="1">
      <alignment horizontal="distributed"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25" xfId="0" applyFont="1" applyFill="1" applyBorder="1" applyAlignment="1">
      <alignment horizontal="right" vertical="center"/>
    </xf>
    <xf numFmtId="0" fontId="11" fillId="0" borderId="15" xfId="0" applyFont="1" applyFill="1" applyBorder="1" applyAlignment="1">
      <alignment horizontal="right" vertical="center"/>
    </xf>
    <xf numFmtId="0" fontId="11" fillId="0" borderId="16" xfId="0" applyFont="1" applyFill="1" applyBorder="1" applyAlignment="1">
      <alignment horizontal="right" vertical="center"/>
    </xf>
    <xf numFmtId="0" fontId="5" fillId="0" borderId="14" xfId="0" applyFont="1" applyFill="1" applyBorder="1" applyAlignment="1">
      <alignment horizontal="distributed" vertical="center" justifyLastLine="1"/>
    </xf>
    <xf numFmtId="0" fontId="5" fillId="0" borderId="17" xfId="0" applyFont="1" applyFill="1" applyBorder="1" applyAlignment="1">
      <alignment horizontal="left" vertical="center" indent="1"/>
    </xf>
    <xf numFmtId="0" fontId="5" fillId="0" borderId="0"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8" xfId="0" applyFont="1" applyFill="1" applyBorder="1" applyAlignment="1">
      <alignment vertical="center"/>
    </xf>
    <xf numFmtId="38" fontId="6" fillId="0" borderId="0" xfId="0" applyNumberFormat="1" applyFont="1" applyFill="1" applyAlignment="1">
      <alignment vertical="center"/>
    </xf>
    <xf numFmtId="38" fontId="11" fillId="0" borderId="0" xfId="0" applyNumberFormat="1" applyFont="1" applyFill="1" applyBorder="1" applyAlignment="1">
      <alignment vertical="center"/>
    </xf>
    <xf numFmtId="176" fontId="9" fillId="0" borderId="0" xfId="0" applyNumberFormat="1" applyFont="1" applyFill="1" applyAlignment="1">
      <alignment horizontal="right" vertical="center"/>
    </xf>
    <xf numFmtId="38" fontId="5" fillId="0" borderId="0" xfId="0" applyNumberFormat="1" applyFont="1" applyFill="1" applyBorder="1" applyAlignment="1">
      <alignment horizontal="left" vertical="center" textRotation="255"/>
    </xf>
    <xf numFmtId="38" fontId="2" fillId="0" borderId="0" xfId="0" applyNumberFormat="1" applyFont="1" applyFill="1" applyBorder="1" applyAlignment="1">
      <alignment horizontal="distributed" vertical="center"/>
    </xf>
    <xf numFmtId="0" fontId="5" fillId="0" borderId="0"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Alignment="1">
      <alignment horizontal="left" vertical="center" textRotation="255"/>
    </xf>
    <xf numFmtId="38" fontId="5" fillId="0" borderId="0" xfId="0" applyNumberFormat="1" applyFont="1" applyFill="1" applyBorder="1" applyAlignment="1">
      <alignment horizontal="distributed" vertical="center"/>
    </xf>
    <xf numFmtId="0" fontId="5" fillId="0" borderId="14" xfId="0" applyFont="1" applyFill="1" applyBorder="1" applyAlignment="1">
      <alignment horizontal="distributed" vertical="center"/>
    </xf>
    <xf numFmtId="38" fontId="11" fillId="0" borderId="0" xfId="0" applyNumberFormat="1" applyFont="1" applyFill="1" applyBorder="1" applyAlignment="1">
      <alignment vertical="center" textRotation="255"/>
    </xf>
    <xf numFmtId="38" fontId="5" fillId="0" borderId="0" xfId="0" applyNumberFormat="1" applyFont="1" applyFill="1" applyBorder="1" applyAlignment="1">
      <alignment vertical="center" textRotation="255"/>
    </xf>
    <xf numFmtId="38" fontId="5" fillId="0" borderId="0" xfId="0" applyNumberFormat="1" applyFont="1" applyFill="1" applyBorder="1" applyAlignment="1">
      <alignment vertical="center"/>
    </xf>
    <xf numFmtId="38" fontId="5" fillId="0" borderId="0" xfId="0" applyNumberFormat="1" applyFont="1" applyFill="1" applyBorder="1" applyAlignment="1">
      <alignment horizontal="distributed" vertical="center"/>
    </xf>
    <xf numFmtId="38" fontId="5" fillId="0" borderId="14" xfId="0" applyNumberFormat="1" applyFont="1" applyFill="1" applyBorder="1" applyAlignment="1">
      <alignment horizontal="distributed" vertical="center"/>
    </xf>
    <xf numFmtId="38" fontId="5" fillId="0" borderId="0" xfId="0" applyNumberFormat="1" applyFont="1" applyFill="1" applyBorder="1" applyAlignment="1">
      <alignment horizontal="center" vertical="center" textRotation="255"/>
    </xf>
    <xf numFmtId="0" fontId="11" fillId="0" borderId="0" xfId="0" applyFont="1" applyFill="1" applyBorder="1" applyAlignment="1">
      <alignment horizontal="center" vertical="center" textRotation="255"/>
    </xf>
    <xf numFmtId="0" fontId="5" fillId="0" borderId="0" xfId="0" applyFont="1" applyFill="1" applyBorder="1" applyAlignment="1">
      <alignment horizontal="distributed" vertical="center" wrapText="1"/>
    </xf>
    <xf numFmtId="0" fontId="5" fillId="0" borderId="14" xfId="0" applyFont="1" applyFill="1" applyBorder="1" applyAlignment="1">
      <alignment horizontal="distributed" vertical="center" wrapText="1"/>
    </xf>
    <xf numFmtId="0" fontId="10" fillId="0" borderId="0" xfId="0" applyFont="1" applyFill="1" applyBorder="1" applyAlignment="1">
      <alignment horizontal="left" vertical="top" textRotation="255" wrapText="1" shrinkToFit="1"/>
    </xf>
    <xf numFmtId="0" fontId="10" fillId="0" borderId="0" xfId="0" applyFont="1" applyFill="1" applyAlignment="1">
      <alignment horizontal="left" vertical="top" textRotation="255" wrapText="1" shrinkToFit="1"/>
    </xf>
    <xf numFmtId="0" fontId="11" fillId="0" borderId="0" xfId="0" applyFont="1" applyFill="1" applyBorder="1" applyAlignment="1">
      <alignment horizontal="left" vertical="center" textRotation="255" wrapText="1" shrinkToFit="1"/>
    </xf>
    <xf numFmtId="0" fontId="16" fillId="0" borderId="0" xfId="0" applyFont="1" applyFill="1" applyAlignment="1">
      <alignment horizontal="left" vertical="center" textRotation="255" shrinkToFit="1"/>
    </xf>
    <xf numFmtId="0" fontId="11" fillId="0" borderId="0" xfId="0" applyFont="1" applyFill="1" applyBorder="1" applyAlignment="1">
      <alignment vertical="center"/>
    </xf>
    <xf numFmtId="0" fontId="11" fillId="0" borderId="0" xfId="0" applyFont="1" applyFill="1" applyBorder="1" applyAlignment="1">
      <alignment horizontal="distributed" vertical="center" wrapText="1"/>
    </xf>
    <xf numFmtId="0" fontId="11" fillId="0" borderId="14" xfId="0" applyFont="1" applyFill="1" applyBorder="1" applyAlignment="1">
      <alignment vertical="center"/>
    </xf>
    <xf numFmtId="0" fontId="11" fillId="0" borderId="1" xfId="9" applyFont="1" applyFill="1" applyBorder="1" applyAlignment="1">
      <alignment vertical="center"/>
    </xf>
    <xf numFmtId="0" fontId="11" fillId="0" borderId="4" xfId="9" applyFont="1" applyFill="1" applyBorder="1" applyAlignment="1">
      <alignment horizontal="center" vertical="center"/>
    </xf>
    <xf numFmtId="0" fontId="11" fillId="0" borderId="10" xfId="9" applyFont="1" applyFill="1" applyBorder="1" applyAlignment="1">
      <alignment horizontal="center" vertical="center"/>
    </xf>
    <xf numFmtId="0" fontId="11" fillId="0" borderId="17" xfId="9" applyFont="1" applyFill="1" applyBorder="1" applyAlignment="1">
      <alignment horizontal="center" vertical="center"/>
    </xf>
    <xf numFmtId="0" fontId="11" fillId="0" borderId="19" xfId="9" applyFont="1" applyFill="1" applyBorder="1" applyAlignment="1">
      <alignment vertical="center"/>
    </xf>
    <xf numFmtId="0" fontId="8" fillId="0" borderId="0" xfId="12" applyFont="1" applyFill="1" applyAlignment="1">
      <alignment vertical="center"/>
    </xf>
    <xf numFmtId="0" fontId="8" fillId="0" borderId="6" xfId="12" applyFont="1" applyFill="1" applyBorder="1" applyAlignment="1">
      <alignment horizontal="center" vertical="center"/>
    </xf>
    <xf numFmtId="0" fontId="11" fillId="0" borderId="6" xfId="12" applyFont="1" applyFill="1" applyBorder="1" applyAlignment="1">
      <alignment horizontal="center" vertical="center"/>
    </xf>
    <xf numFmtId="0" fontId="5" fillId="0" borderId="5" xfId="12" applyFont="1" applyFill="1" applyBorder="1" applyAlignment="1">
      <alignment horizontal="center" vertical="center"/>
    </xf>
    <xf numFmtId="0" fontId="8" fillId="0" borderId="0" xfId="12" applyFont="1" applyFill="1" applyAlignment="1">
      <alignment horizontal="center" vertical="center"/>
    </xf>
    <xf numFmtId="0" fontId="8" fillId="0" borderId="0" xfId="12" applyFont="1" applyFill="1" applyBorder="1" applyAlignment="1">
      <alignment horizontal="center" vertical="center"/>
    </xf>
    <xf numFmtId="0" fontId="5" fillId="0" borderId="15" xfId="12" applyFont="1" applyFill="1" applyBorder="1" applyAlignment="1">
      <alignment horizontal="center" vertical="center"/>
    </xf>
    <xf numFmtId="0" fontId="5" fillId="0" borderId="16" xfId="12" applyFont="1" applyFill="1" applyBorder="1" applyAlignment="1">
      <alignment horizontal="center" vertical="center"/>
    </xf>
    <xf numFmtId="0" fontId="11" fillId="0" borderId="0" xfId="12" applyFont="1" applyFill="1" applyBorder="1" applyAlignment="1">
      <alignment horizontal="distributed" vertical="center"/>
    </xf>
    <xf numFmtId="0" fontId="11" fillId="0" borderId="14" xfId="12" applyFont="1" applyFill="1" applyBorder="1" applyAlignment="1">
      <alignment horizontal="distributed" vertical="center"/>
    </xf>
    <xf numFmtId="38" fontId="6" fillId="0" borderId="17" xfId="3" applyFont="1" applyFill="1" applyBorder="1" applyAlignment="1">
      <alignment vertical="center"/>
    </xf>
    <xf numFmtId="38" fontId="6" fillId="0" borderId="0" xfId="3" applyFont="1" applyFill="1" applyBorder="1" applyAlignment="1">
      <alignment vertical="center"/>
    </xf>
    <xf numFmtId="0" fontId="8" fillId="0" borderId="1" xfId="12" applyFont="1" applyFill="1" applyBorder="1" applyAlignment="1">
      <alignment vertical="center"/>
    </xf>
    <xf numFmtId="0" fontId="8" fillId="0" borderId="1" xfId="12" applyFont="1" applyFill="1" applyBorder="1" applyAlignment="1">
      <alignment horizontal="distributed" vertical="center"/>
    </xf>
    <xf numFmtId="38" fontId="8" fillId="0" borderId="19" xfId="12" applyNumberFormat="1" applyFont="1" applyFill="1" applyBorder="1" applyAlignment="1">
      <alignment horizontal="right" vertical="center" wrapText="1"/>
    </xf>
    <xf numFmtId="0" fontId="11" fillId="0" borderId="0" xfId="12" applyFont="1" applyFill="1" applyAlignment="1">
      <alignment vertical="center"/>
    </xf>
    <xf numFmtId="0" fontId="5" fillId="0" borderId="2" xfId="0" applyFont="1" applyFill="1" applyBorder="1" applyAlignment="1">
      <alignment horizontal="distributed" vertical="center" justifyLastLine="1"/>
    </xf>
    <xf numFmtId="0" fontId="5" fillId="0" borderId="26" xfId="0" applyFont="1" applyFill="1" applyBorder="1" applyAlignment="1">
      <alignment horizontal="center" vertical="center"/>
    </xf>
    <xf numFmtId="0" fontId="5" fillId="0" borderId="17" xfId="0" applyFont="1" applyFill="1" applyBorder="1" applyAlignment="1">
      <alignment horizontal="distributed" vertical="center" justifyLastLine="1"/>
    </xf>
    <xf numFmtId="0" fontId="5" fillId="0" borderId="0" xfId="0" applyFont="1" applyFill="1" applyAlignment="1">
      <alignment horizontal="distributed" vertical="center" justifyLastLine="1"/>
    </xf>
    <xf numFmtId="0" fontId="5" fillId="0" borderId="9" xfId="0" applyFont="1" applyFill="1" applyBorder="1" applyAlignment="1">
      <alignment horizontal="distributed" vertical="center" wrapText="1" justifyLastLine="1"/>
    </xf>
    <xf numFmtId="0" fontId="5" fillId="0" borderId="9" xfId="0" applyFont="1" applyFill="1" applyBorder="1" applyAlignment="1">
      <alignment vertical="center"/>
    </xf>
    <xf numFmtId="0" fontId="5" fillId="0" borderId="8" xfId="0" applyFont="1" applyFill="1" applyBorder="1" applyAlignment="1">
      <alignment horizontal="distributed" vertical="center" justifyLastLine="1"/>
    </xf>
    <xf numFmtId="0" fontId="11" fillId="0" borderId="0" xfId="0" applyFont="1" applyFill="1" applyBorder="1" applyAlignment="1">
      <alignment horizontal="center" vertical="center"/>
    </xf>
    <xf numFmtId="3" fontId="11" fillId="0" borderId="0" xfId="0" applyNumberFormat="1" applyFont="1" applyFill="1" applyAlignment="1">
      <alignment horizontal="right" vertical="center"/>
    </xf>
    <xf numFmtId="3" fontId="11" fillId="0" borderId="0" xfId="0" applyNumberFormat="1" applyFont="1" applyFill="1" applyAlignment="1">
      <alignment horizontal="right" vertical="top"/>
    </xf>
    <xf numFmtId="3" fontId="13" fillId="0" borderId="0" xfId="0" applyNumberFormat="1" applyFont="1" applyFill="1" applyAlignment="1">
      <alignment vertical="center"/>
    </xf>
    <xf numFmtId="0" fontId="11" fillId="0" borderId="19" xfId="0" applyFont="1" applyFill="1" applyBorder="1" applyAlignment="1">
      <alignment vertical="center"/>
    </xf>
    <xf numFmtId="0" fontId="5" fillId="0" borderId="24" xfId="0" applyFont="1" applyFill="1" applyBorder="1" applyAlignment="1">
      <alignment horizontal="distributed" vertical="center" wrapText="1" justifyLastLine="1"/>
    </xf>
    <xf numFmtId="0" fontId="5" fillId="0" borderId="5" xfId="0" applyFont="1" applyFill="1" applyBorder="1" applyAlignment="1">
      <alignment horizontal="distributed" vertical="center" wrapText="1" justifyLastLine="1"/>
    </xf>
    <xf numFmtId="0" fontId="5" fillId="0" borderId="6" xfId="0" applyFont="1" applyFill="1" applyBorder="1" applyAlignment="1">
      <alignment horizontal="distributed" vertical="center" wrapText="1" justifyLastLine="1"/>
    </xf>
    <xf numFmtId="0" fontId="5" fillId="0" borderId="7" xfId="0" applyFont="1" applyFill="1" applyBorder="1" applyAlignment="1">
      <alignment horizontal="distributed" vertical="center" wrapText="1" justifyLastLine="1"/>
    </xf>
    <xf numFmtId="0" fontId="5" fillId="0" borderId="21" xfId="0" applyFont="1" applyFill="1" applyBorder="1" applyAlignment="1">
      <alignment horizontal="distributed" vertical="center" wrapText="1" justifyLastLine="1"/>
    </xf>
    <xf numFmtId="0" fontId="5" fillId="0" borderId="13" xfId="0" applyFont="1" applyFill="1" applyBorder="1" applyAlignment="1">
      <alignment horizontal="distributed" vertical="center" wrapText="1" justifyLastLine="1"/>
    </xf>
    <xf numFmtId="38" fontId="2" fillId="0" borderId="0" xfId="5" applyNumberFormat="1" applyFont="1" applyFill="1" applyAlignment="1">
      <alignment vertical="center"/>
    </xf>
  </cellXfs>
  <cellStyles count="15">
    <cellStyle name="桁区切り" xfId="13" builtinId="6"/>
    <cellStyle name="桁区切り 2" xfId="3"/>
    <cellStyle name="桁区切り 3" xfId="10"/>
    <cellStyle name="標準" xfId="0" builtinId="0"/>
    <cellStyle name="標準 10" xfId="5"/>
    <cellStyle name="標準 11" xfId="14"/>
    <cellStyle name="標準 2 2" xfId="7"/>
    <cellStyle name="標準 3" xfId="2"/>
    <cellStyle name="標準 4" xfId="8"/>
    <cellStyle name="標準 5" xfId="1"/>
    <cellStyle name="標準 6" xfId="6"/>
    <cellStyle name="標準 7" xfId="4"/>
    <cellStyle name="標準 8" xfId="11"/>
    <cellStyle name="標準 9" xfId="12"/>
    <cellStyle name="標準_19-23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38100</xdr:colOff>
      <xdr:row>5</xdr:row>
      <xdr:rowOff>9525</xdr:rowOff>
    </xdr:to>
    <xdr:sp macro="" textlink="">
      <xdr:nvSpPr>
        <xdr:cNvPr id="2" name="AutoShape 1"/>
        <xdr:cNvSpPr>
          <a:spLocks/>
        </xdr:cNvSpPr>
      </xdr:nvSpPr>
      <xdr:spPr bwMode="auto">
        <a:xfrm>
          <a:off x="1371600" y="514350"/>
          <a:ext cx="38100" cy="352425"/>
        </a:xfrm>
        <a:prstGeom prst="leftBrace">
          <a:avLst>
            <a:gd name="adj1" fmla="val 6041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3" name="AutoShape 2"/>
        <xdr:cNvSpPr>
          <a:spLocks/>
        </xdr:cNvSpPr>
      </xdr:nvSpPr>
      <xdr:spPr bwMode="auto">
        <a:xfrm>
          <a:off x="1371600" y="1028700"/>
          <a:ext cx="28575" cy="1028700"/>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28575</xdr:colOff>
      <xdr:row>18</xdr:row>
      <xdr:rowOff>114300</xdr:rowOff>
    </xdr:to>
    <xdr:sp macro="" textlink="">
      <xdr:nvSpPr>
        <xdr:cNvPr id="4" name="AutoShape 9"/>
        <xdr:cNvSpPr>
          <a:spLocks/>
        </xdr:cNvSpPr>
      </xdr:nvSpPr>
      <xdr:spPr bwMode="auto">
        <a:xfrm>
          <a:off x="1371600" y="2228850"/>
          <a:ext cx="28575" cy="971550"/>
        </a:xfrm>
        <a:prstGeom prst="leftBrace">
          <a:avLst>
            <a:gd name="adj1" fmla="val 238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20</xdr:row>
      <xdr:rowOff>0</xdr:rowOff>
    </xdr:from>
    <xdr:to>
      <xdr:col>2</xdr:col>
      <xdr:colOff>38100</xdr:colOff>
      <xdr:row>25</xdr:row>
      <xdr:rowOff>123825</xdr:rowOff>
    </xdr:to>
    <xdr:sp macro="" textlink="">
      <xdr:nvSpPr>
        <xdr:cNvPr id="5" name="AutoShape 10"/>
        <xdr:cNvSpPr>
          <a:spLocks/>
        </xdr:cNvSpPr>
      </xdr:nvSpPr>
      <xdr:spPr bwMode="auto">
        <a:xfrm>
          <a:off x="876300" y="3429000"/>
          <a:ext cx="533400" cy="981075"/>
        </a:xfrm>
        <a:prstGeom prst="leftBrace">
          <a:avLst>
            <a:gd name="adj1" fmla="val 23611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27</xdr:row>
      <xdr:rowOff>0</xdr:rowOff>
    </xdr:from>
    <xdr:to>
      <xdr:col>2</xdr:col>
      <xdr:colOff>28575</xdr:colOff>
      <xdr:row>31</xdr:row>
      <xdr:rowOff>123825</xdr:rowOff>
    </xdr:to>
    <xdr:sp macro="" textlink="">
      <xdr:nvSpPr>
        <xdr:cNvPr id="6" name="AutoShape 11"/>
        <xdr:cNvSpPr>
          <a:spLocks/>
        </xdr:cNvSpPr>
      </xdr:nvSpPr>
      <xdr:spPr bwMode="auto">
        <a:xfrm>
          <a:off x="1371600" y="4629150"/>
          <a:ext cx="28575" cy="809625"/>
        </a:xfrm>
        <a:prstGeom prst="leftBrace">
          <a:avLst>
            <a:gd name="adj1" fmla="val 19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xdr:row>
      <xdr:rowOff>0</xdr:rowOff>
    </xdr:from>
    <xdr:to>
      <xdr:col>2</xdr:col>
      <xdr:colOff>38100</xdr:colOff>
      <xdr:row>5</xdr:row>
      <xdr:rowOff>9525</xdr:rowOff>
    </xdr:to>
    <xdr:sp macro="" textlink="">
      <xdr:nvSpPr>
        <xdr:cNvPr id="7" name="AutoShape 1"/>
        <xdr:cNvSpPr>
          <a:spLocks/>
        </xdr:cNvSpPr>
      </xdr:nvSpPr>
      <xdr:spPr bwMode="auto">
        <a:xfrm>
          <a:off x="1371600" y="514350"/>
          <a:ext cx="38100" cy="352425"/>
        </a:xfrm>
        <a:prstGeom prst="leftBrace">
          <a:avLst>
            <a:gd name="adj1" fmla="val 6041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8" name="AutoShape 2"/>
        <xdr:cNvSpPr>
          <a:spLocks/>
        </xdr:cNvSpPr>
      </xdr:nvSpPr>
      <xdr:spPr bwMode="auto">
        <a:xfrm>
          <a:off x="1371600" y="1028700"/>
          <a:ext cx="28575" cy="1028700"/>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28575</xdr:colOff>
      <xdr:row>18</xdr:row>
      <xdr:rowOff>114300</xdr:rowOff>
    </xdr:to>
    <xdr:sp macro="" textlink="">
      <xdr:nvSpPr>
        <xdr:cNvPr id="9" name="AutoShape 9"/>
        <xdr:cNvSpPr>
          <a:spLocks/>
        </xdr:cNvSpPr>
      </xdr:nvSpPr>
      <xdr:spPr bwMode="auto">
        <a:xfrm>
          <a:off x="1371600" y="2228850"/>
          <a:ext cx="28575" cy="971550"/>
        </a:xfrm>
        <a:prstGeom prst="leftBrace">
          <a:avLst>
            <a:gd name="adj1" fmla="val 238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20</xdr:row>
      <xdr:rowOff>0</xdr:rowOff>
    </xdr:from>
    <xdr:to>
      <xdr:col>2</xdr:col>
      <xdr:colOff>38100</xdr:colOff>
      <xdr:row>25</xdr:row>
      <xdr:rowOff>123825</xdr:rowOff>
    </xdr:to>
    <xdr:sp macro="" textlink="">
      <xdr:nvSpPr>
        <xdr:cNvPr id="10" name="AutoShape 10"/>
        <xdr:cNvSpPr>
          <a:spLocks/>
        </xdr:cNvSpPr>
      </xdr:nvSpPr>
      <xdr:spPr bwMode="auto">
        <a:xfrm>
          <a:off x="876300" y="3429000"/>
          <a:ext cx="533400" cy="981075"/>
        </a:xfrm>
        <a:prstGeom prst="leftBrace">
          <a:avLst>
            <a:gd name="adj1" fmla="val 23611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27</xdr:row>
      <xdr:rowOff>0</xdr:rowOff>
    </xdr:from>
    <xdr:to>
      <xdr:col>2</xdr:col>
      <xdr:colOff>28575</xdr:colOff>
      <xdr:row>31</xdr:row>
      <xdr:rowOff>123825</xdr:rowOff>
    </xdr:to>
    <xdr:sp macro="" textlink="">
      <xdr:nvSpPr>
        <xdr:cNvPr id="11" name="AutoShape 11"/>
        <xdr:cNvSpPr>
          <a:spLocks/>
        </xdr:cNvSpPr>
      </xdr:nvSpPr>
      <xdr:spPr bwMode="auto">
        <a:xfrm>
          <a:off x="1371600" y="4629150"/>
          <a:ext cx="28575" cy="809625"/>
        </a:xfrm>
        <a:prstGeom prst="leftBrace">
          <a:avLst>
            <a:gd name="adj1" fmla="val 19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1068</xdr:colOff>
      <xdr:row>25</xdr:row>
      <xdr:rowOff>0</xdr:rowOff>
    </xdr:from>
    <xdr:to>
      <xdr:col>1</xdr:col>
      <xdr:colOff>47625</xdr:colOff>
      <xdr:row>28</xdr:row>
      <xdr:rowOff>123825</xdr:rowOff>
    </xdr:to>
    <xdr:sp macro="" textlink="">
      <xdr:nvSpPr>
        <xdr:cNvPr id="2" name="左中かっこ 3"/>
        <xdr:cNvSpPr>
          <a:spLocks/>
        </xdr:cNvSpPr>
      </xdr:nvSpPr>
      <xdr:spPr bwMode="auto">
        <a:xfrm>
          <a:off x="772593" y="4286250"/>
          <a:ext cx="46557" cy="63817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3" name="左中かっこ 2"/>
        <xdr:cNvSpPr>
          <a:spLocks/>
        </xdr:cNvSpPr>
      </xdr:nvSpPr>
      <xdr:spPr bwMode="auto">
        <a:xfrm>
          <a:off x="1588614" y="3789569"/>
          <a:ext cx="729992" cy="277389"/>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4" name="左中かっこ 4"/>
        <xdr:cNvSpPr>
          <a:spLocks/>
        </xdr:cNvSpPr>
      </xdr:nvSpPr>
      <xdr:spPr bwMode="auto">
        <a:xfrm>
          <a:off x="775160" y="2578628"/>
          <a:ext cx="50897" cy="977061"/>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twoCellAnchor>
    <xdr:from>
      <xdr:col>1</xdr:col>
      <xdr:colOff>1068</xdr:colOff>
      <xdr:row>25</xdr:row>
      <xdr:rowOff>0</xdr:rowOff>
    </xdr:from>
    <xdr:to>
      <xdr:col>1</xdr:col>
      <xdr:colOff>47625</xdr:colOff>
      <xdr:row>28</xdr:row>
      <xdr:rowOff>123825</xdr:rowOff>
    </xdr:to>
    <xdr:sp macro="" textlink="">
      <xdr:nvSpPr>
        <xdr:cNvPr id="5" name="左中かっこ 3"/>
        <xdr:cNvSpPr>
          <a:spLocks/>
        </xdr:cNvSpPr>
      </xdr:nvSpPr>
      <xdr:spPr bwMode="auto">
        <a:xfrm>
          <a:off x="772593" y="4286250"/>
          <a:ext cx="46557" cy="63817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6" name="左中かっこ 5"/>
        <xdr:cNvSpPr>
          <a:spLocks/>
        </xdr:cNvSpPr>
      </xdr:nvSpPr>
      <xdr:spPr bwMode="auto">
        <a:xfrm>
          <a:off x="1588614" y="3789569"/>
          <a:ext cx="729992" cy="277389"/>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7" name="左中かっこ 4"/>
        <xdr:cNvSpPr>
          <a:spLocks/>
        </xdr:cNvSpPr>
      </xdr:nvSpPr>
      <xdr:spPr bwMode="auto">
        <a:xfrm>
          <a:off x="775160" y="2578628"/>
          <a:ext cx="50897" cy="977061"/>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twoCellAnchor>
    <xdr:from>
      <xdr:col>1</xdr:col>
      <xdr:colOff>1068</xdr:colOff>
      <xdr:row>25</xdr:row>
      <xdr:rowOff>0</xdr:rowOff>
    </xdr:from>
    <xdr:to>
      <xdr:col>1</xdr:col>
      <xdr:colOff>47625</xdr:colOff>
      <xdr:row>28</xdr:row>
      <xdr:rowOff>123825</xdr:rowOff>
    </xdr:to>
    <xdr:sp macro="" textlink="">
      <xdr:nvSpPr>
        <xdr:cNvPr id="8" name="左中かっこ 3"/>
        <xdr:cNvSpPr>
          <a:spLocks/>
        </xdr:cNvSpPr>
      </xdr:nvSpPr>
      <xdr:spPr bwMode="auto">
        <a:xfrm>
          <a:off x="772593" y="4286250"/>
          <a:ext cx="46557" cy="63817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9" name="左中かっこ 8"/>
        <xdr:cNvSpPr>
          <a:spLocks/>
        </xdr:cNvSpPr>
      </xdr:nvSpPr>
      <xdr:spPr bwMode="auto">
        <a:xfrm>
          <a:off x="1588614" y="3789569"/>
          <a:ext cx="729992" cy="277389"/>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10" name="左中かっこ 4"/>
        <xdr:cNvSpPr>
          <a:spLocks/>
        </xdr:cNvSpPr>
      </xdr:nvSpPr>
      <xdr:spPr bwMode="auto">
        <a:xfrm>
          <a:off x="775160" y="2578628"/>
          <a:ext cx="50897" cy="977061"/>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3</xdr:row>
      <xdr:rowOff>57150</xdr:rowOff>
    </xdr:from>
    <xdr:to>
      <xdr:col>2</xdr:col>
      <xdr:colOff>66675</xdr:colOff>
      <xdr:row>13</xdr:row>
      <xdr:rowOff>123825</xdr:rowOff>
    </xdr:to>
    <xdr:sp macro="" textlink="">
      <xdr:nvSpPr>
        <xdr:cNvPr id="2" name="左中かっこ 7"/>
        <xdr:cNvSpPr>
          <a:spLocks/>
        </xdr:cNvSpPr>
      </xdr:nvSpPr>
      <xdr:spPr bwMode="auto">
        <a:xfrm>
          <a:off x="1390650" y="571500"/>
          <a:ext cx="47625" cy="1781175"/>
        </a:xfrm>
        <a:prstGeom prst="leftBrace">
          <a:avLst>
            <a:gd name="adj1" fmla="val 8031"/>
            <a:gd name="adj2" fmla="val 50000"/>
          </a:avLst>
        </a:prstGeom>
        <a:solidFill>
          <a:srgbClr val="FFFFFF"/>
        </a:solidFill>
        <a:ln w="9525" algn="ctr">
          <a:solidFill>
            <a:srgbClr val="000000"/>
          </a:solidFill>
          <a:round/>
          <a:headEnd/>
          <a:tailEnd/>
        </a:ln>
      </xdr:spPr>
    </xdr:sp>
    <xdr:clientData/>
  </xdr:twoCellAnchor>
  <xdr:twoCellAnchor>
    <xdr:from>
      <xdr:col>3</xdr:col>
      <xdr:colOff>235774</xdr:colOff>
      <xdr:row>15</xdr:row>
      <xdr:rowOff>28575</xdr:rowOff>
    </xdr:from>
    <xdr:to>
      <xdr:col>3</xdr:col>
      <xdr:colOff>273874</xdr:colOff>
      <xdr:row>17</xdr:row>
      <xdr:rowOff>104775</xdr:rowOff>
    </xdr:to>
    <xdr:sp macro="" textlink="">
      <xdr:nvSpPr>
        <xdr:cNvPr id="3" name="左中かっこ 8"/>
        <xdr:cNvSpPr>
          <a:spLocks/>
        </xdr:cNvSpPr>
      </xdr:nvSpPr>
      <xdr:spPr bwMode="auto">
        <a:xfrm>
          <a:off x="2293174" y="2600325"/>
          <a:ext cx="38100" cy="419100"/>
        </a:xfrm>
        <a:prstGeom prst="leftBrace">
          <a:avLst>
            <a:gd name="adj1" fmla="val 10000"/>
            <a:gd name="adj2" fmla="val 50000"/>
          </a:avLst>
        </a:prstGeom>
        <a:solidFill>
          <a:srgbClr val="FFFFFF"/>
        </a:solidFill>
        <a:ln w="9525" algn="ctr">
          <a:solidFill>
            <a:srgbClr val="000000"/>
          </a:solidFill>
          <a:round/>
          <a:headEnd/>
          <a:tailEnd/>
        </a:ln>
      </xdr:spPr>
    </xdr:sp>
    <xdr:clientData/>
  </xdr:twoCellAnchor>
  <xdr:twoCellAnchor>
    <xdr:from>
      <xdr:col>1</xdr:col>
      <xdr:colOff>51460</xdr:colOff>
      <xdr:row>19</xdr:row>
      <xdr:rowOff>57150</xdr:rowOff>
    </xdr:from>
    <xdr:to>
      <xdr:col>1</xdr:col>
      <xdr:colOff>99085</xdr:colOff>
      <xdr:row>22</xdr:row>
      <xdr:rowOff>123825</xdr:rowOff>
    </xdr:to>
    <xdr:sp macro="" textlink="">
      <xdr:nvSpPr>
        <xdr:cNvPr id="4" name="左中かっこ 9"/>
        <xdr:cNvSpPr>
          <a:spLocks/>
        </xdr:cNvSpPr>
      </xdr:nvSpPr>
      <xdr:spPr bwMode="auto">
        <a:xfrm>
          <a:off x="737260" y="3314700"/>
          <a:ext cx="47625" cy="581025"/>
        </a:xfrm>
        <a:prstGeom prst="leftBrace">
          <a:avLst>
            <a:gd name="adj1" fmla="val 8348"/>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5" name="左中かっこ 10"/>
        <xdr:cNvSpPr>
          <a:spLocks/>
        </xdr:cNvSpPr>
      </xdr:nvSpPr>
      <xdr:spPr bwMode="auto">
        <a:xfrm>
          <a:off x="2318904" y="866775"/>
          <a:ext cx="38100" cy="257175"/>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6" name="左中かっこ 10"/>
        <xdr:cNvSpPr>
          <a:spLocks/>
        </xdr:cNvSpPr>
      </xdr:nvSpPr>
      <xdr:spPr bwMode="auto">
        <a:xfrm>
          <a:off x="2318904" y="866775"/>
          <a:ext cx="38100" cy="257175"/>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0</xdr:col>
      <xdr:colOff>232435</xdr:colOff>
      <xdr:row>3</xdr:row>
      <xdr:rowOff>9525</xdr:rowOff>
    </xdr:from>
    <xdr:to>
      <xdr:col>0</xdr:col>
      <xdr:colOff>263113</xdr:colOff>
      <xdr:row>17</xdr:row>
      <xdr:rowOff>9525</xdr:rowOff>
    </xdr:to>
    <xdr:sp macro="" textlink="">
      <xdr:nvSpPr>
        <xdr:cNvPr id="7" name="左中かっこ 6"/>
        <xdr:cNvSpPr>
          <a:spLocks/>
        </xdr:cNvSpPr>
      </xdr:nvSpPr>
      <xdr:spPr bwMode="auto">
        <a:xfrm>
          <a:off x="232435" y="523875"/>
          <a:ext cx="30678" cy="2400300"/>
        </a:xfrm>
        <a:prstGeom prst="leftBrace">
          <a:avLst>
            <a:gd name="adj1" fmla="val 5081"/>
            <a:gd name="adj2" fmla="val 50000"/>
          </a:avLst>
        </a:prstGeom>
        <a:solidFill>
          <a:srgbClr val="FFFFFF"/>
        </a:solidFill>
        <a:ln w="9525" algn="ctr">
          <a:solidFill>
            <a:srgbClr val="000000"/>
          </a:solidFill>
          <a:round/>
          <a:headEnd/>
          <a:tailEnd/>
        </a:ln>
      </xdr:spPr>
    </xdr:sp>
    <xdr:clientData/>
  </xdr:twoCellAnchor>
  <xdr:twoCellAnchor>
    <xdr:from>
      <xdr:col>2</xdr:col>
      <xdr:colOff>19050</xdr:colOff>
      <xdr:row>3</xdr:row>
      <xdr:rowOff>57150</xdr:rowOff>
    </xdr:from>
    <xdr:to>
      <xdr:col>2</xdr:col>
      <xdr:colOff>66675</xdr:colOff>
      <xdr:row>13</xdr:row>
      <xdr:rowOff>123825</xdr:rowOff>
    </xdr:to>
    <xdr:sp macro="" textlink="">
      <xdr:nvSpPr>
        <xdr:cNvPr id="8" name="左中かっこ 7"/>
        <xdr:cNvSpPr>
          <a:spLocks/>
        </xdr:cNvSpPr>
      </xdr:nvSpPr>
      <xdr:spPr bwMode="auto">
        <a:xfrm>
          <a:off x="1390650" y="571500"/>
          <a:ext cx="47625" cy="1781175"/>
        </a:xfrm>
        <a:prstGeom prst="leftBrace">
          <a:avLst>
            <a:gd name="adj1" fmla="val 8031"/>
            <a:gd name="adj2" fmla="val 50000"/>
          </a:avLst>
        </a:prstGeom>
        <a:solidFill>
          <a:srgbClr val="FFFFFF"/>
        </a:solidFill>
        <a:ln w="9525" algn="ctr">
          <a:solidFill>
            <a:srgbClr val="000000"/>
          </a:solidFill>
          <a:round/>
          <a:headEnd/>
          <a:tailEnd/>
        </a:ln>
      </xdr:spPr>
    </xdr:sp>
    <xdr:clientData/>
  </xdr:twoCellAnchor>
  <xdr:twoCellAnchor>
    <xdr:from>
      <xdr:col>3</xdr:col>
      <xdr:colOff>235774</xdr:colOff>
      <xdr:row>15</xdr:row>
      <xdr:rowOff>28575</xdr:rowOff>
    </xdr:from>
    <xdr:to>
      <xdr:col>3</xdr:col>
      <xdr:colOff>273874</xdr:colOff>
      <xdr:row>17</xdr:row>
      <xdr:rowOff>104775</xdr:rowOff>
    </xdr:to>
    <xdr:sp macro="" textlink="">
      <xdr:nvSpPr>
        <xdr:cNvPr id="9" name="左中かっこ 8"/>
        <xdr:cNvSpPr>
          <a:spLocks/>
        </xdr:cNvSpPr>
      </xdr:nvSpPr>
      <xdr:spPr bwMode="auto">
        <a:xfrm>
          <a:off x="2293174" y="2600325"/>
          <a:ext cx="38100" cy="419100"/>
        </a:xfrm>
        <a:prstGeom prst="leftBrace">
          <a:avLst>
            <a:gd name="adj1" fmla="val 10000"/>
            <a:gd name="adj2" fmla="val 50000"/>
          </a:avLst>
        </a:prstGeom>
        <a:solidFill>
          <a:srgbClr val="FFFFFF"/>
        </a:solidFill>
        <a:ln w="9525" algn="ctr">
          <a:solidFill>
            <a:srgbClr val="000000"/>
          </a:solidFill>
          <a:round/>
          <a:headEnd/>
          <a:tailEnd/>
        </a:ln>
      </xdr:spPr>
    </xdr:sp>
    <xdr:clientData/>
  </xdr:twoCellAnchor>
  <xdr:twoCellAnchor>
    <xdr:from>
      <xdr:col>1</xdr:col>
      <xdr:colOff>51460</xdr:colOff>
      <xdr:row>19</xdr:row>
      <xdr:rowOff>57150</xdr:rowOff>
    </xdr:from>
    <xdr:to>
      <xdr:col>1</xdr:col>
      <xdr:colOff>99085</xdr:colOff>
      <xdr:row>22</xdr:row>
      <xdr:rowOff>123825</xdr:rowOff>
    </xdr:to>
    <xdr:sp macro="" textlink="">
      <xdr:nvSpPr>
        <xdr:cNvPr id="10" name="左中かっこ 9"/>
        <xdr:cNvSpPr>
          <a:spLocks/>
        </xdr:cNvSpPr>
      </xdr:nvSpPr>
      <xdr:spPr bwMode="auto">
        <a:xfrm>
          <a:off x="737260" y="3314700"/>
          <a:ext cx="47625" cy="581025"/>
        </a:xfrm>
        <a:prstGeom prst="leftBrace">
          <a:avLst>
            <a:gd name="adj1" fmla="val 8348"/>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11" name="左中かっこ 10"/>
        <xdr:cNvSpPr>
          <a:spLocks/>
        </xdr:cNvSpPr>
      </xdr:nvSpPr>
      <xdr:spPr bwMode="auto">
        <a:xfrm>
          <a:off x="2318904" y="866775"/>
          <a:ext cx="38100" cy="257175"/>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12" name="左中かっこ 10"/>
        <xdr:cNvSpPr>
          <a:spLocks/>
        </xdr:cNvSpPr>
      </xdr:nvSpPr>
      <xdr:spPr bwMode="auto">
        <a:xfrm>
          <a:off x="2318904" y="866775"/>
          <a:ext cx="38100" cy="257175"/>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0</xdr:col>
      <xdr:colOff>232435</xdr:colOff>
      <xdr:row>3</xdr:row>
      <xdr:rowOff>9525</xdr:rowOff>
    </xdr:from>
    <xdr:to>
      <xdr:col>0</xdr:col>
      <xdr:colOff>263113</xdr:colOff>
      <xdr:row>17</xdr:row>
      <xdr:rowOff>9525</xdr:rowOff>
    </xdr:to>
    <xdr:sp macro="" textlink="">
      <xdr:nvSpPr>
        <xdr:cNvPr id="13" name="左中かっこ 12"/>
        <xdr:cNvSpPr>
          <a:spLocks/>
        </xdr:cNvSpPr>
      </xdr:nvSpPr>
      <xdr:spPr bwMode="auto">
        <a:xfrm>
          <a:off x="232435" y="523875"/>
          <a:ext cx="30678" cy="2400300"/>
        </a:xfrm>
        <a:prstGeom prst="leftBrace">
          <a:avLst>
            <a:gd name="adj1" fmla="val 5081"/>
            <a:gd name="adj2" fmla="val 50000"/>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31</xdr:row>
      <xdr:rowOff>0</xdr:rowOff>
    </xdr:from>
    <xdr:to>
      <xdr:col>0</xdr:col>
      <xdr:colOff>342900</xdr:colOff>
      <xdr:row>42</xdr:row>
      <xdr:rowOff>0</xdr:rowOff>
    </xdr:to>
    <xdr:sp macro="" textlink="">
      <xdr:nvSpPr>
        <xdr:cNvPr id="2" name="AutoShape 2"/>
        <xdr:cNvSpPr>
          <a:spLocks/>
        </xdr:cNvSpPr>
      </xdr:nvSpPr>
      <xdr:spPr bwMode="auto">
        <a:xfrm>
          <a:off x="295275" y="4229100"/>
          <a:ext cx="47625" cy="1676400"/>
        </a:xfrm>
        <a:prstGeom prst="leftBrace">
          <a:avLst>
            <a:gd name="adj1" fmla="val 22550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314325</xdr:colOff>
      <xdr:row>48</xdr:row>
      <xdr:rowOff>0</xdr:rowOff>
    </xdr:from>
    <xdr:to>
      <xdr:col>1</xdr:col>
      <xdr:colOff>9525</xdr:colOff>
      <xdr:row>52</xdr:row>
      <xdr:rowOff>19050</xdr:rowOff>
    </xdr:to>
    <xdr:sp macro="" textlink="">
      <xdr:nvSpPr>
        <xdr:cNvPr id="3" name="AutoShape 4"/>
        <xdr:cNvSpPr>
          <a:spLocks/>
        </xdr:cNvSpPr>
      </xdr:nvSpPr>
      <xdr:spPr bwMode="auto">
        <a:xfrm>
          <a:off x="314325" y="6667500"/>
          <a:ext cx="47625" cy="628650"/>
        </a:xfrm>
        <a:prstGeom prst="leftBrace">
          <a:avLst>
            <a:gd name="adj1" fmla="val 17282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314325</xdr:colOff>
      <xdr:row>42</xdr:row>
      <xdr:rowOff>66675</xdr:rowOff>
    </xdr:from>
    <xdr:to>
      <xdr:col>1</xdr:col>
      <xdr:colOff>9525</xdr:colOff>
      <xdr:row>47</xdr:row>
      <xdr:rowOff>9525</xdr:rowOff>
    </xdr:to>
    <xdr:sp macro="" textlink="">
      <xdr:nvSpPr>
        <xdr:cNvPr id="4" name="AutoShape 4"/>
        <xdr:cNvSpPr>
          <a:spLocks/>
        </xdr:cNvSpPr>
      </xdr:nvSpPr>
      <xdr:spPr bwMode="auto">
        <a:xfrm>
          <a:off x="314325" y="5972175"/>
          <a:ext cx="47625" cy="628650"/>
        </a:xfrm>
        <a:prstGeom prst="leftBrace">
          <a:avLst>
            <a:gd name="adj1" fmla="val 17282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285750</xdr:colOff>
      <xdr:row>16</xdr:row>
      <xdr:rowOff>38099</xdr:rowOff>
    </xdr:from>
    <xdr:to>
      <xdr:col>1</xdr:col>
      <xdr:colOff>0</xdr:colOff>
      <xdr:row>29</xdr:row>
      <xdr:rowOff>142874</xdr:rowOff>
    </xdr:to>
    <xdr:sp macro="" textlink="">
      <xdr:nvSpPr>
        <xdr:cNvPr id="5" name="AutoShape 2"/>
        <xdr:cNvSpPr>
          <a:spLocks/>
        </xdr:cNvSpPr>
      </xdr:nvSpPr>
      <xdr:spPr bwMode="auto">
        <a:xfrm>
          <a:off x="285750" y="2057399"/>
          <a:ext cx="66675" cy="2085975"/>
        </a:xfrm>
        <a:prstGeom prst="leftBrace">
          <a:avLst>
            <a:gd name="adj1" fmla="val 22550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462738</xdr:colOff>
      <xdr:row>34</xdr:row>
      <xdr:rowOff>7310</xdr:rowOff>
    </xdr:from>
    <xdr:to>
      <xdr:col>5</xdr:col>
      <xdr:colOff>510363</xdr:colOff>
      <xdr:row>36</xdr:row>
      <xdr:rowOff>186070</xdr:rowOff>
    </xdr:to>
    <xdr:sp macro="" textlink="">
      <xdr:nvSpPr>
        <xdr:cNvPr id="2" name="AutoShape 5">
          <a:extLst>
            <a:ext uri="{FF2B5EF4-FFF2-40B4-BE49-F238E27FC236}">
              <a16:creationId xmlns:a16="http://schemas.microsoft.com/office/drawing/2014/main" id="{00000000-0008-0000-0000-000045040000}"/>
            </a:ext>
          </a:extLst>
        </xdr:cNvPr>
        <xdr:cNvSpPr>
          <a:spLocks/>
        </xdr:cNvSpPr>
      </xdr:nvSpPr>
      <xdr:spPr bwMode="auto">
        <a:xfrm>
          <a:off x="5320488" y="5836610"/>
          <a:ext cx="47625" cy="502610"/>
        </a:xfrm>
        <a:prstGeom prst="leftBrace">
          <a:avLst>
            <a:gd name="adj1" fmla="val 10887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431062</xdr:colOff>
      <xdr:row>38</xdr:row>
      <xdr:rowOff>5537</xdr:rowOff>
    </xdr:from>
    <xdr:to>
      <xdr:col>5</xdr:col>
      <xdr:colOff>507926</xdr:colOff>
      <xdr:row>40</xdr:row>
      <xdr:rowOff>186512</xdr:rowOff>
    </xdr:to>
    <xdr:sp macro="" textlink="">
      <xdr:nvSpPr>
        <xdr:cNvPr id="3" name="AutoShape 7">
          <a:extLst>
            <a:ext uri="{FF2B5EF4-FFF2-40B4-BE49-F238E27FC236}">
              <a16:creationId xmlns:a16="http://schemas.microsoft.com/office/drawing/2014/main" id="{00000000-0008-0000-0000-000046040000}"/>
            </a:ext>
          </a:extLst>
        </xdr:cNvPr>
        <xdr:cNvSpPr>
          <a:spLocks/>
        </xdr:cNvSpPr>
      </xdr:nvSpPr>
      <xdr:spPr bwMode="auto">
        <a:xfrm>
          <a:off x="5288812" y="6520637"/>
          <a:ext cx="76864" cy="504825"/>
        </a:xfrm>
        <a:prstGeom prst="leftBrace">
          <a:avLst>
            <a:gd name="adj1" fmla="val 6842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461187</xdr:colOff>
      <xdr:row>30</xdr:row>
      <xdr:rowOff>11961</xdr:rowOff>
    </xdr:from>
    <xdr:to>
      <xdr:col>5</xdr:col>
      <xdr:colOff>509476</xdr:colOff>
      <xdr:row>33</xdr:row>
      <xdr:rowOff>2436</xdr:rowOff>
    </xdr:to>
    <xdr:sp macro="" textlink="">
      <xdr:nvSpPr>
        <xdr:cNvPr id="4" name="AutoShape 10">
          <a:extLst>
            <a:ext uri="{FF2B5EF4-FFF2-40B4-BE49-F238E27FC236}">
              <a16:creationId xmlns:a16="http://schemas.microsoft.com/office/drawing/2014/main" id="{00000000-0008-0000-0000-00004A040000}"/>
            </a:ext>
          </a:extLst>
        </xdr:cNvPr>
        <xdr:cNvSpPr>
          <a:spLocks/>
        </xdr:cNvSpPr>
      </xdr:nvSpPr>
      <xdr:spPr bwMode="auto">
        <a:xfrm>
          <a:off x="5318937" y="5155461"/>
          <a:ext cx="48289" cy="504825"/>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65942</xdr:colOff>
      <xdr:row>22</xdr:row>
      <xdr:rowOff>21981</xdr:rowOff>
    </xdr:from>
    <xdr:to>
      <xdr:col>2</xdr:col>
      <xdr:colOff>113567</xdr:colOff>
      <xdr:row>24</xdr:row>
      <xdr:rowOff>144340</xdr:rowOff>
    </xdr:to>
    <xdr:sp macro="" textlink="">
      <xdr:nvSpPr>
        <xdr:cNvPr id="5" name="AutoShape 10">
          <a:extLst>
            <a:ext uri="{FF2B5EF4-FFF2-40B4-BE49-F238E27FC236}">
              <a16:creationId xmlns:a16="http://schemas.microsoft.com/office/drawing/2014/main" id="{00000000-0008-0000-0000-00000B000000}"/>
            </a:ext>
          </a:extLst>
        </xdr:cNvPr>
        <xdr:cNvSpPr>
          <a:spLocks/>
        </xdr:cNvSpPr>
      </xdr:nvSpPr>
      <xdr:spPr bwMode="auto">
        <a:xfrm>
          <a:off x="2009042" y="3793881"/>
          <a:ext cx="47625" cy="465259"/>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58615</xdr:colOff>
      <xdr:row>16</xdr:row>
      <xdr:rowOff>36635</xdr:rowOff>
    </xdr:from>
    <xdr:to>
      <xdr:col>2</xdr:col>
      <xdr:colOff>106240</xdr:colOff>
      <xdr:row>18</xdr:row>
      <xdr:rowOff>158995</xdr:rowOff>
    </xdr:to>
    <xdr:sp macro="" textlink="">
      <xdr:nvSpPr>
        <xdr:cNvPr id="6" name="AutoShape 10">
          <a:extLst>
            <a:ext uri="{FF2B5EF4-FFF2-40B4-BE49-F238E27FC236}">
              <a16:creationId xmlns:a16="http://schemas.microsoft.com/office/drawing/2014/main" id="{00000000-0008-0000-0000-00000C000000}"/>
            </a:ext>
          </a:extLst>
        </xdr:cNvPr>
        <xdr:cNvSpPr>
          <a:spLocks/>
        </xdr:cNvSpPr>
      </xdr:nvSpPr>
      <xdr:spPr bwMode="auto">
        <a:xfrm>
          <a:off x="2001715" y="2779835"/>
          <a:ext cx="47625" cy="465260"/>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220981</xdr:colOff>
      <xdr:row>16</xdr:row>
      <xdr:rowOff>19050</xdr:rowOff>
    </xdr:from>
    <xdr:to>
      <xdr:col>0</xdr:col>
      <xdr:colOff>266700</xdr:colOff>
      <xdr:row>30</xdr:row>
      <xdr:rowOff>95250</xdr:rowOff>
    </xdr:to>
    <xdr:sp macro="" textlink="">
      <xdr:nvSpPr>
        <xdr:cNvPr id="2" name="AutoShape 5"/>
        <xdr:cNvSpPr>
          <a:spLocks/>
        </xdr:cNvSpPr>
      </xdr:nvSpPr>
      <xdr:spPr bwMode="auto">
        <a:xfrm>
          <a:off x="220981" y="2057400"/>
          <a:ext cx="45719" cy="1676400"/>
        </a:xfrm>
        <a:prstGeom prst="leftBrace">
          <a:avLst>
            <a:gd name="adj1" fmla="val 3647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220174</xdr:colOff>
      <xdr:row>32</xdr:row>
      <xdr:rowOff>28574</xdr:rowOff>
    </xdr:from>
    <xdr:to>
      <xdr:col>0</xdr:col>
      <xdr:colOff>266700</xdr:colOff>
      <xdr:row>43</xdr:row>
      <xdr:rowOff>114299</xdr:rowOff>
    </xdr:to>
    <xdr:sp macro="" textlink="">
      <xdr:nvSpPr>
        <xdr:cNvPr id="3" name="AutoShape 6"/>
        <xdr:cNvSpPr>
          <a:spLocks/>
        </xdr:cNvSpPr>
      </xdr:nvSpPr>
      <xdr:spPr bwMode="auto">
        <a:xfrm>
          <a:off x="220174" y="3895724"/>
          <a:ext cx="46526" cy="1343025"/>
        </a:xfrm>
        <a:prstGeom prst="leftBrace">
          <a:avLst>
            <a:gd name="adj1" fmla="val 30020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281538</xdr:colOff>
      <xdr:row>45</xdr:row>
      <xdr:rowOff>28575</xdr:rowOff>
    </xdr:from>
    <xdr:to>
      <xdr:col>0</xdr:col>
      <xdr:colOff>333375</xdr:colOff>
      <xdr:row>49</xdr:row>
      <xdr:rowOff>0</xdr:rowOff>
    </xdr:to>
    <xdr:sp macro="" textlink="">
      <xdr:nvSpPr>
        <xdr:cNvPr id="4" name="AutoShape 7"/>
        <xdr:cNvSpPr>
          <a:spLocks/>
        </xdr:cNvSpPr>
      </xdr:nvSpPr>
      <xdr:spPr bwMode="auto">
        <a:xfrm>
          <a:off x="281538" y="5353050"/>
          <a:ext cx="51837" cy="581025"/>
        </a:xfrm>
        <a:prstGeom prst="leftBrace">
          <a:avLst>
            <a:gd name="adj1" fmla="val 80466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295641</xdr:colOff>
      <xdr:row>50</xdr:row>
      <xdr:rowOff>10074</xdr:rowOff>
    </xdr:from>
    <xdr:to>
      <xdr:col>1</xdr:col>
      <xdr:colOff>0</xdr:colOff>
      <xdr:row>54</xdr:row>
      <xdr:rowOff>28575</xdr:rowOff>
    </xdr:to>
    <xdr:sp macro="" textlink="">
      <xdr:nvSpPr>
        <xdr:cNvPr id="5" name="AutoShape 8"/>
        <xdr:cNvSpPr>
          <a:spLocks/>
        </xdr:cNvSpPr>
      </xdr:nvSpPr>
      <xdr:spPr bwMode="auto">
        <a:xfrm>
          <a:off x="295641" y="6048924"/>
          <a:ext cx="47259" cy="628101"/>
        </a:xfrm>
        <a:prstGeom prst="leftBrace">
          <a:avLst>
            <a:gd name="adj1" fmla="val 181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65411;&#65438;&#65405;&#65400;&#65412;&#65391;&#65420;&#65439;\&#30476;&#25919;&#35201;&#35239;&#24341;&#32153;&#12366;\H15&#20055;&#12426;&#25563;&#12360;&#29992;\19&#31119;&#31049;&#12539;&#31038;&#20250;&#20445;&#38556;\WINDOWS\Temporary%20Internet%20Files\Content.IE5\676PIJ21\&#24179;&#25104;&#65297;&#65298;&#24180;&#24230;&#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0108\group\WINDOWS\Temporary%20Internet%20Files\Content.IE5\676PIJ21\&#24179;&#25104;&#65297;&#65298;&#24180;&#24230;&#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勢要覧"/>
      <sheetName val="市町村"/>
      <sheetName val="入院・入院"/>
      <sheetName val="入院・歯科"/>
      <sheetName val="入院・食事療養"/>
      <sheetName val="入院・合計"/>
      <sheetName val="入院外・歯科"/>
      <sheetName val="入院・入院外・歯科合計"/>
      <sheetName val="調剤"/>
      <sheetName val="現金給付の内訳・費用額"/>
      <sheetName val="現金給付の内訳"/>
      <sheetName val="現金"/>
      <sheetName val="老健施設療養費・区分"/>
      <sheetName val="老健施設療養費・訪問"/>
      <sheetName val="総合計"/>
      <sheetName val="医療対象人数内訳"/>
      <sheetName val="統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勢要覧"/>
      <sheetName val="市町村"/>
      <sheetName val="入院・入院"/>
      <sheetName val="入院・歯科"/>
      <sheetName val="入院・食事療養"/>
      <sheetName val="入院・合計"/>
      <sheetName val="入院外・歯科"/>
      <sheetName val="入院・入院外・歯科合計"/>
      <sheetName val="調剤"/>
      <sheetName val="現金給付の内訳・費用額"/>
      <sheetName val="現金給付の内訳"/>
      <sheetName val="現金"/>
      <sheetName val="老健施設療養費・区分"/>
      <sheetName val="老健施設療養費・訪問"/>
      <sheetName val="総合計"/>
      <sheetName val="医療対象人数内訳"/>
      <sheetName val="統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8"/>
  <sheetViews>
    <sheetView tabSelected="1" zoomScaleNormal="100" workbookViewId="0"/>
  </sheetViews>
  <sheetFormatPr defaultColWidth="9" defaultRowHeight="9.75"/>
  <cols>
    <col min="1" max="1" width="1" style="190" customWidth="1"/>
    <col min="2" max="2" width="13.625" style="190" customWidth="1"/>
    <col min="3" max="3" width="1.25" style="188" customWidth="1"/>
    <col min="4" max="4" width="0.875" style="188" customWidth="1"/>
    <col min="5" max="5" width="13.625" style="188" customWidth="1"/>
    <col min="6" max="6" width="1.125" style="189" customWidth="1"/>
    <col min="7" max="7" width="9.875" style="189" customWidth="1"/>
    <col min="8" max="8" width="1" style="189" customWidth="1"/>
    <col min="9" max="9" width="1.25" style="189" customWidth="1"/>
    <col min="10" max="10" width="11.375" style="189" customWidth="1"/>
    <col min="11" max="16384" width="9" style="188"/>
  </cols>
  <sheetData>
    <row r="1" spans="1:12" s="190" customFormat="1" ht="14.25" customHeight="1" thickBot="1">
      <c r="A1" s="192"/>
      <c r="B1" s="223" t="s">
        <v>195</v>
      </c>
      <c r="C1" s="192"/>
      <c r="D1" s="192"/>
      <c r="E1" s="222" t="s">
        <v>194</v>
      </c>
      <c r="F1" s="200"/>
      <c r="G1" s="200"/>
      <c r="H1" s="200"/>
      <c r="I1" s="200"/>
      <c r="J1" s="221"/>
    </row>
    <row r="2" spans="1:12" s="190" customFormat="1" ht="14.25" customHeight="1" thickTop="1">
      <c r="A2" s="218"/>
      <c r="B2" s="220" t="s">
        <v>193</v>
      </c>
      <c r="C2" s="219"/>
      <c r="D2" s="218"/>
      <c r="E2" s="217" t="s">
        <v>192</v>
      </c>
      <c r="F2" s="199"/>
      <c r="G2" s="216"/>
      <c r="H2" s="199"/>
      <c r="I2" s="199"/>
      <c r="J2" s="215"/>
    </row>
    <row r="3" spans="1:12" ht="8.25" customHeight="1">
      <c r="A3" s="212"/>
      <c r="B3" s="212"/>
      <c r="C3" s="214"/>
      <c r="D3" s="212"/>
      <c r="E3" s="213"/>
      <c r="F3" s="721"/>
      <c r="G3" s="212"/>
      <c r="H3" s="212"/>
      <c r="I3" s="212"/>
      <c r="J3" s="211"/>
    </row>
    <row r="4" spans="1:12" ht="12.6" customHeight="1">
      <c r="A4" s="209"/>
      <c r="B4" s="208" t="s">
        <v>106</v>
      </c>
      <c r="C4" s="202"/>
      <c r="D4" s="201"/>
      <c r="E4" s="483">
        <v>11500</v>
      </c>
      <c r="K4" s="210"/>
    </row>
    <row r="5" spans="1:12" ht="12.6" customHeight="1">
      <c r="A5" s="209"/>
      <c r="B5" s="208" t="s">
        <v>191</v>
      </c>
      <c r="C5" s="202"/>
      <c r="D5" s="201"/>
      <c r="E5" s="483">
        <v>11202</v>
      </c>
      <c r="K5" s="210"/>
    </row>
    <row r="6" spans="1:12" ht="12.6" customHeight="1">
      <c r="A6" s="209"/>
      <c r="B6" s="208" t="s">
        <v>190</v>
      </c>
      <c r="C6" s="202"/>
      <c r="D6" s="201"/>
      <c r="E6" s="483">
        <v>11329</v>
      </c>
    </row>
    <row r="7" spans="1:12" ht="8.25" customHeight="1">
      <c r="A7" s="197"/>
      <c r="B7" s="197"/>
      <c r="C7" s="204"/>
      <c r="D7" s="203"/>
      <c r="E7" s="196"/>
    </row>
    <row r="8" spans="1:12" ht="11.25" customHeight="1">
      <c r="A8" s="197"/>
      <c r="B8" s="199" t="s">
        <v>189</v>
      </c>
      <c r="C8" s="198"/>
      <c r="D8" s="197"/>
      <c r="E8" s="196">
        <v>4427</v>
      </c>
    </row>
    <row r="9" spans="1:12" ht="11.45" customHeight="1">
      <c r="A9" s="197"/>
      <c r="B9" s="199" t="s">
        <v>188</v>
      </c>
      <c r="C9" s="198"/>
      <c r="D9" s="197"/>
      <c r="E9" s="196">
        <v>1518</v>
      </c>
      <c r="L9" s="207"/>
    </row>
    <row r="10" spans="1:12" ht="11.45" customHeight="1">
      <c r="A10" s="197"/>
      <c r="B10" s="199" t="s">
        <v>187</v>
      </c>
      <c r="C10" s="198"/>
      <c r="D10" s="197"/>
      <c r="E10" s="196">
        <v>900</v>
      </c>
    </row>
    <row r="11" spans="1:12" ht="11.45" customHeight="1">
      <c r="A11" s="197"/>
      <c r="B11" s="199" t="s">
        <v>186</v>
      </c>
      <c r="C11" s="198"/>
      <c r="D11" s="197"/>
      <c r="E11" s="196">
        <v>553</v>
      </c>
    </row>
    <row r="12" spans="1:12" ht="11.45" customHeight="1">
      <c r="A12" s="197"/>
      <c r="B12" s="199" t="s">
        <v>185</v>
      </c>
      <c r="C12" s="198"/>
      <c r="D12" s="197"/>
      <c r="E12" s="196">
        <v>403</v>
      </c>
    </row>
    <row r="13" spans="1:12" ht="7.5" customHeight="1">
      <c r="A13" s="197"/>
      <c r="B13" s="199"/>
      <c r="C13" s="198"/>
      <c r="D13" s="197"/>
      <c r="E13" s="196"/>
    </row>
    <row r="14" spans="1:12" ht="11.25" customHeight="1">
      <c r="A14" s="197"/>
      <c r="B14" s="199" t="s">
        <v>184</v>
      </c>
      <c r="C14" s="198"/>
      <c r="D14" s="197"/>
      <c r="E14" s="196">
        <v>215</v>
      </c>
    </row>
    <row r="15" spans="1:12" ht="11.25" customHeight="1">
      <c r="A15" s="197"/>
      <c r="B15" s="199" t="s">
        <v>183</v>
      </c>
      <c r="C15" s="198"/>
      <c r="D15" s="197"/>
      <c r="E15" s="196">
        <v>505</v>
      </c>
    </row>
    <row r="16" spans="1:12" ht="11.25" customHeight="1">
      <c r="A16" s="197"/>
      <c r="B16" s="199" t="s">
        <v>182</v>
      </c>
      <c r="C16" s="198"/>
      <c r="D16" s="197"/>
      <c r="E16" s="196">
        <v>335</v>
      </c>
    </row>
    <row r="17" spans="1:12" ht="11.25" customHeight="1">
      <c r="A17" s="197"/>
      <c r="B17" s="199" t="s">
        <v>181</v>
      </c>
      <c r="C17" s="198"/>
      <c r="D17" s="197"/>
      <c r="E17" s="196">
        <v>313</v>
      </c>
    </row>
    <row r="18" spans="1:12" ht="11.25" customHeight="1">
      <c r="A18" s="197"/>
      <c r="B18" s="199" t="s">
        <v>180</v>
      </c>
      <c r="C18" s="198"/>
      <c r="D18" s="197"/>
      <c r="E18" s="196">
        <v>69</v>
      </c>
    </row>
    <row r="19" spans="1:12" ht="7.5" customHeight="1">
      <c r="A19" s="197"/>
      <c r="B19" s="199"/>
      <c r="C19" s="198"/>
      <c r="D19" s="197"/>
      <c r="E19" s="196"/>
    </row>
    <row r="20" spans="1:12" ht="11.45" customHeight="1">
      <c r="A20" s="197"/>
      <c r="B20" s="199" t="s">
        <v>179</v>
      </c>
      <c r="C20" s="198"/>
      <c r="D20" s="197"/>
      <c r="E20" s="196">
        <v>73</v>
      </c>
    </row>
    <row r="21" spans="1:12" ht="11.45" customHeight="1">
      <c r="A21" s="197"/>
      <c r="B21" s="199" t="s">
        <v>178</v>
      </c>
      <c r="C21" s="198"/>
      <c r="D21" s="197"/>
      <c r="E21" s="196">
        <v>252</v>
      </c>
    </row>
    <row r="22" spans="1:12" ht="11.45" customHeight="1">
      <c r="A22" s="197"/>
      <c r="B22" s="199" t="s">
        <v>177</v>
      </c>
      <c r="C22" s="198"/>
      <c r="D22" s="197"/>
      <c r="E22" s="196">
        <v>300</v>
      </c>
    </row>
    <row r="23" spans="1:12" ht="11.45" customHeight="1">
      <c r="A23" s="197"/>
      <c r="B23" s="199" t="s">
        <v>176</v>
      </c>
      <c r="C23" s="198"/>
      <c r="D23" s="197"/>
      <c r="E23" s="196">
        <v>265</v>
      </c>
    </row>
    <row r="24" spans="1:12" ht="11.25" customHeight="1">
      <c r="A24" s="197"/>
      <c r="B24" s="199" t="s">
        <v>175</v>
      </c>
      <c r="C24" s="198"/>
      <c r="D24" s="197"/>
      <c r="E24" s="196">
        <v>139</v>
      </c>
      <c r="L24" s="207"/>
    </row>
    <row r="25" spans="1:12" ht="7.5" customHeight="1">
      <c r="A25" s="197"/>
      <c r="B25" s="199"/>
      <c r="C25" s="198"/>
      <c r="D25" s="197"/>
      <c r="E25" s="196"/>
      <c r="F25" s="197"/>
      <c r="G25" s="199"/>
      <c r="H25" s="197"/>
      <c r="I25" s="197"/>
      <c r="J25" s="196"/>
    </row>
    <row r="26" spans="1:12" ht="11.25" customHeight="1">
      <c r="A26" s="200"/>
      <c r="B26" s="199" t="s">
        <v>174</v>
      </c>
      <c r="C26" s="198"/>
      <c r="D26" s="197"/>
      <c r="E26" s="196">
        <v>155</v>
      </c>
      <c r="F26" s="206"/>
      <c r="G26" s="206"/>
      <c r="H26" s="206"/>
      <c r="I26" s="206"/>
      <c r="J26" s="206"/>
    </row>
    <row r="27" spans="1:12" ht="11.25" customHeight="1">
      <c r="A27" s="200"/>
      <c r="B27" s="199" t="s">
        <v>173</v>
      </c>
      <c r="C27" s="198"/>
      <c r="D27" s="197"/>
      <c r="E27" s="196">
        <v>144</v>
      </c>
      <c r="F27" s="206"/>
      <c r="G27" s="206"/>
      <c r="H27" s="206"/>
      <c r="I27" s="206"/>
      <c r="J27" s="206"/>
    </row>
    <row r="28" spans="1:12" ht="11.25" customHeight="1">
      <c r="A28" s="200"/>
      <c r="B28" s="199" t="s">
        <v>172</v>
      </c>
      <c r="C28" s="198"/>
      <c r="D28" s="197"/>
      <c r="E28" s="196">
        <v>61</v>
      </c>
    </row>
    <row r="29" spans="1:12" ht="11.25" customHeight="1">
      <c r="A29" s="200"/>
      <c r="B29" s="199" t="s">
        <v>171</v>
      </c>
      <c r="C29" s="198"/>
      <c r="D29" s="197"/>
      <c r="E29" s="196">
        <v>128</v>
      </c>
    </row>
    <row r="30" spans="1:12" ht="7.5" customHeight="1">
      <c r="A30" s="200"/>
      <c r="B30" s="199"/>
      <c r="C30" s="198"/>
      <c r="D30" s="197"/>
      <c r="E30" s="196"/>
    </row>
    <row r="31" spans="1:12" ht="11.25" customHeight="1">
      <c r="A31" s="200"/>
      <c r="B31" s="205" t="s">
        <v>170</v>
      </c>
      <c r="C31" s="204"/>
      <c r="D31" s="203"/>
      <c r="E31" s="196">
        <v>52</v>
      </c>
    </row>
    <row r="32" spans="1:12" ht="11.25" customHeight="1">
      <c r="A32" s="200"/>
      <c r="B32" s="199" t="s">
        <v>169</v>
      </c>
      <c r="C32" s="198"/>
      <c r="D32" s="197"/>
      <c r="E32" s="196">
        <v>70</v>
      </c>
    </row>
    <row r="33" spans="1:5" ht="11.25" customHeight="1">
      <c r="A33" s="200"/>
      <c r="B33" s="199" t="s">
        <v>168</v>
      </c>
      <c r="C33" s="198"/>
      <c r="D33" s="197"/>
      <c r="E33" s="196">
        <v>53</v>
      </c>
    </row>
    <row r="34" spans="1:5" ht="11.25" customHeight="1">
      <c r="A34" s="200"/>
      <c r="B34" s="199" t="s">
        <v>167</v>
      </c>
      <c r="C34" s="202"/>
      <c r="D34" s="201"/>
      <c r="E34" s="196">
        <v>47</v>
      </c>
    </row>
    <row r="35" spans="1:5" ht="11.25" customHeight="1">
      <c r="A35" s="200"/>
      <c r="B35" s="199" t="s">
        <v>166</v>
      </c>
      <c r="C35" s="202"/>
      <c r="D35" s="201"/>
      <c r="E35" s="196">
        <v>25</v>
      </c>
    </row>
    <row r="36" spans="1:5" ht="7.5" customHeight="1">
      <c r="A36" s="200"/>
      <c r="B36" s="199"/>
      <c r="C36" s="202"/>
      <c r="D36" s="201"/>
      <c r="E36" s="196"/>
    </row>
    <row r="37" spans="1:5" ht="11.25" customHeight="1">
      <c r="A37" s="200"/>
      <c r="B37" s="199" t="s">
        <v>165</v>
      </c>
      <c r="C37" s="202"/>
      <c r="D37" s="201"/>
      <c r="E37" s="196">
        <v>39</v>
      </c>
    </row>
    <row r="38" spans="1:5" ht="11.25" customHeight="1">
      <c r="A38" s="200"/>
      <c r="B38" s="199" t="s">
        <v>164</v>
      </c>
      <c r="C38" s="202"/>
      <c r="D38" s="201"/>
      <c r="E38" s="196">
        <v>34</v>
      </c>
    </row>
    <row r="39" spans="1:5" ht="11.25" customHeight="1">
      <c r="A39" s="200"/>
      <c r="B39" s="199" t="s">
        <v>163</v>
      </c>
      <c r="C39" s="198"/>
      <c r="D39" s="197"/>
      <c r="E39" s="196">
        <v>37</v>
      </c>
    </row>
    <row r="40" spans="1:5" ht="11.25" customHeight="1">
      <c r="A40" s="200"/>
      <c r="B40" s="199" t="s">
        <v>162</v>
      </c>
      <c r="C40" s="198"/>
      <c r="D40" s="197"/>
      <c r="E40" s="196">
        <v>35</v>
      </c>
    </row>
    <row r="41" spans="1:5" ht="11.25" customHeight="1">
      <c r="A41" s="200"/>
      <c r="B41" s="199" t="s">
        <v>161</v>
      </c>
      <c r="C41" s="198"/>
      <c r="D41" s="197"/>
      <c r="E41" s="196">
        <v>43</v>
      </c>
    </row>
    <row r="42" spans="1:5" ht="7.5" customHeight="1">
      <c r="A42" s="200"/>
      <c r="B42" s="199"/>
      <c r="C42" s="198"/>
      <c r="D42" s="197"/>
      <c r="E42" s="196"/>
    </row>
    <row r="43" spans="1:5" ht="11.25" customHeight="1">
      <c r="A43" s="200"/>
      <c r="B43" s="199" t="s">
        <v>160</v>
      </c>
      <c r="C43" s="198"/>
      <c r="D43" s="197"/>
      <c r="E43" s="196">
        <v>13</v>
      </c>
    </row>
    <row r="44" spans="1:5" ht="11.25" customHeight="1">
      <c r="A44" s="200"/>
      <c r="B44" s="199" t="s">
        <v>159</v>
      </c>
      <c r="C44" s="198"/>
      <c r="D44" s="197"/>
      <c r="E44" s="196">
        <v>53</v>
      </c>
    </row>
    <row r="45" spans="1:5" ht="11.25" customHeight="1">
      <c r="A45" s="197"/>
      <c r="B45" s="199" t="s">
        <v>158</v>
      </c>
      <c r="C45" s="198"/>
      <c r="D45" s="197"/>
      <c r="E45" s="196">
        <v>63</v>
      </c>
    </row>
    <row r="46" spans="1:5" ht="11.25" customHeight="1">
      <c r="A46" s="197"/>
      <c r="B46" s="199" t="s">
        <v>157</v>
      </c>
      <c r="C46" s="198"/>
      <c r="D46" s="197"/>
      <c r="E46" s="196">
        <v>10</v>
      </c>
    </row>
    <row r="47" spans="1:5" ht="4.5" customHeight="1" thickBot="1">
      <c r="A47" s="195"/>
      <c r="B47" s="195"/>
      <c r="C47" s="194"/>
      <c r="D47" s="193"/>
      <c r="E47" s="193"/>
    </row>
    <row r="48" spans="1:5" ht="11.25" thickTop="1">
      <c r="A48" s="192"/>
      <c r="B48" s="192"/>
      <c r="C48" s="191"/>
      <c r="D48" s="191"/>
      <c r="E48" s="191"/>
    </row>
  </sheetData>
  <phoneticPr fontId="4"/>
  <printOptions horizontalCentered="1"/>
  <pageMargins left="0.59055118110236227" right="0.59055118110236227" top="1.0236220472440944" bottom="0" header="0.6692913385826772" footer="0.51181102362204722"/>
  <pageSetup paperSize="9" scale="110" fitToHeight="0" orientation="portrait" r:id="rId1"/>
  <headerFooter alignWithMargins="0">
    <oddHeader>&amp;L&amp;9民生（児童）委員&amp;R&amp;9&amp;F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58"/>
  <sheetViews>
    <sheetView zoomScaleNormal="100" workbookViewId="0"/>
  </sheetViews>
  <sheetFormatPr defaultColWidth="10.125" defaultRowHeight="10.5"/>
  <cols>
    <col min="1" max="1" width="4.625" style="2" customWidth="1"/>
    <col min="2" max="2" width="1.875" style="2" customWidth="1"/>
    <col min="3" max="3" width="4" style="2" customWidth="1"/>
    <col min="4" max="4" width="0.625" style="2" customWidth="1"/>
    <col min="5" max="5" width="1" style="2" customWidth="1"/>
    <col min="6" max="6" width="6.5" style="2" customWidth="1"/>
    <col min="7" max="7" width="4.375" style="2" customWidth="1"/>
    <col min="8" max="8" width="5" style="2" customWidth="1"/>
    <col min="9" max="9" width="2" style="2" customWidth="1"/>
    <col min="10" max="10" width="5.5" style="2" customWidth="1"/>
    <col min="11" max="11" width="7.75" style="2" customWidth="1"/>
    <col min="12" max="12" width="6.125" style="2" customWidth="1"/>
    <col min="13" max="13" width="1.25" style="2" customWidth="1"/>
    <col min="14" max="14" width="7.625" style="2" customWidth="1"/>
    <col min="15" max="15" width="7.75" style="2" customWidth="1"/>
    <col min="16" max="16" width="8.25" style="2" customWidth="1"/>
    <col min="17" max="16384" width="10.125" style="2"/>
  </cols>
  <sheetData>
    <row r="1" spans="1:17" ht="14.25" customHeight="1" thickBot="1">
      <c r="A1" s="1" t="s">
        <v>0</v>
      </c>
      <c r="D1" s="3"/>
      <c r="O1" s="525" t="s">
        <v>1</v>
      </c>
    </row>
    <row r="2" spans="1:17" s="4" customFormat="1" ht="11.25" customHeight="1" thickTop="1">
      <c r="A2" s="632" t="s">
        <v>2</v>
      </c>
      <c r="B2" s="598"/>
      <c r="C2" s="598"/>
      <c r="D2" s="563"/>
      <c r="E2" s="635" t="s">
        <v>3</v>
      </c>
      <c r="F2" s="593"/>
      <c r="G2" s="636" t="s">
        <v>4</v>
      </c>
      <c r="H2" s="637"/>
      <c r="I2" s="637"/>
      <c r="J2" s="637"/>
      <c r="K2" s="638"/>
      <c r="L2" s="636" t="s">
        <v>5</v>
      </c>
      <c r="M2" s="637"/>
      <c r="N2" s="637"/>
      <c r="O2" s="637"/>
    </row>
    <row r="3" spans="1:17" s="4" customFormat="1" ht="9.75" customHeight="1">
      <c r="A3" s="633"/>
      <c r="B3" s="601"/>
      <c r="C3" s="601"/>
      <c r="D3" s="634"/>
      <c r="E3" s="594"/>
      <c r="F3" s="595"/>
      <c r="G3" s="639" t="s">
        <v>6</v>
      </c>
      <c r="H3" s="640"/>
      <c r="I3" s="639" t="s">
        <v>7</v>
      </c>
      <c r="J3" s="640"/>
      <c r="K3" s="5" t="s">
        <v>8</v>
      </c>
      <c r="L3" s="639" t="s">
        <v>6</v>
      </c>
      <c r="M3" s="640"/>
      <c r="N3" s="5" t="s">
        <v>7</v>
      </c>
      <c r="O3" s="530" t="s">
        <v>8</v>
      </c>
    </row>
    <row r="4" spans="1:17" s="525" customFormat="1" ht="8.25" customHeight="1">
      <c r="A4" s="6"/>
      <c r="B4" s="6"/>
      <c r="C4" s="6"/>
      <c r="D4" s="7"/>
      <c r="E4" s="8"/>
      <c r="F4" s="528"/>
      <c r="G4" s="625" t="s">
        <v>9</v>
      </c>
      <c r="H4" s="626"/>
      <c r="I4" s="523"/>
      <c r="J4" s="528" t="s">
        <v>9</v>
      </c>
      <c r="K4" s="528" t="s">
        <v>9</v>
      </c>
      <c r="L4" s="625" t="s">
        <v>10</v>
      </c>
      <c r="M4" s="626"/>
      <c r="N4" s="528" t="s">
        <v>10</v>
      </c>
      <c r="O4" s="528" t="s">
        <v>10</v>
      </c>
    </row>
    <row r="5" spans="1:17" ht="10.5" customHeight="1">
      <c r="A5" s="627" t="s">
        <v>11</v>
      </c>
      <c r="B5" s="628"/>
      <c r="C5" s="628"/>
      <c r="D5" s="7"/>
      <c r="E5" s="629">
        <v>134659</v>
      </c>
      <c r="F5" s="630"/>
      <c r="G5" s="630">
        <v>1025480</v>
      </c>
      <c r="H5" s="630"/>
      <c r="I5" s="630">
        <v>638168</v>
      </c>
      <c r="J5" s="630"/>
      <c r="K5" s="527">
        <v>387312</v>
      </c>
      <c r="L5" s="630">
        <v>322383</v>
      </c>
      <c r="M5" s="631"/>
      <c r="N5" s="527">
        <v>362382</v>
      </c>
      <c r="O5" s="527">
        <v>256478</v>
      </c>
    </row>
    <row r="6" spans="1:17" ht="10.5" customHeight="1">
      <c r="A6" s="627" t="s">
        <v>12</v>
      </c>
      <c r="B6" s="628"/>
      <c r="C6" s="628"/>
      <c r="D6" s="9"/>
      <c r="E6" s="629">
        <v>141058</v>
      </c>
      <c r="F6" s="630"/>
      <c r="G6" s="630">
        <v>1039922</v>
      </c>
      <c r="H6" s="630"/>
      <c r="I6" s="630">
        <v>642188</v>
      </c>
      <c r="J6" s="630"/>
      <c r="K6" s="527">
        <v>397734</v>
      </c>
      <c r="L6" s="630">
        <v>318260</v>
      </c>
      <c r="M6" s="631"/>
      <c r="N6" s="527">
        <v>357847</v>
      </c>
      <c r="O6" s="527">
        <v>254341</v>
      </c>
    </row>
    <row r="7" spans="1:17" ht="10.5" customHeight="1">
      <c r="A7" s="627" t="s">
        <v>13</v>
      </c>
      <c r="B7" s="628"/>
      <c r="C7" s="628"/>
      <c r="D7" s="9"/>
      <c r="E7" s="629">
        <v>148663</v>
      </c>
      <c r="F7" s="630"/>
      <c r="G7" s="630">
        <v>1046793</v>
      </c>
      <c r="H7" s="630"/>
      <c r="I7" s="630">
        <v>641651</v>
      </c>
      <c r="J7" s="630"/>
      <c r="K7" s="527">
        <v>405142</v>
      </c>
      <c r="L7" s="630">
        <v>323894</v>
      </c>
      <c r="M7" s="631"/>
      <c r="N7" s="527">
        <v>364484</v>
      </c>
      <c r="O7" s="527">
        <v>259609</v>
      </c>
      <c r="Q7" s="1"/>
    </row>
    <row r="8" spans="1:17" ht="3.75" customHeight="1" thickBot="1">
      <c r="A8" s="3"/>
      <c r="B8" s="3"/>
      <c r="C8" s="3"/>
      <c r="D8" s="10"/>
      <c r="E8" s="3"/>
      <c r="F8" s="3"/>
      <c r="G8" s="3"/>
      <c r="H8" s="3"/>
      <c r="I8" s="3"/>
      <c r="J8" s="3"/>
      <c r="K8" s="3"/>
      <c r="L8" s="3"/>
      <c r="M8" s="3"/>
      <c r="N8" s="3"/>
      <c r="O8" s="3"/>
    </row>
    <row r="9" spans="1:17" ht="5.25" customHeight="1" thickTop="1"/>
    <row r="10" spans="1:17" s="13" customFormat="1" ht="14.25" customHeight="1" thickBot="1">
      <c r="A10" s="11" t="s">
        <v>14</v>
      </c>
      <c r="B10" s="12"/>
      <c r="C10" s="12"/>
      <c r="D10" s="12"/>
      <c r="E10" s="12"/>
      <c r="F10" s="12"/>
      <c r="G10" s="12"/>
      <c r="H10" s="12"/>
      <c r="I10" s="12"/>
      <c r="J10" s="12"/>
      <c r="K10" s="12"/>
      <c r="L10" s="12"/>
      <c r="M10" s="12"/>
      <c r="N10" s="12"/>
      <c r="O10" s="12"/>
    </row>
    <row r="11" spans="1:17" s="13" customFormat="1" ht="12.75" customHeight="1" thickTop="1">
      <c r="A11" s="581" t="s">
        <v>15</v>
      </c>
      <c r="B11" s="581"/>
      <c r="C11" s="581"/>
      <c r="D11" s="581"/>
      <c r="E11" s="581"/>
      <c r="F11" s="581"/>
      <c r="G11" s="581"/>
      <c r="H11" s="637"/>
      <c r="I11" s="638"/>
      <c r="J11" s="643" t="s">
        <v>16</v>
      </c>
      <c r="K11" s="637"/>
      <c r="L11" s="638"/>
      <c r="M11" s="643" t="s">
        <v>17</v>
      </c>
      <c r="N11" s="637"/>
      <c r="O11" s="637"/>
    </row>
    <row r="12" spans="1:17" s="16" customFormat="1" ht="11.25" customHeight="1">
      <c r="A12" s="14"/>
      <c r="B12" s="14"/>
      <c r="C12" s="14"/>
      <c r="D12" s="14"/>
      <c r="E12" s="14"/>
      <c r="F12" s="14"/>
      <c r="G12" s="14"/>
      <c r="H12" s="14"/>
      <c r="I12" s="14"/>
      <c r="J12" s="15"/>
      <c r="K12" s="644" t="s">
        <v>18</v>
      </c>
      <c r="L12" s="626"/>
      <c r="M12" s="522"/>
      <c r="N12" s="522"/>
      <c r="O12" s="522" t="s">
        <v>19</v>
      </c>
    </row>
    <row r="13" spans="1:17" s="13" customFormat="1" ht="11.25" customHeight="1">
      <c r="A13" s="641" t="s">
        <v>11</v>
      </c>
      <c r="B13" s="641"/>
      <c r="C13" s="641"/>
      <c r="D13" s="641"/>
      <c r="E13" s="641"/>
      <c r="F13" s="641"/>
      <c r="G13" s="641"/>
      <c r="H13" s="641"/>
      <c r="I13" s="17"/>
      <c r="J13" s="18"/>
      <c r="K13" s="645">
        <v>21010454</v>
      </c>
      <c r="L13" s="645"/>
      <c r="M13" s="524"/>
      <c r="N13" s="645">
        <v>255225513</v>
      </c>
      <c r="O13" s="645"/>
    </row>
    <row r="14" spans="1:17" s="13" customFormat="1" ht="11.25" customHeight="1">
      <c r="A14" s="641" t="s">
        <v>20</v>
      </c>
      <c r="B14" s="641"/>
      <c r="C14" s="641"/>
      <c r="D14" s="641"/>
      <c r="E14" s="641"/>
      <c r="F14" s="641"/>
      <c r="G14" s="641"/>
      <c r="H14" s="641"/>
      <c r="I14" s="19"/>
      <c r="J14" s="18"/>
      <c r="K14" s="642">
        <v>19162409</v>
      </c>
      <c r="L14" s="642"/>
      <c r="M14" s="20"/>
      <c r="N14" s="642">
        <v>251802245</v>
      </c>
      <c r="O14" s="642"/>
    </row>
    <row r="15" spans="1:17" s="13" customFormat="1" ht="11.25" customHeight="1">
      <c r="A15" s="641" t="s">
        <v>21</v>
      </c>
      <c r="B15" s="641"/>
      <c r="C15" s="641"/>
      <c r="D15" s="641"/>
      <c r="E15" s="641"/>
      <c r="F15" s="641"/>
      <c r="G15" s="641"/>
      <c r="H15" s="641"/>
      <c r="I15" s="19"/>
      <c r="J15" s="18"/>
      <c r="K15" s="645">
        <v>20910868</v>
      </c>
      <c r="L15" s="743"/>
      <c r="M15" s="524"/>
      <c r="N15" s="645">
        <v>277507423</v>
      </c>
      <c r="O15" s="743"/>
    </row>
    <row r="16" spans="1:17" s="13" customFormat="1" ht="3" customHeight="1">
      <c r="A16" s="14"/>
      <c r="B16" s="14"/>
      <c r="C16" s="14"/>
      <c r="D16" s="14"/>
      <c r="E16" s="14"/>
      <c r="F16" s="14"/>
      <c r="G16" s="14"/>
      <c r="H16" s="14"/>
      <c r="I16" s="14"/>
      <c r="J16" s="21"/>
      <c r="K16" s="744"/>
      <c r="L16" s="744"/>
      <c r="M16" s="744"/>
      <c r="N16" s="744"/>
      <c r="O16" s="744"/>
      <c r="P16" s="22"/>
    </row>
    <row r="17" spans="1:20" s="13" customFormat="1" ht="12" customHeight="1">
      <c r="A17" s="648" t="s">
        <v>22</v>
      </c>
      <c r="B17" s="649" t="s">
        <v>23</v>
      </c>
      <c r="C17" s="649"/>
      <c r="D17" s="649"/>
      <c r="E17" s="649"/>
      <c r="F17" s="578"/>
      <c r="G17" s="578"/>
      <c r="H17" s="578"/>
      <c r="I17" s="23"/>
      <c r="J17" s="503"/>
      <c r="K17" s="745">
        <v>12036983</v>
      </c>
      <c r="L17" s="745"/>
      <c r="M17" s="524"/>
      <c r="N17" s="745">
        <v>166722000</v>
      </c>
      <c r="O17" s="745"/>
      <c r="Q17" s="24"/>
      <c r="R17" s="24"/>
      <c r="S17" s="25"/>
      <c r="T17" s="26"/>
    </row>
    <row r="18" spans="1:20" s="13" customFormat="1" ht="12" customHeight="1">
      <c r="A18" s="648"/>
      <c r="B18" s="549" t="s">
        <v>24</v>
      </c>
      <c r="C18" s="549"/>
      <c r="D18" s="549"/>
      <c r="E18" s="549"/>
      <c r="F18" s="647"/>
      <c r="G18" s="647"/>
      <c r="H18" s="647"/>
      <c r="I18" s="486"/>
      <c r="J18" s="503"/>
      <c r="K18" s="746">
        <v>11518443</v>
      </c>
      <c r="L18" s="746"/>
      <c r="M18" s="744"/>
      <c r="N18" s="746">
        <v>144799919</v>
      </c>
      <c r="O18" s="746"/>
      <c r="Q18" s="27"/>
      <c r="R18" s="24"/>
      <c r="S18" s="28"/>
      <c r="T18" s="28"/>
    </row>
    <row r="19" spans="1:20" s="13" customFormat="1" ht="12" customHeight="1">
      <c r="A19" s="648"/>
      <c r="B19" s="520"/>
      <c r="C19" s="609" t="s">
        <v>25</v>
      </c>
      <c r="D19" s="646"/>
      <c r="E19" s="647"/>
      <c r="F19" s="647"/>
      <c r="G19" s="647"/>
      <c r="H19" s="647"/>
      <c r="I19" s="505"/>
      <c r="J19" s="504"/>
      <c r="K19" s="746">
        <v>5824683</v>
      </c>
      <c r="L19" s="746"/>
      <c r="M19" s="744"/>
      <c r="N19" s="746">
        <v>98285626</v>
      </c>
      <c r="O19" s="746"/>
      <c r="Q19" s="27"/>
      <c r="R19" s="24"/>
      <c r="S19" s="28"/>
      <c r="T19" s="28"/>
    </row>
    <row r="20" spans="1:20" s="13" customFormat="1" ht="12" customHeight="1">
      <c r="A20" s="648"/>
      <c r="B20" s="520"/>
      <c r="C20" s="609" t="s">
        <v>26</v>
      </c>
      <c r="D20" s="646"/>
      <c r="E20" s="647"/>
      <c r="F20" s="647"/>
      <c r="G20" s="647"/>
      <c r="H20" s="647"/>
      <c r="I20" s="505"/>
      <c r="J20" s="504"/>
      <c r="K20" s="746">
        <v>1701597</v>
      </c>
      <c r="L20" s="746"/>
      <c r="M20" s="744"/>
      <c r="N20" s="746">
        <v>16204307</v>
      </c>
      <c r="O20" s="746"/>
      <c r="Q20" s="27"/>
      <c r="R20" s="24"/>
      <c r="S20" s="28"/>
      <c r="T20" s="28"/>
    </row>
    <row r="21" spans="1:20" s="13" customFormat="1" ht="12" customHeight="1">
      <c r="A21" s="648"/>
      <c r="B21" s="520"/>
      <c r="C21" s="609" t="s">
        <v>27</v>
      </c>
      <c r="D21" s="646"/>
      <c r="E21" s="647"/>
      <c r="F21" s="647"/>
      <c r="G21" s="647"/>
      <c r="H21" s="647"/>
      <c r="I21" s="505"/>
      <c r="J21" s="504"/>
      <c r="K21" s="746">
        <v>3992163</v>
      </c>
      <c r="L21" s="746"/>
      <c r="M21" s="744"/>
      <c r="N21" s="746">
        <v>30309986</v>
      </c>
      <c r="O21" s="746"/>
      <c r="Q21" s="27"/>
      <c r="R21" s="24"/>
      <c r="S21" s="28"/>
      <c r="T21" s="28"/>
    </row>
    <row r="22" spans="1:20" s="13" customFormat="1" ht="12" customHeight="1">
      <c r="A22" s="648"/>
      <c r="B22" s="549" t="s">
        <v>28</v>
      </c>
      <c r="C22" s="549"/>
      <c r="D22" s="549"/>
      <c r="E22" s="549"/>
      <c r="F22" s="647"/>
      <c r="G22" s="647"/>
      <c r="H22" s="647"/>
      <c r="I22" s="29"/>
      <c r="J22" s="30"/>
      <c r="K22" s="746">
        <v>518540</v>
      </c>
      <c r="L22" s="746"/>
      <c r="M22" s="744"/>
      <c r="N22" s="746">
        <v>21922081</v>
      </c>
      <c r="O22" s="746"/>
      <c r="Q22" s="24"/>
      <c r="R22" s="24"/>
      <c r="S22" s="28"/>
      <c r="T22" s="28"/>
    </row>
    <row r="23" spans="1:20" s="13" customFormat="1" ht="12" customHeight="1">
      <c r="A23" s="648"/>
      <c r="B23" s="520"/>
      <c r="C23" s="609" t="s">
        <v>29</v>
      </c>
      <c r="D23" s="646"/>
      <c r="E23" s="647"/>
      <c r="F23" s="647"/>
      <c r="G23" s="647"/>
      <c r="H23" s="647"/>
      <c r="I23" s="505"/>
      <c r="J23" s="504"/>
      <c r="K23" s="746">
        <v>429389</v>
      </c>
      <c r="L23" s="746"/>
      <c r="M23" s="744"/>
      <c r="N23" s="746">
        <v>2105470</v>
      </c>
      <c r="O23" s="746"/>
      <c r="P23" s="22"/>
      <c r="Q23" s="24"/>
      <c r="R23" s="24"/>
      <c r="S23" s="28"/>
      <c r="T23" s="28"/>
    </row>
    <row r="24" spans="1:20" s="13" customFormat="1" ht="12" customHeight="1">
      <c r="A24" s="648"/>
      <c r="B24" s="520"/>
      <c r="C24" s="609" t="s">
        <v>30</v>
      </c>
      <c r="D24" s="646"/>
      <c r="E24" s="647"/>
      <c r="F24" s="647"/>
      <c r="G24" s="647"/>
      <c r="H24" s="647"/>
      <c r="I24" s="505"/>
      <c r="J24" s="504"/>
      <c r="K24" s="746">
        <v>6634</v>
      </c>
      <c r="L24" s="746"/>
      <c r="M24" s="744"/>
      <c r="N24" s="746">
        <v>601309</v>
      </c>
      <c r="O24" s="746"/>
      <c r="Q24" s="24"/>
      <c r="R24" s="24"/>
      <c r="S24" s="28"/>
      <c r="T24" s="28"/>
    </row>
    <row r="25" spans="1:20" s="13" customFormat="1" ht="12" customHeight="1">
      <c r="A25" s="648"/>
      <c r="B25" s="520"/>
      <c r="C25" s="609" t="s">
        <v>31</v>
      </c>
      <c r="D25" s="646"/>
      <c r="E25" s="647"/>
      <c r="F25" s="647"/>
      <c r="G25" s="647"/>
      <c r="H25" s="647"/>
      <c r="I25" s="505"/>
      <c r="J25" s="504"/>
      <c r="K25" s="746" t="s">
        <v>32</v>
      </c>
      <c r="L25" s="746"/>
      <c r="M25" s="744"/>
      <c r="N25" s="746" t="s">
        <v>32</v>
      </c>
      <c r="O25" s="746"/>
      <c r="P25" s="22"/>
      <c r="Q25" s="24"/>
      <c r="R25" s="24"/>
      <c r="S25" s="28"/>
      <c r="T25" s="28"/>
    </row>
    <row r="26" spans="1:20" s="13" customFormat="1" ht="12" customHeight="1">
      <c r="A26" s="648"/>
      <c r="B26" s="520"/>
      <c r="C26" s="609" t="s">
        <v>33</v>
      </c>
      <c r="D26" s="646"/>
      <c r="E26" s="647"/>
      <c r="F26" s="647"/>
      <c r="G26" s="647"/>
      <c r="H26" s="647"/>
      <c r="I26" s="505"/>
      <c r="J26" s="504"/>
      <c r="K26" s="746" t="s">
        <v>80</v>
      </c>
      <c r="L26" s="746"/>
      <c r="M26" s="744"/>
      <c r="N26" s="746" t="s">
        <v>80</v>
      </c>
      <c r="O26" s="746"/>
      <c r="Q26" s="24"/>
      <c r="R26" s="24"/>
      <c r="S26" s="28"/>
      <c r="T26" s="28"/>
    </row>
    <row r="27" spans="1:20" s="13" customFormat="1" ht="12" customHeight="1">
      <c r="A27" s="648"/>
      <c r="B27" s="520"/>
      <c r="C27" s="609" t="s">
        <v>34</v>
      </c>
      <c r="D27" s="646"/>
      <c r="E27" s="647"/>
      <c r="F27" s="647"/>
      <c r="G27" s="647"/>
      <c r="H27" s="647"/>
      <c r="I27" s="505"/>
      <c r="J27" s="504"/>
      <c r="K27" s="746">
        <v>67740</v>
      </c>
      <c r="L27" s="746"/>
      <c r="M27" s="744"/>
      <c r="N27" s="746">
        <v>13069892</v>
      </c>
      <c r="O27" s="746"/>
      <c r="Q27" s="24"/>
      <c r="R27" s="24"/>
      <c r="S27" s="28"/>
      <c r="T27" s="28"/>
    </row>
    <row r="28" spans="1:20" s="13" customFormat="1" ht="12" customHeight="1">
      <c r="A28" s="648"/>
      <c r="B28" s="520"/>
      <c r="C28" s="609" t="s">
        <v>35</v>
      </c>
      <c r="D28" s="646"/>
      <c r="E28" s="647"/>
      <c r="F28" s="647"/>
      <c r="G28" s="647"/>
      <c r="H28" s="647"/>
      <c r="I28" s="505"/>
      <c r="J28" s="31"/>
      <c r="K28" s="746">
        <v>1108</v>
      </c>
      <c r="L28" s="746"/>
      <c r="M28" s="744"/>
      <c r="N28" s="746">
        <v>55165</v>
      </c>
      <c r="O28" s="746"/>
      <c r="Q28" s="24"/>
      <c r="R28" s="24"/>
      <c r="S28" s="28"/>
      <c r="T28" s="28"/>
    </row>
    <row r="29" spans="1:20" s="13" customFormat="1" ht="12" customHeight="1">
      <c r="A29" s="648"/>
      <c r="B29" s="520"/>
      <c r="C29" s="609" t="s">
        <v>36</v>
      </c>
      <c r="D29" s="646"/>
      <c r="E29" s="647"/>
      <c r="F29" s="647"/>
      <c r="G29" s="647"/>
      <c r="H29" s="647"/>
      <c r="I29" s="505"/>
      <c r="J29" s="504"/>
      <c r="K29" s="746">
        <v>7204</v>
      </c>
      <c r="L29" s="746"/>
      <c r="M29" s="744"/>
      <c r="N29" s="746">
        <v>3022752</v>
      </c>
      <c r="O29" s="746"/>
      <c r="Q29" s="24"/>
      <c r="R29" s="24"/>
      <c r="S29" s="28"/>
      <c r="T29" s="28"/>
    </row>
    <row r="30" spans="1:20" s="13" customFormat="1" ht="12" customHeight="1">
      <c r="A30" s="648"/>
      <c r="B30" s="520"/>
      <c r="C30" s="609" t="s">
        <v>37</v>
      </c>
      <c r="D30" s="646"/>
      <c r="E30" s="647"/>
      <c r="F30" s="647"/>
      <c r="G30" s="647"/>
      <c r="H30" s="647"/>
      <c r="I30" s="505"/>
      <c r="J30" s="504"/>
      <c r="K30" s="746">
        <v>6465</v>
      </c>
      <c r="L30" s="746"/>
      <c r="M30" s="744"/>
      <c r="N30" s="746">
        <v>3067493</v>
      </c>
      <c r="O30" s="746"/>
      <c r="Q30" s="24"/>
      <c r="R30" s="24"/>
      <c r="S30" s="28"/>
      <c r="T30" s="28"/>
    </row>
    <row r="31" spans="1:20" s="13" customFormat="1" ht="6" customHeight="1">
      <c r="A31" s="491"/>
      <c r="B31" s="491"/>
      <c r="C31" s="491"/>
      <c r="D31" s="32"/>
      <c r="E31" s="32"/>
      <c r="F31" s="32"/>
      <c r="G31" s="505"/>
      <c r="H31" s="505"/>
      <c r="I31" s="505"/>
      <c r="J31" s="504"/>
      <c r="K31" s="744"/>
      <c r="L31" s="744"/>
      <c r="M31" s="744"/>
      <c r="N31" s="744"/>
      <c r="O31" s="744"/>
      <c r="Q31" s="24"/>
      <c r="R31" s="24"/>
      <c r="S31" s="28"/>
      <c r="T31" s="28"/>
    </row>
    <row r="32" spans="1:20" s="13" customFormat="1" ht="12" customHeight="1">
      <c r="A32" s="648" t="s">
        <v>38</v>
      </c>
      <c r="B32" s="649" t="s">
        <v>39</v>
      </c>
      <c r="C32" s="649"/>
      <c r="D32" s="649"/>
      <c r="E32" s="649"/>
      <c r="F32" s="647"/>
      <c r="G32" s="647"/>
      <c r="H32" s="647"/>
      <c r="I32" s="23"/>
      <c r="J32" s="33"/>
      <c r="K32" s="745">
        <v>7440590</v>
      </c>
      <c r="L32" s="745"/>
      <c r="M32" s="524"/>
      <c r="N32" s="745">
        <v>83251458</v>
      </c>
      <c r="O32" s="745"/>
      <c r="Q32" s="24"/>
      <c r="R32" s="24"/>
      <c r="S32" s="28"/>
      <c r="T32" s="28"/>
    </row>
    <row r="33" spans="1:20" s="13" customFormat="1" ht="12" customHeight="1">
      <c r="A33" s="648"/>
      <c r="B33" s="549" t="s">
        <v>40</v>
      </c>
      <c r="C33" s="549"/>
      <c r="D33" s="549"/>
      <c r="E33" s="549"/>
      <c r="F33" s="647"/>
      <c r="G33" s="647"/>
      <c r="H33" s="647"/>
      <c r="I33" s="486"/>
      <c r="J33" s="30"/>
      <c r="K33" s="746">
        <v>7271177</v>
      </c>
      <c r="L33" s="746"/>
      <c r="M33" s="744"/>
      <c r="N33" s="746">
        <v>79409185</v>
      </c>
      <c r="O33" s="746"/>
      <c r="Q33" s="24"/>
      <c r="S33" s="34"/>
      <c r="T33" s="34"/>
    </row>
    <row r="34" spans="1:20" s="13" customFormat="1" ht="12" customHeight="1">
      <c r="A34" s="648"/>
      <c r="B34" s="520"/>
      <c r="C34" s="609" t="s">
        <v>25</v>
      </c>
      <c r="D34" s="646"/>
      <c r="E34" s="647"/>
      <c r="F34" s="647"/>
      <c r="G34" s="647"/>
      <c r="H34" s="647"/>
      <c r="I34" s="505"/>
      <c r="J34" s="504"/>
      <c r="K34" s="746">
        <v>3703137</v>
      </c>
      <c r="L34" s="746"/>
      <c r="M34" s="744"/>
      <c r="N34" s="746">
        <v>54996218</v>
      </c>
      <c r="O34" s="746"/>
      <c r="S34" s="34"/>
      <c r="T34" s="34"/>
    </row>
    <row r="35" spans="1:20" s="13" customFormat="1" ht="12" customHeight="1">
      <c r="A35" s="648"/>
      <c r="B35" s="520"/>
      <c r="C35" s="609" t="s">
        <v>26</v>
      </c>
      <c r="D35" s="646"/>
      <c r="E35" s="647"/>
      <c r="F35" s="647"/>
      <c r="G35" s="647"/>
      <c r="H35" s="647"/>
      <c r="I35" s="505"/>
      <c r="J35" s="504"/>
      <c r="K35" s="746">
        <v>1006086</v>
      </c>
      <c r="L35" s="746"/>
      <c r="M35" s="744"/>
      <c r="N35" s="746">
        <v>8457575</v>
      </c>
      <c r="O35" s="746"/>
      <c r="S35" s="34"/>
      <c r="T35" s="34"/>
    </row>
    <row r="36" spans="1:20" s="13" customFormat="1" ht="12" customHeight="1">
      <c r="A36" s="648"/>
      <c r="B36" s="520"/>
      <c r="C36" s="609" t="s">
        <v>27</v>
      </c>
      <c r="D36" s="646"/>
      <c r="E36" s="647"/>
      <c r="F36" s="647"/>
      <c r="G36" s="647"/>
      <c r="H36" s="647"/>
      <c r="I36" s="505"/>
      <c r="J36" s="504"/>
      <c r="K36" s="746">
        <v>2561954</v>
      </c>
      <c r="L36" s="746"/>
      <c r="M36" s="744"/>
      <c r="N36" s="746">
        <v>15955392</v>
      </c>
      <c r="O36" s="746"/>
      <c r="S36" s="34"/>
      <c r="T36" s="34"/>
    </row>
    <row r="37" spans="1:20" s="13" customFormat="1" ht="12" customHeight="1">
      <c r="A37" s="648"/>
      <c r="B37" s="549" t="s">
        <v>41</v>
      </c>
      <c r="C37" s="647"/>
      <c r="D37" s="647"/>
      <c r="E37" s="647"/>
      <c r="F37" s="647"/>
      <c r="G37" s="647"/>
      <c r="H37" s="647"/>
      <c r="I37" s="29"/>
      <c r="J37" s="30"/>
      <c r="K37" s="746">
        <v>169413</v>
      </c>
      <c r="L37" s="746"/>
      <c r="M37" s="744"/>
      <c r="N37" s="746">
        <v>3842273</v>
      </c>
      <c r="O37" s="746"/>
    </row>
    <row r="38" spans="1:20" s="13" customFormat="1" ht="12" customHeight="1">
      <c r="A38" s="648"/>
      <c r="B38" s="520"/>
      <c r="C38" s="609" t="s">
        <v>29</v>
      </c>
      <c r="D38" s="646"/>
      <c r="E38" s="647"/>
      <c r="F38" s="647"/>
      <c r="G38" s="647"/>
      <c r="H38" s="647"/>
      <c r="I38" s="505"/>
      <c r="J38" s="504"/>
      <c r="K38" s="746">
        <v>160341</v>
      </c>
      <c r="L38" s="746"/>
      <c r="M38" s="744"/>
      <c r="N38" s="746">
        <v>1030482</v>
      </c>
      <c r="O38" s="746"/>
    </row>
    <row r="39" spans="1:20" s="13" customFormat="1" ht="12" customHeight="1">
      <c r="A39" s="648"/>
      <c r="B39" s="520"/>
      <c r="C39" s="609" t="s">
        <v>42</v>
      </c>
      <c r="D39" s="646"/>
      <c r="E39" s="647"/>
      <c r="F39" s="647"/>
      <c r="G39" s="647"/>
      <c r="H39" s="647"/>
      <c r="I39" s="505"/>
      <c r="J39" s="504"/>
      <c r="K39" s="746">
        <v>2325</v>
      </c>
      <c r="L39" s="746"/>
      <c r="M39" s="744"/>
      <c r="N39" s="746">
        <v>191001</v>
      </c>
      <c r="O39" s="746"/>
    </row>
    <row r="40" spans="1:20" s="13" customFormat="1" ht="12" customHeight="1">
      <c r="A40" s="648"/>
      <c r="B40" s="520"/>
      <c r="C40" s="609" t="s">
        <v>33</v>
      </c>
      <c r="D40" s="646"/>
      <c r="E40" s="647"/>
      <c r="F40" s="647"/>
      <c r="G40" s="647"/>
      <c r="H40" s="647"/>
      <c r="I40" s="505"/>
      <c r="J40" s="504"/>
      <c r="K40" s="746" t="s">
        <v>80</v>
      </c>
      <c r="L40" s="746"/>
      <c r="M40" s="744"/>
      <c r="N40" s="746" t="s">
        <v>32</v>
      </c>
      <c r="O40" s="746"/>
    </row>
    <row r="41" spans="1:20" s="13" customFormat="1" ht="12" customHeight="1">
      <c r="A41" s="648"/>
      <c r="B41" s="520"/>
      <c r="C41" s="609" t="s">
        <v>43</v>
      </c>
      <c r="D41" s="646"/>
      <c r="E41" s="647"/>
      <c r="F41" s="647"/>
      <c r="G41" s="647"/>
      <c r="H41" s="647"/>
      <c r="I41" s="505"/>
      <c r="J41" s="504"/>
      <c r="K41" s="746">
        <v>565</v>
      </c>
      <c r="L41" s="746"/>
      <c r="M41" s="744"/>
      <c r="N41" s="746">
        <v>28250</v>
      </c>
      <c r="O41" s="746"/>
    </row>
    <row r="42" spans="1:20" s="13" customFormat="1" ht="12" customHeight="1">
      <c r="A42" s="648"/>
      <c r="B42" s="520"/>
      <c r="C42" s="609" t="s">
        <v>44</v>
      </c>
      <c r="D42" s="646"/>
      <c r="E42" s="647"/>
      <c r="F42" s="647"/>
      <c r="G42" s="647"/>
      <c r="H42" s="647"/>
      <c r="I42" s="505"/>
      <c r="J42" s="504"/>
      <c r="K42" s="746">
        <v>6182</v>
      </c>
      <c r="L42" s="746"/>
      <c r="M42" s="744"/>
      <c r="N42" s="746">
        <v>2592540</v>
      </c>
      <c r="O42" s="746"/>
    </row>
    <row r="43" spans="1:20" s="13" customFormat="1" ht="6" customHeight="1">
      <c r="A43" s="520"/>
      <c r="B43" s="520"/>
      <c r="C43" s="520"/>
      <c r="D43" s="32"/>
      <c r="E43" s="32"/>
      <c r="F43" s="32"/>
      <c r="G43" s="505"/>
      <c r="H43" s="505"/>
      <c r="I43" s="505"/>
      <c r="J43" s="504"/>
      <c r="K43" s="524"/>
      <c r="L43" s="524"/>
      <c r="M43" s="524"/>
      <c r="N43" s="524"/>
      <c r="O43" s="524"/>
    </row>
    <row r="44" spans="1:20" s="13" customFormat="1" ht="12" customHeight="1">
      <c r="A44" s="650" t="s">
        <v>45</v>
      </c>
      <c r="B44" s="649" t="s">
        <v>24</v>
      </c>
      <c r="C44" s="649"/>
      <c r="D44" s="649"/>
      <c r="E44" s="649"/>
      <c r="F44" s="647"/>
      <c r="G44" s="647"/>
      <c r="H44" s="647"/>
      <c r="I44" s="519"/>
      <c r="J44" s="35"/>
      <c r="K44" s="745">
        <v>404053</v>
      </c>
      <c r="L44" s="745"/>
      <c r="M44" s="524"/>
      <c r="N44" s="745">
        <v>7107044</v>
      </c>
      <c r="O44" s="745"/>
    </row>
    <row r="45" spans="1:20" s="13" customFormat="1" ht="12" customHeight="1">
      <c r="A45" s="651"/>
      <c r="B45" s="36"/>
      <c r="C45" s="609" t="s">
        <v>25</v>
      </c>
      <c r="D45" s="646"/>
      <c r="E45" s="647"/>
      <c r="F45" s="647"/>
      <c r="G45" s="647"/>
      <c r="H45" s="647"/>
      <c r="I45" s="505"/>
      <c r="J45" s="504"/>
      <c r="K45" s="746">
        <v>209088</v>
      </c>
      <c r="L45" s="746"/>
      <c r="M45" s="744"/>
      <c r="N45" s="746">
        <v>5303457</v>
      </c>
      <c r="O45" s="746"/>
    </row>
    <row r="46" spans="1:20" s="13" customFormat="1" ht="12" customHeight="1">
      <c r="A46" s="651"/>
      <c r="B46" s="36"/>
      <c r="C46" s="609" t="s">
        <v>26</v>
      </c>
      <c r="D46" s="646"/>
      <c r="E46" s="647"/>
      <c r="F46" s="647"/>
      <c r="G46" s="647"/>
      <c r="H46" s="647"/>
      <c r="I46" s="505"/>
      <c r="J46" s="504"/>
      <c r="K46" s="746">
        <v>45343</v>
      </c>
      <c r="L46" s="746"/>
      <c r="M46" s="744"/>
      <c r="N46" s="746">
        <v>434280</v>
      </c>
      <c r="O46" s="746"/>
    </row>
    <row r="47" spans="1:20" s="13" customFormat="1" ht="12" customHeight="1">
      <c r="A47" s="651"/>
      <c r="B47" s="36"/>
      <c r="C47" s="609" t="s">
        <v>27</v>
      </c>
      <c r="D47" s="646"/>
      <c r="E47" s="647"/>
      <c r="F47" s="647"/>
      <c r="G47" s="647"/>
      <c r="H47" s="647"/>
      <c r="I47" s="505"/>
      <c r="J47" s="504"/>
      <c r="K47" s="746">
        <v>149622</v>
      </c>
      <c r="L47" s="746"/>
      <c r="M47" s="744"/>
      <c r="N47" s="746">
        <v>1369307</v>
      </c>
      <c r="O47" s="746"/>
    </row>
    <row r="48" spans="1:20" s="13" customFormat="1" ht="6" customHeight="1">
      <c r="A48" s="520"/>
      <c r="B48" s="520"/>
      <c r="C48" s="520"/>
      <c r="D48" s="32"/>
      <c r="E48" s="32"/>
      <c r="F48" s="32"/>
      <c r="G48" s="505"/>
      <c r="H48" s="505"/>
      <c r="I48" s="505"/>
      <c r="J48" s="504"/>
      <c r="K48" s="747"/>
      <c r="L48" s="747"/>
      <c r="M48" s="747"/>
      <c r="N48" s="747"/>
      <c r="O48" s="524"/>
    </row>
    <row r="49" spans="1:16" s="13" customFormat="1" ht="12" customHeight="1">
      <c r="A49" s="650" t="s">
        <v>46</v>
      </c>
      <c r="B49" s="649" t="s">
        <v>24</v>
      </c>
      <c r="C49" s="649"/>
      <c r="D49" s="649"/>
      <c r="E49" s="649"/>
      <c r="F49" s="647"/>
      <c r="G49" s="647"/>
      <c r="H49" s="647"/>
      <c r="I49" s="519"/>
      <c r="J49" s="35"/>
      <c r="K49" s="745">
        <v>1008227</v>
      </c>
      <c r="L49" s="745"/>
      <c r="M49" s="524"/>
      <c r="N49" s="745">
        <v>19830409</v>
      </c>
      <c r="O49" s="745"/>
    </row>
    <row r="50" spans="1:16" s="13" customFormat="1" ht="12" customHeight="1">
      <c r="A50" s="651"/>
      <c r="B50" s="36"/>
      <c r="C50" s="549" t="s">
        <v>25</v>
      </c>
      <c r="D50" s="578"/>
      <c r="E50" s="647"/>
      <c r="F50" s="647"/>
      <c r="G50" s="647"/>
      <c r="H50" s="647"/>
      <c r="I50" s="505"/>
      <c r="J50" s="504"/>
      <c r="K50" s="746">
        <v>525312</v>
      </c>
      <c r="L50" s="746"/>
      <c r="M50" s="744"/>
      <c r="N50" s="746">
        <v>14813064</v>
      </c>
      <c r="O50" s="746"/>
    </row>
    <row r="51" spans="1:16" s="13" customFormat="1" ht="12" customHeight="1">
      <c r="A51" s="651"/>
      <c r="B51" s="36"/>
      <c r="C51" s="549" t="s">
        <v>26</v>
      </c>
      <c r="D51" s="578"/>
      <c r="E51" s="647"/>
      <c r="F51" s="647"/>
      <c r="G51" s="647"/>
      <c r="H51" s="647"/>
      <c r="I51" s="505"/>
      <c r="J51" s="504"/>
      <c r="K51" s="746">
        <v>105742</v>
      </c>
      <c r="L51" s="746"/>
      <c r="M51" s="744"/>
      <c r="N51" s="746">
        <v>1215927</v>
      </c>
      <c r="O51" s="746"/>
    </row>
    <row r="52" spans="1:16" s="13" customFormat="1" ht="12" customHeight="1">
      <c r="A52" s="651"/>
      <c r="B52" s="36"/>
      <c r="C52" s="549" t="s">
        <v>27</v>
      </c>
      <c r="D52" s="578"/>
      <c r="E52" s="647"/>
      <c r="F52" s="647"/>
      <c r="G52" s="647"/>
      <c r="H52" s="647"/>
      <c r="I52" s="505"/>
      <c r="J52" s="37"/>
      <c r="K52" s="746">
        <v>377173</v>
      </c>
      <c r="L52" s="746"/>
      <c r="M52" s="744"/>
      <c r="N52" s="746">
        <v>3801418</v>
      </c>
      <c r="O52" s="746"/>
    </row>
    <row r="53" spans="1:16" s="13" customFormat="1" ht="6.75" customHeight="1">
      <c r="A53" s="32"/>
      <c r="B53" s="32"/>
      <c r="C53" s="32"/>
      <c r="D53" s="32"/>
      <c r="E53" s="32"/>
      <c r="F53" s="32"/>
      <c r="G53" s="505"/>
      <c r="H53" s="505"/>
      <c r="I53" s="505"/>
      <c r="J53" s="37"/>
      <c r="K53" s="744"/>
      <c r="L53" s="744"/>
      <c r="M53" s="744"/>
      <c r="N53" s="744"/>
      <c r="O53" s="744"/>
    </row>
    <row r="54" spans="1:16" s="13" customFormat="1" ht="11.25" customHeight="1">
      <c r="A54" s="549" t="s">
        <v>47</v>
      </c>
      <c r="B54" s="549"/>
      <c r="C54" s="549"/>
      <c r="D54" s="549"/>
      <c r="E54" s="549"/>
      <c r="F54" s="549"/>
      <c r="G54" s="549"/>
      <c r="H54" s="549"/>
      <c r="I54" s="486"/>
      <c r="J54" s="30"/>
      <c r="K54" s="748">
        <v>21015</v>
      </c>
      <c r="L54" s="743"/>
      <c r="M54" s="744"/>
      <c r="N54" s="748">
        <v>596512</v>
      </c>
      <c r="O54" s="743"/>
    </row>
    <row r="55" spans="1:16" s="13" customFormat="1" ht="3" customHeight="1" thickBot="1">
      <c r="A55" s="38"/>
      <c r="B55" s="38"/>
      <c r="C55" s="38"/>
      <c r="D55" s="38"/>
      <c r="E55" s="38"/>
      <c r="F55" s="38"/>
      <c r="G55" s="38"/>
      <c r="H55" s="38"/>
      <c r="I55" s="38"/>
      <c r="J55" s="39"/>
      <c r="K55" s="40"/>
      <c r="L55" s="40"/>
      <c r="M55" s="40"/>
      <c r="N55" s="38"/>
      <c r="O55" s="38"/>
    </row>
    <row r="56" spans="1:16" s="13" customFormat="1" ht="3" customHeight="1" thickTop="1"/>
    <row r="57" spans="1:16" s="13" customFormat="1">
      <c r="A57" s="12" t="s">
        <v>48</v>
      </c>
      <c r="B57" s="41"/>
      <c r="C57" s="41"/>
    </row>
    <row r="58" spans="1:16">
      <c r="G58" s="42"/>
      <c r="P58" s="43"/>
    </row>
  </sheetData>
  <mergeCells count="143">
    <mergeCell ref="C52:H52"/>
    <mergeCell ref="K52:L52"/>
    <mergeCell ref="N52:O52"/>
    <mergeCell ref="A54:H54"/>
    <mergeCell ref="K54:L54"/>
    <mergeCell ref="N54:O54"/>
    <mergeCell ref="A49:A52"/>
    <mergeCell ref="B49:H49"/>
    <mergeCell ref="K49:L49"/>
    <mergeCell ref="N49:O49"/>
    <mergeCell ref="C50:H50"/>
    <mergeCell ref="K50:L50"/>
    <mergeCell ref="N50:O50"/>
    <mergeCell ref="C51:H51"/>
    <mergeCell ref="K51:L51"/>
    <mergeCell ref="N51:O51"/>
    <mergeCell ref="A44:A47"/>
    <mergeCell ref="B44:H44"/>
    <mergeCell ref="K44:L44"/>
    <mergeCell ref="N44:O44"/>
    <mergeCell ref="C45:H45"/>
    <mergeCell ref="K45:L45"/>
    <mergeCell ref="N45:O45"/>
    <mergeCell ref="C40:H40"/>
    <mergeCell ref="K40:L40"/>
    <mergeCell ref="N40:O40"/>
    <mergeCell ref="C41:H41"/>
    <mergeCell ref="K41:L41"/>
    <mergeCell ref="N41:O41"/>
    <mergeCell ref="A32:A42"/>
    <mergeCell ref="C46:H46"/>
    <mergeCell ref="K46:L46"/>
    <mergeCell ref="N46:O46"/>
    <mergeCell ref="C47:H47"/>
    <mergeCell ref="K47:L47"/>
    <mergeCell ref="N47:O47"/>
    <mergeCell ref="C42:H42"/>
    <mergeCell ref="K42:L42"/>
    <mergeCell ref="N42:O42"/>
    <mergeCell ref="C38:H38"/>
    <mergeCell ref="K38:L38"/>
    <mergeCell ref="N38:O38"/>
    <mergeCell ref="C39:H39"/>
    <mergeCell ref="K39:L39"/>
    <mergeCell ref="N39:O39"/>
    <mergeCell ref="C36:H36"/>
    <mergeCell ref="K36:L36"/>
    <mergeCell ref="N36:O36"/>
    <mergeCell ref="B37:H37"/>
    <mergeCell ref="K37:L37"/>
    <mergeCell ref="N37:O37"/>
    <mergeCell ref="C34:H34"/>
    <mergeCell ref="K34:L34"/>
    <mergeCell ref="N34:O34"/>
    <mergeCell ref="C35:H35"/>
    <mergeCell ref="K35:L35"/>
    <mergeCell ref="N35:O35"/>
    <mergeCell ref="C30:H30"/>
    <mergeCell ref="K30:L30"/>
    <mergeCell ref="N30:O30"/>
    <mergeCell ref="B32:H32"/>
    <mergeCell ref="K32:L32"/>
    <mergeCell ref="N32:O32"/>
    <mergeCell ref="B33:H33"/>
    <mergeCell ref="K33:L33"/>
    <mergeCell ref="N33:O33"/>
    <mergeCell ref="N22:O22"/>
    <mergeCell ref="C23:H23"/>
    <mergeCell ref="K23:L23"/>
    <mergeCell ref="N23:O23"/>
    <mergeCell ref="C28:H28"/>
    <mergeCell ref="K28:L28"/>
    <mergeCell ref="N28:O28"/>
    <mergeCell ref="C29:H29"/>
    <mergeCell ref="K29:L29"/>
    <mergeCell ref="N29:O29"/>
    <mergeCell ref="C26:H26"/>
    <mergeCell ref="K26:L26"/>
    <mergeCell ref="N26:O26"/>
    <mergeCell ref="C27:H27"/>
    <mergeCell ref="K27:L27"/>
    <mergeCell ref="N27:O27"/>
    <mergeCell ref="C20:H20"/>
    <mergeCell ref="K20:L20"/>
    <mergeCell ref="N20:O20"/>
    <mergeCell ref="C21:H21"/>
    <mergeCell ref="K21:L21"/>
    <mergeCell ref="N21:O21"/>
    <mergeCell ref="A17:A30"/>
    <mergeCell ref="B17:H17"/>
    <mergeCell ref="K17:L17"/>
    <mergeCell ref="N17:O17"/>
    <mergeCell ref="B18:H18"/>
    <mergeCell ref="K18:L18"/>
    <mergeCell ref="N18:O18"/>
    <mergeCell ref="C19:H19"/>
    <mergeCell ref="K19:L19"/>
    <mergeCell ref="N19:O19"/>
    <mergeCell ref="C24:H24"/>
    <mergeCell ref="K24:L24"/>
    <mergeCell ref="N24:O24"/>
    <mergeCell ref="C25:H25"/>
    <mergeCell ref="K25:L25"/>
    <mergeCell ref="N25:O25"/>
    <mergeCell ref="B22:H22"/>
    <mergeCell ref="K22:L22"/>
    <mergeCell ref="A14:H14"/>
    <mergeCell ref="K14:L14"/>
    <mergeCell ref="N14:O14"/>
    <mergeCell ref="A15:H15"/>
    <mergeCell ref="K15:L15"/>
    <mergeCell ref="N15:O15"/>
    <mergeCell ref="A11:I11"/>
    <mergeCell ref="J11:L11"/>
    <mergeCell ref="M11:O11"/>
    <mergeCell ref="K12:L12"/>
    <mergeCell ref="A13:H13"/>
    <mergeCell ref="K13:L13"/>
    <mergeCell ref="N13:O13"/>
    <mergeCell ref="A6:C6"/>
    <mergeCell ref="E6:F6"/>
    <mergeCell ref="G6:H6"/>
    <mergeCell ref="I6:J6"/>
    <mergeCell ref="L6:M6"/>
    <mergeCell ref="A7:C7"/>
    <mergeCell ref="E7:F7"/>
    <mergeCell ref="G7:H7"/>
    <mergeCell ref="I7:J7"/>
    <mergeCell ref="L7:M7"/>
    <mergeCell ref="G4:H4"/>
    <mergeCell ref="L4:M4"/>
    <mergeCell ref="A5:C5"/>
    <mergeCell ref="E5:F5"/>
    <mergeCell ref="G5:H5"/>
    <mergeCell ref="I5:J5"/>
    <mergeCell ref="L5:M5"/>
    <mergeCell ref="A2:D3"/>
    <mergeCell ref="E2:F3"/>
    <mergeCell ref="G2:K2"/>
    <mergeCell ref="L2:O2"/>
    <mergeCell ref="G3:H3"/>
    <mergeCell ref="I3:J3"/>
    <mergeCell ref="L3:M3"/>
  </mergeCells>
  <phoneticPr fontId="3"/>
  <pageMargins left="0.98425196850393704" right="0.19685039370078741" top="1.3779527559055118" bottom="0" header="0.94488188976377963" footer="0.51181102362204722"/>
  <pageSetup paperSize="9" orientation="portrait" r:id="rId1"/>
  <headerFooter alignWithMargins="0">
    <oddHeader>&amp;L&amp;8健康保健適用、給付状況－全国健康保険協会管掌－&amp;R&amp;8&amp;F (&amp;A）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45"/>
  <sheetViews>
    <sheetView zoomScaleNormal="100" workbookViewId="0"/>
  </sheetViews>
  <sheetFormatPr defaultColWidth="12.75" defaultRowHeight="10.5"/>
  <cols>
    <col min="1" max="1" width="1.25" style="161" customWidth="1"/>
    <col min="2" max="2" width="3.25" style="161" customWidth="1"/>
    <col min="3" max="3" width="2.375" style="161" customWidth="1"/>
    <col min="4" max="4" width="2.625" style="161" customWidth="1"/>
    <col min="5" max="5" width="2.125" style="161" customWidth="1"/>
    <col min="6" max="6" width="6.75" style="161" customWidth="1"/>
    <col min="7" max="7" width="8.375" style="161" customWidth="1"/>
    <col min="8" max="8" width="11.125" style="161" customWidth="1"/>
    <col min="9" max="9" width="8.75" style="161" customWidth="1"/>
    <col min="10" max="10" width="8.625" style="161" customWidth="1"/>
    <col min="11" max="11" width="10.75" style="161" customWidth="1"/>
    <col min="12" max="12" width="8" style="161" customWidth="1"/>
    <col min="13" max="13" width="8.25" style="161" customWidth="1"/>
    <col min="14" max="14" width="8.5" style="161" customWidth="1"/>
    <col min="15" max="16384" width="12.75" style="161"/>
  </cols>
  <sheetData>
    <row r="1" spans="1:14" ht="14.25" customHeight="1" thickBot="1">
      <c r="A1" s="162" t="s">
        <v>0</v>
      </c>
      <c r="M1" s="187" t="s">
        <v>156</v>
      </c>
    </row>
    <row r="2" spans="1:14" s="184" customFormat="1" ht="12.75" customHeight="1" thickTop="1">
      <c r="A2" s="534"/>
      <c r="B2" s="660" t="s">
        <v>2</v>
      </c>
      <c r="C2" s="749"/>
      <c r="D2" s="749"/>
      <c r="E2" s="534"/>
      <c r="F2" s="662" t="s">
        <v>155</v>
      </c>
      <c r="G2" s="662" t="s">
        <v>3</v>
      </c>
      <c r="H2" s="656" t="s">
        <v>4</v>
      </c>
      <c r="I2" s="750"/>
      <c r="J2" s="751"/>
      <c r="K2" s="656" t="s">
        <v>154</v>
      </c>
      <c r="L2" s="750"/>
      <c r="M2" s="750"/>
    </row>
    <row r="3" spans="1:14" s="184" customFormat="1" ht="12.75" customHeight="1">
      <c r="A3" s="535"/>
      <c r="B3" s="661"/>
      <c r="C3" s="752"/>
      <c r="D3" s="752"/>
      <c r="E3" s="535"/>
      <c r="F3" s="753"/>
      <c r="G3" s="753"/>
      <c r="H3" s="186" t="s">
        <v>6</v>
      </c>
      <c r="I3" s="186" t="s">
        <v>7</v>
      </c>
      <c r="J3" s="186" t="s">
        <v>8</v>
      </c>
      <c r="K3" s="186" t="s">
        <v>6</v>
      </c>
      <c r="L3" s="186" t="s">
        <v>7</v>
      </c>
      <c r="M3" s="185" t="s">
        <v>8</v>
      </c>
    </row>
    <row r="4" spans="1:14" s="181" customFormat="1" ht="12.6" customHeight="1">
      <c r="B4" s="182"/>
      <c r="C4" s="182"/>
      <c r="D4" s="182"/>
      <c r="E4" s="182"/>
      <c r="F4" s="183"/>
      <c r="G4" s="182"/>
      <c r="H4" s="182" t="s">
        <v>9</v>
      </c>
      <c r="I4" s="182" t="s">
        <v>9</v>
      </c>
      <c r="J4" s="182" t="s">
        <v>9</v>
      </c>
      <c r="K4" s="182" t="s">
        <v>10</v>
      </c>
      <c r="L4" s="182" t="s">
        <v>10</v>
      </c>
      <c r="M4" s="182" t="s">
        <v>10</v>
      </c>
    </row>
    <row r="5" spans="1:14" ht="12.75" customHeight="1">
      <c r="B5" s="657" t="s">
        <v>11</v>
      </c>
      <c r="C5" s="754"/>
      <c r="D5" s="754"/>
      <c r="E5" s="532"/>
      <c r="F5" s="179">
        <v>76</v>
      </c>
      <c r="G5" s="178">
        <v>5038</v>
      </c>
      <c r="H5" s="178">
        <v>820195</v>
      </c>
      <c r="I5" s="178">
        <v>618112</v>
      </c>
      <c r="J5" s="178">
        <v>202083</v>
      </c>
      <c r="K5" s="178">
        <v>405799</v>
      </c>
      <c r="L5" s="178">
        <v>438721</v>
      </c>
      <c r="M5" s="178">
        <v>301139</v>
      </c>
    </row>
    <row r="6" spans="1:14" ht="12.75" customHeight="1">
      <c r="B6" s="657" t="s">
        <v>12</v>
      </c>
      <c r="C6" s="754"/>
      <c r="D6" s="754"/>
      <c r="E6" s="180"/>
      <c r="F6" s="179">
        <v>73</v>
      </c>
      <c r="G6" s="178">
        <v>4932</v>
      </c>
      <c r="H6" s="178">
        <v>811814</v>
      </c>
      <c r="I6" s="178">
        <v>607082</v>
      </c>
      <c r="J6" s="178">
        <v>204732</v>
      </c>
      <c r="K6" s="178">
        <v>397685</v>
      </c>
      <c r="L6" s="178">
        <v>429729</v>
      </c>
      <c r="M6" s="178">
        <v>299463</v>
      </c>
    </row>
    <row r="7" spans="1:14" ht="12.75" customHeight="1">
      <c r="B7" s="657" t="s">
        <v>13</v>
      </c>
      <c r="C7" s="754"/>
      <c r="D7" s="754"/>
      <c r="E7" s="180"/>
      <c r="F7" s="179">
        <v>73</v>
      </c>
      <c r="G7" s="178">
        <v>4769</v>
      </c>
      <c r="H7" s="178">
        <f>+I7+J7</f>
        <v>791612</v>
      </c>
      <c r="I7" s="178">
        <v>587471</v>
      </c>
      <c r="J7" s="178">
        <v>204141</v>
      </c>
      <c r="K7" s="178">
        <v>403265</v>
      </c>
      <c r="L7" s="178">
        <v>436133</v>
      </c>
      <c r="M7" s="178">
        <v>305099</v>
      </c>
    </row>
    <row r="8" spans="1:14" ht="3" customHeight="1" thickBot="1">
      <c r="A8" s="176"/>
      <c r="B8" s="176"/>
      <c r="C8" s="176"/>
      <c r="D8" s="176"/>
      <c r="E8" s="176"/>
      <c r="F8" s="177"/>
      <c r="G8" s="176"/>
      <c r="H8" s="176"/>
      <c r="I8" s="176"/>
      <c r="J8" s="176"/>
      <c r="K8" s="176"/>
      <c r="L8" s="176"/>
      <c r="M8" s="176"/>
    </row>
    <row r="9" spans="1:14" ht="6" customHeight="1" thickTop="1"/>
    <row r="10" spans="1:14" s="518" customFormat="1" ht="12" customHeight="1" thickBot="1">
      <c r="A10" s="160" t="s">
        <v>153</v>
      </c>
      <c r="H10" s="175"/>
      <c r="M10" s="174"/>
    </row>
    <row r="11" spans="1:14" s="174" customFormat="1" ht="15.95" customHeight="1" thickTop="1">
      <c r="A11" s="658" t="s">
        <v>152</v>
      </c>
      <c r="B11" s="755"/>
      <c r="C11" s="755"/>
      <c r="D11" s="755"/>
      <c r="E11" s="755"/>
      <c r="F11" s="755"/>
      <c r="G11" s="755"/>
      <c r="H11" s="755"/>
      <c r="I11" s="659" t="s">
        <v>151</v>
      </c>
      <c r="J11" s="659"/>
      <c r="K11" s="756"/>
      <c r="L11" s="518"/>
    </row>
    <row r="12" spans="1:14" s="518" customFormat="1" ht="12" customHeight="1">
      <c r="F12" s="165"/>
      <c r="G12" s="165"/>
      <c r="H12" s="165"/>
      <c r="I12" s="173"/>
      <c r="J12" s="165"/>
      <c r="K12" s="147" t="s">
        <v>19</v>
      </c>
    </row>
    <row r="13" spans="1:14" s="518" customFormat="1" ht="15.95" customHeight="1">
      <c r="A13" s="655" t="s">
        <v>11</v>
      </c>
      <c r="B13" s="757"/>
      <c r="C13" s="757"/>
      <c r="D13" s="757"/>
      <c r="E13" s="757"/>
      <c r="F13" s="757"/>
      <c r="G13" s="757"/>
      <c r="H13" s="757"/>
      <c r="I13" s="172"/>
      <c r="J13" s="654">
        <v>224009050</v>
      </c>
      <c r="K13" s="654"/>
    </row>
    <row r="14" spans="1:14" s="518" customFormat="1" ht="15.95" customHeight="1">
      <c r="A14" s="655" t="s">
        <v>150</v>
      </c>
      <c r="B14" s="758"/>
      <c r="C14" s="758"/>
      <c r="D14" s="758"/>
      <c r="E14" s="758"/>
      <c r="F14" s="758"/>
      <c r="G14" s="758"/>
      <c r="H14" s="758"/>
      <c r="I14" s="172"/>
      <c r="J14" s="642">
        <v>208558521</v>
      </c>
      <c r="K14" s="642"/>
      <c r="M14" s="654"/>
      <c r="N14" s="654"/>
    </row>
    <row r="15" spans="1:14" s="518" customFormat="1" ht="15.95" customHeight="1">
      <c r="A15" s="655" t="s">
        <v>149</v>
      </c>
      <c r="B15" s="758"/>
      <c r="C15" s="758"/>
      <c r="D15" s="758"/>
      <c r="E15" s="758"/>
      <c r="F15" s="758"/>
      <c r="G15" s="758"/>
      <c r="H15" s="758"/>
      <c r="I15" s="172"/>
      <c r="J15" s="654">
        <f>K17+K20+K21+K23</f>
        <v>221918593</v>
      </c>
      <c r="K15" s="654"/>
      <c r="M15" s="654"/>
      <c r="N15" s="654"/>
    </row>
    <row r="16" spans="1:14" s="518" customFormat="1" ht="6" customHeight="1">
      <c r="F16" s="165"/>
      <c r="G16" s="165"/>
      <c r="H16" s="165"/>
      <c r="I16" s="170"/>
      <c r="J16" s="165"/>
      <c r="K16" s="165"/>
    </row>
    <row r="17" spans="1:13" s="518" customFormat="1" ht="17.25" customHeight="1">
      <c r="B17" s="652" t="s">
        <v>148</v>
      </c>
      <c r="C17" s="536"/>
      <c r="D17" s="653" t="s">
        <v>145</v>
      </c>
      <c r="E17" s="759"/>
      <c r="F17" s="759"/>
      <c r="G17" s="759"/>
      <c r="H17" s="760"/>
      <c r="I17" s="514"/>
      <c r="J17" s="495"/>
      <c r="K17" s="169">
        <f>SUM(K18:K19)</f>
        <v>118454083</v>
      </c>
    </row>
    <row r="18" spans="1:13" s="518" customFormat="1" ht="17.25" customHeight="1">
      <c r="B18" s="761"/>
      <c r="C18" s="762"/>
      <c r="D18" s="578" t="s">
        <v>144</v>
      </c>
      <c r="E18" s="763"/>
      <c r="F18" s="763"/>
      <c r="G18" s="763"/>
      <c r="H18" s="764"/>
      <c r="I18" s="502"/>
      <c r="J18" s="494"/>
      <c r="K18" s="169">
        <f>100088175+16883+210139</f>
        <v>100315197</v>
      </c>
    </row>
    <row r="19" spans="1:13" s="518" customFormat="1" ht="17.25" customHeight="1">
      <c r="B19" s="761"/>
      <c r="C19" s="762"/>
      <c r="D19" s="578" t="s">
        <v>143</v>
      </c>
      <c r="E19" s="763"/>
      <c r="F19" s="763"/>
      <c r="G19" s="763"/>
      <c r="H19" s="764"/>
      <c r="I19" s="502"/>
      <c r="J19" s="494"/>
      <c r="K19" s="169">
        <f>118454083-K18</f>
        <v>18138886</v>
      </c>
      <c r="L19" s="168"/>
      <c r="M19" s="168"/>
    </row>
    <row r="20" spans="1:13" s="518" customFormat="1" ht="17.25" customHeight="1">
      <c r="B20" s="569" t="s">
        <v>147</v>
      </c>
      <c r="C20" s="569"/>
      <c r="D20" s="569"/>
      <c r="E20" s="569"/>
      <c r="F20" s="765"/>
      <c r="G20" s="765"/>
      <c r="H20" s="766"/>
      <c r="I20" s="502"/>
      <c r="J20" s="494"/>
      <c r="K20" s="169">
        <v>12654294</v>
      </c>
    </row>
    <row r="21" spans="1:13" s="518" customFormat="1" ht="17.25" customHeight="1">
      <c r="B21" s="569" t="s">
        <v>146</v>
      </c>
      <c r="C21" s="569"/>
      <c r="D21" s="569"/>
      <c r="E21" s="569"/>
      <c r="F21" s="765"/>
      <c r="G21" s="765"/>
      <c r="H21" s="766"/>
      <c r="I21" s="502"/>
      <c r="J21" s="494"/>
      <c r="K21" s="169">
        <v>9215890</v>
      </c>
      <c r="M21" s="168"/>
    </row>
    <row r="22" spans="1:13" s="518" customFormat="1" ht="6" customHeight="1">
      <c r="B22" s="171"/>
      <c r="C22" s="171"/>
      <c r="D22" s="171"/>
      <c r="E22" s="171"/>
      <c r="F22" s="165"/>
      <c r="G22" s="165"/>
      <c r="H22" s="165"/>
      <c r="I22" s="170"/>
      <c r="J22" s="165"/>
      <c r="K22" s="169"/>
    </row>
    <row r="23" spans="1:13" s="518" customFormat="1" ht="17.25" customHeight="1">
      <c r="B23" s="652" t="s">
        <v>38</v>
      </c>
      <c r="C23" s="536"/>
      <c r="D23" s="653" t="s">
        <v>145</v>
      </c>
      <c r="E23" s="759"/>
      <c r="F23" s="759"/>
      <c r="G23" s="759"/>
      <c r="H23" s="760"/>
      <c r="I23" s="514"/>
      <c r="J23" s="495"/>
      <c r="K23" s="169">
        <f>SUM(K24:K25)</f>
        <v>81594326</v>
      </c>
    </row>
    <row r="24" spans="1:13" s="518" customFormat="1" ht="17.25" customHeight="1">
      <c r="B24" s="761"/>
      <c r="C24" s="762"/>
      <c r="D24" s="569" t="s">
        <v>144</v>
      </c>
      <c r="E24" s="763"/>
      <c r="F24" s="763"/>
      <c r="G24" s="763"/>
      <c r="H24" s="764"/>
      <c r="I24" s="502"/>
      <c r="J24" s="494"/>
      <c r="K24" s="169">
        <f>77876159+16154+589896</f>
        <v>78482209</v>
      </c>
    </row>
    <row r="25" spans="1:13" s="518" customFormat="1" ht="17.25" customHeight="1">
      <c r="B25" s="761"/>
      <c r="C25" s="762"/>
      <c r="D25" s="569" t="s">
        <v>143</v>
      </c>
      <c r="E25" s="763"/>
      <c r="F25" s="763"/>
      <c r="G25" s="763"/>
      <c r="H25" s="764"/>
      <c r="I25" s="502"/>
      <c r="J25" s="494"/>
      <c r="K25" s="169">
        <f>81594326-K24</f>
        <v>3112117</v>
      </c>
      <c r="L25" s="165"/>
      <c r="M25" s="168"/>
    </row>
    <row r="26" spans="1:13" s="518" customFormat="1" ht="6.75" customHeight="1" thickBot="1">
      <c r="A26" s="166"/>
      <c r="B26" s="166"/>
      <c r="C26" s="166"/>
      <c r="D26" s="166"/>
      <c r="E26" s="166"/>
      <c r="F26" s="166"/>
      <c r="G26" s="166"/>
      <c r="H26" s="166"/>
      <c r="I26" s="167"/>
      <c r="J26" s="166"/>
      <c r="K26" s="166"/>
      <c r="L26" s="165"/>
    </row>
    <row r="27" spans="1:13" s="518" customFormat="1" ht="5.25" customHeight="1" thickTop="1">
      <c r="F27" s="165"/>
      <c r="G27" s="165"/>
      <c r="H27" s="165"/>
      <c r="I27" s="165"/>
    </row>
    <row r="28" spans="1:13" s="518" customFormat="1" ht="13.5" customHeight="1" thickBot="1">
      <c r="A28" s="160" t="s">
        <v>142</v>
      </c>
    </row>
    <row r="29" spans="1:13" s="174" customFormat="1" ht="15.95" customHeight="1" thickTop="1">
      <c r="A29" s="716" t="s">
        <v>141</v>
      </c>
      <c r="B29" s="767"/>
      <c r="C29" s="767"/>
      <c r="D29" s="767"/>
      <c r="E29" s="767"/>
      <c r="F29" s="767"/>
      <c r="G29" s="767"/>
      <c r="H29" s="768"/>
      <c r="I29" s="542"/>
      <c r="J29" s="542" t="s">
        <v>17</v>
      </c>
      <c r="K29" s="542"/>
      <c r="L29" s="495"/>
    </row>
    <row r="30" spans="1:13" s="424" customFormat="1" ht="15" customHeight="1">
      <c r="E30" s="769"/>
      <c r="F30" s="769"/>
      <c r="G30" s="769"/>
      <c r="H30" s="770"/>
      <c r="I30" s="771"/>
      <c r="J30" s="769"/>
      <c r="K30" s="772" t="s">
        <v>19</v>
      </c>
    </row>
    <row r="31" spans="1:13" s="518" customFormat="1" ht="15" customHeight="1">
      <c r="B31" s="369"/>
      <c r="C31" s="369"/>
      <c r="D31" s="369"/>
      <c r="E31" s="369"/>
      <c r="F31" s="369"/>
      <c r="G31" s="564" t="s">
        <v>22</v>
      </c>
      <c r="H31" s="773"/>
      <c r="I31" s="774"/>
      <c r="J31" s="775"/>
      <c r="K31" s="164">
        <v>5197266</v>
      </c>
    </row>
    <row r="32" spans="1:13" s="518" customFormat="1" ht="15" customHeight="1">
      <c r="B32" s="564" t="s">
        <v>11</v>
      </c>
      <c r="C32" s="564"/>
      <c r="D32" s="564"/>
      <c r="E32" s="564"/>
      <c r="F32" s="564"/>
      <c r="G32" s="564" t="s">
        <v>38</v>
      </c>
      <c r="H32" s="773"/>
      <c r="I32" s="774"/>
      <c r="J32" s="775"/>
      <c r="K32" s="164">
        <v>1570402</v>
      </c>
    </row>
    <row r="33" spans="1:14" s="518" customFormat="1" ht="15" customHeight="1">
      <c r="A33" s="369"/>
      <c r="B33" s="369"/>
      <c r="C33" s="369"/>
      <c r="D33" s="369"/>
      <c r="E33" s="369"/>
      <c r="F33" s="369"/>
      <c r="G33" s="775" t="s">
        <v>138</v>
      </c>
      <c r="H33" s="775"/>
      <c r="I33" s="774"/>
      <c r="J33" s="775"/>
      <c r="K33" s="164">
        <v>344890</v>
      </c>
    </row>
    <row r="34" spans="1:14" s="518" customFormat="1" ht="9.75" customHeight="1">
      <c r="F34" s="165"/>
      <c r="G34" s="165"/>
      <c r="H34" s="332"/>
      <c r="I34" s="170"/>
      <c r="J34" s="165"/>
      <c r="K34" s="164"/>
    </row>
    <row r="35" spans="1:14" s="518" customFormat="1" ht="15" customHeight="1">
      <c r="B35" s="369"/>
      <c r="C35" s="369"/>
      <c r="D35" s="369"/>
      <c r="E35" s="369"/>
      <c r="F35" s="369"/>
      <c r="G35" s="564" t="s">
        <v>22</v>
      </c>
      <c r="H35" s="773"/>
      <c r="I35" s="774"/>
      <c r="J35" s="775"/>
      <c r="K35" s="164">
        <v>4898939</v>
      </c>
    </row>
    <row r="36" spans="1:14" s="518" customFormat="1" ht="15" customHeight="1">
      <c r="B36" s="564" t="s">
        <v>140</v>
      </c>
      <c r="C36" s="564"/>
      <c r="D36" s="564"/>
      <c r="E36" s="564"/>
      <c r="F36" s="564"/>
      <c r="G36" s="564" t="s">
        <v>38</v>
      </c>
      <c r="H36" s="773"/>
      <c r="I36" s="774"/>
      <c r="J36" s="775"/>
      <c r="K36" s="164">
        <v>1373696</v>
      </c>
    </row>
    <row r="37" spans="1:14" s="518" customFormat="1" ht="15" customHeight="1">
      <c r="A37" s="369"/>
      <c r="B37" s="369"/>
      <c r="C37" s="369"/>
      <c r="D37" s="369"/>
      <c r="E37" s="369"/>
      <c r="F37" s="369"/>
      <c r="G37" s="775" t="s">
        <v>138</v>
      </c>
      <c r="H37" s="776"/>
      <c r="I37" s="774"/>
      <c r="J37" s="775"/>
      <c r="K37" s="164">
        <v>326222</v>
      </c>
    </row>
    <row r="38" spans="1:14" s="518" customFormat="1" ht="9.75" customHeight="1">
      <c r="F38" s="165"/>
      <c r="G38" s="165"/>
      <c r="H38" s="332"/>
      <c r="I38" s="170"/>
      <c r="J38" s="165"/>
      <c r="K38" s="164"/>
    </row>
    <row r="39" spans="1:14" s="518" customFormat="1" ht="15" customHeight="1">
      <c r="B39" s="369"/>
      <c r="C39" s="369"/>
      <c r="D39" s="369"/>
      <c r="E39" s="369"/>
      <c r="F39" s="369"/>
      <c r="G39" s="564" t="s">
        <v>22</v>
      </c>
      <c r="H39" s="773"/>
      <c r="I39" s="774"/>
      <c r="J39" s="775"/>
      <c r="K39" s="164">
        <v>4687950</v>
      </c>
      <c r="L39" s="160"/>
    </row>
    <row r="40" spans="1:14" s="518" customFormat="1" ht="15" customHeight="1">
      <c r="B40" s="564" t="s">
        <v>139</v>
      </c>
      <c r="C40" s="564"/>
      <c r="D40" s="564"/>
      <c r="E40" s="564"/>
      <c r="F40" s="564"/>
      <c r="G40" s="564" t="s">
        <v>38</v>
      </c>
      <c r="H40" s="773"/>
      <c r="I40" s="774"/>
      <c r="J40" s="775"/>
      <c r="K40" s="164">
        <v>1381758</v>
      </c>
    </row>
    <row r="41" spans="1:14" s="518" customFormat="1" ht="15" customHeight="1">
      <c r="A41" s="369"/>
      <c r="B41" s="369"/>
      <c r="C41" s="369"/>
      <c r="D41" s="369"/>
      <c r="E41" s="369"/>
      <c r="F41" s="369"/>
      <c r="G41" s="775" t="s">
        <v>138</v>
      </c>
      <c r="H41" s="776"/>
      <c r="I41" s="774"/>
      <c r="J41" s="775"/>
      <c r="K41" s="164">
        <v>347112</v>
      </c>
    </row>
    <row r="42" spans="1:14" s="518" customFormat="1" ht="6.75" customHeight="1" thickBot="1">
      <c r="A42" s="166"/>
      <c r="B42" s="166"/>
      <c r="C42" s="166"/>
      <c r="D42" s="166"/>
      <c r="E42" s="166"/>
      <c r="F42" s="166"/>
      <c r="G42" s="166"/>
      <c r="H42" s="777"/>
      <c r="I42" s="167"/>
      <c r="J42" s="166"/>
      <c r="K42" s="166"/>
    </row>
    <row r="43" spans="1:14" s="518" customFormat="1" ht="6" customHeight="1" thickTop="1"/>
    <row r="44" spans="1:14">
      <c r="K44" s="163"/>
      <c r="N44" s="163"/>
    </row>
    <row r="45" spans="1:14">
      <c r="H45" s="162"/>
    </row>
  </sheetData>
  <mergeCells count="38">
    <mergeCell ref="K2:M2"/>
    <mergeCell ref="B6:D6"/>
    <mergeCell ref="B7:D7"/>
    <mergeCell ref="A11:H11"/>
    <mergeCell ref="I11:K11"/>
    <mergeCell ref="B5:D5"/>
    <mergeCell ref="B2:D3"/>
    <mergeCell ref="F2:F3"/>
    <mergeCell ref="G2:G3"/>
    <mergeCell ref="H2:J2"/>
    <mergeCell ref="A13:H13"/>
    <mergeCell ref="J13:K13"/>
    <mergeCell ref="B21:H21"/>
    <mergeCell ref="A14:H14"/>
    <mergeCell ref="J14:K14"/>
    <mergeCell ref="B20:H20"/>
    <mergeCell ref="M14:N14"/>
    <mergeCell ref="A15:H15"/>
    <mergeCell ref="J15:K15"/>
    <mergeCell ref="M15:N15"/>
    <mergeCell ref="B17:B19"/>
    <mergeCell ref="D17:H17"/>
    <mergeCell ref="D18:H18"/>
    <mergeCell ref="D19:H19"/>
    <mergeCell ref="B36:F36"/>
    <mergeCell ref="B40:F40"/>
    <mergeCell ref="B23:B25"/>
    <mergeCell ref="D23:H23"/>
    <mergeCell ref="D24:H24"/>
    <mergeCell ref="D25:H25"/>
    <mergeCell ref="A29:H29"/>
    <mergeCell ref="B32:F32"/>
    <mergeCell ref="G31:H31"/>
    <mergeCell ref="G32:H32"/>
    <mergeCell ref="G35:H35"/>
    <mergeCell ref="G36:H36"/>
    <mergeCell ref="G39:H39"/>
    <mergeCell ref="G40:H40"/>
  </mergeCells>
  <phoneticPr fontId="8"/>
  <printOptions horizontalCentered="1"/>
  <pageMargins left="0.78740157480314965" right="0.78740157480314965" top="1.299212598425197" bottom="1.1811023622047245" header="0.74803149606299213" footer="0.51181102362204722"/>
  <pageSetup paperSize="9" orientation="portrait" r:id="rId1"/>
  <headerFooter alignWithMargins="0">
    <oddHeader>&amp;L&amp;9健康保険適用、給付状況－組合管掌－&amp;R&amp;9&amp;F （&amp;A）</oddHeader>
  </headerFooter>
  <colBreaks count="1" manualBreakCount="1">
    <brk id="14" max="1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60"/>
  <sheetViews>
    <sheetView zoomScaleNormal="100" zoomScaleSheetLayoutView="130" workbookViewId="0">
      <selection sqref="A1:C1"/>
    </sheetView>
  </sheetViews>
  <sheetFormatPr defaultColWidth="9" defaultRowHeight="10.5"/>
  <cols>
    <col min="1" max="1" width="4.5" style="46" customWidth="1"/>
    <col min="2" max="2" width="2.5" style="46" customWidth="1"/>
    <col min="3" max="3" width="10.25" style="46" customWidth="1"/>
    <col min="4" max="4" width="8.375" style="46" customWidth="1"/>
    <col min="5" max="5" width="7.875" style="46" customWidth="1"/>
    <col min="6" max="6" width="9.375" style="46" customWidth="1"/>
    <col min="7" max="7" width="10" style="46" customWidth="1"/>
    <col min="8" max="16384" width="9" style="46"/>
  </cols>
  <sheetData>
    <row r="1" spans="1:8" ht="14.25" customHeight="1" thickBot="1">
      <c r="A1" s="663" t="s">
        <v>0</v>
      </c>
      <c r="B1" s="664"/>
      <c r="C1" s="664"/>
      <c r="D1" s="44"/>
      <c r="E1" s="44"/>
      <c r="F1" s="44"/>
      <c r="G1" s="45" t="s">
        <v>49</v>
      </c>
    </row>
    <row r="2" spans="1:8" s="47" customFormat="1" ht="12" customHeight="1" thickTop="1">
      <c r="A2" s="665" t="s">
        <v>2</v>
      </c>
      <c r="B2" s="598"/>
      <c r="C2" s="563"/>
      <c r="D2" s="666" t="s">
        <v>50</v>
      </c>
      <c r="E2" s="666"/>
      <c r="F2" s="666"/>
      <c r="G2" s="667" t="s">
        <v>51</v>
      </c>
    </row>
    <row r="3" spans="1:8" s="47" customFormat="1" ht="9.9499999999999993" customHeight="1">
      <c r="A3" s="601"/>
      <c r="B3" s="601"/>
      <c r="C3" s="634"/>
      <c r="D3" s="48" t="s">
        <v>6</v>
      </c>
      <c r="E3" s="48" t="s">
        <v>7</v>
      </c>
      <c r="F3" s="48" t="s">
        <v>8</v>
      </c>
      <c r="G3" s="668"/>
    </row>
    <row r="4" spans="1:8" s="50" customFormat="1" ht="8.25" customHeight="1">
      <c r="A4" s="45"/>
      <c r="B4" s="45"/>
      <c r="C4" s="538"/>
      <c r="D4" s="49" t="s">
        <v>9</v>
      </c>
      <c r="E4" s="538" t="s">
        <v>9</v>
      </c>
      <c r="F4" s="538" t="s">
        <v>9</v>
      </c>
      <c r="G4" s="538" t="s">
        <v>10</v>
      </c>
    </row>
    <row r="5" spans="1:8" ht="11.1" customHeight="1">
      <c r="A5" s="44"/>
      <c r="B5" s="669" t="s">
        <v>11</v>
      </c>
      <c r="C5" s="670"/>
      <c r="D5" s="51">
        <v>1314</v>
      </c>
      <c r="E5" s="52">
        <v>1205</v>
      </c>
      <c r="F5" s="52">
        <v>109</v>
      </c>
      <c r="G5" s="52">
        <v>14852</v>
      </c>
    </row>
    <row r="6" spans="1:8" ht="11.1" customHeight="1">
      <c r="A6" s="44"/>
      <c r="B6" s="669" t="s">
        <v>12</v>
      </c>
      <c r="C6" s="670"/>
      <c r="D6" s="51">
        <v>1284</v>
      </c>
      <c r="E6" s="52">
        <v>1201</v>
      </c>
      <c r="F6" s="52">
        <v>83</v>
      </c>
      <c r="G6" s="52">
        <v>14715</v>
      </c>
    </row>
    <row r="7" spans="1:8" ht="11.1" customHeight="1">
      <c r="A7" s="44"/>
      <c r="B7" s="669" t="s">
        <v>13</v>
      </c>
      <c r="C7" s="670"/>
      <c r="D7" s="778">
        <v>1305</v>
      </c>
      <c r="E7" s="778">
        <v>1230</v>
      </c>
      <c r="F7" s="778">
        <v>75</v>
      </c>
      <c r="G7" s="778">
        <v>15051</v>
      </c>
    </row>
    <row r="8" spans="1:8" ht="4.5" customHeight="1" thickBot="1">
      <c r="A8" s="53"/>
      <c r="B8" s="53"/>
      <c r="C8" s="53"/>
      <c r="D8" s="54"/>
      <c r="E8" s="55"/>
      <c r="F8" s="55"/>
      <c r="G8" s="55"/>
    </row>
    <row r="9" spans="1:8" ht="5.25" customHeight="1" thickTop="1"/>
    <row r="10" spans="1:8" s="56" customFormat="1" ht="14.25" customHeight="1" thickBot="1">
      <c r="A10" s="664" t="s">
        <v>52</v>
      </c>
      <c r="B10" s="664"/>
      <c r="C10" s="664"/>
      <c r="D10" s="518"/>
      <c r="E10" s="518"/>
      <c r="F10" s="518"/>
      <c r="G10" s="518"/>
    </row>
    <row r="11" spans="1:8" s="56" customFormat="1" ht="14.25" customHeight="1" thickTop="1">
      <c r="A11" s="78"/>
      <c r="B11" s="78"/>
      <c r="C11" s="671" t="s">
        <v>15</v>
      </c>
      <c r="D11" s="672"/>
      <c r="E11" s="673"/>
      <c r="F11" s="57" t="s">
        <v>53</v>
      </c>
      <c r="G11" s="58" t="s">
        <v>54</v>
      </c>
    </row>
    <row r="12" spans="1:8" s="56" customFormat="1" ht="10.5" customHeight="1">
      <c r="A12" s="518"/>
      <c r="B12" s="518"/>
      <c r="C12" s="518"/>
      <c r="D12" s="59"/>
      <c r="E12" s="59"/>
      <c r="F12" s="60" t="s">
        <v>18</v>
      </c>
      <c r="G12" s="59" t="s">
        <v>19</v>
      </c>
    </row>
    <row r="13" spans="1:8" s="56" customFormat="1" ht="9.9499999999999993" customHeight="1">
      <c r="A13" s="674" t="s">
        <v>11</v>
      </c>
      <c r="B13" s="674"/>
      <c r="C13" s="674"/>
      <c r="D13" s="674"/>
      <c r="E13" s="675"/>
      <c r="F13" s="61">
        <v>14735</v>
      </c>
      <c r="G13" s="61">
        <v>211399</v>
      </c>
    </row>
    <row r="14" spans="1:8" s="56" customFormat="1" ht="9.9499999999999993" customHeight="1">
      <c r="A14" s="674" t="s">
        <v>55</v>
      </c>
      <c r="B14" s="674"/>
      <c r="C14" s="674"/>
      <c r="D14" s="674"/>
      <c r="E14" s="675"/>
      <c r="F14" s="61">
        <v>11441</v>
      </c>
      <c r="G14" s="61">
        <v>187644</v>
      </c>
    </row>
    <row r="15" spans="1:8" s="56" customFormat="1" ht="9.9499999999999993" customHeight="1">
      <c r="A15" s="674" t="s">
        <v>56</v>
      </c>
      <c r="B15" s="674"/>
      <c r="C15" s="674"/>
      <c r="D15" s="674"/>
      <c r="E15" s="675"/>
      <c r="F15" s="61">
        <v>12246</v>
      </c>
      <c r="G15" s="61">
        <v>162725</v>
      </c>
      <c r="H15" s="62"/>
    </row>
    <row r="16" spans="1:8" s="56" customFormat="1" ht="6.75" customHeight="1">
      <c r="D16" s="779"/>
      <c r="E16" s="63"/>
      <c r="F16" s="322"/>
      <c r="G16" s="780"/>
    </row>
    <row r="17" spans="1:10" s="56" customFormat="1" ht="9.6" customHeight="1">
      <c r="A17" s="781" t="s">
        <v>22</v>
      </c>
      <c r="B17" s="782" t="s">
        <v>57</v>
      </c>
      <c r="C17" s="783"/>
      <c r="D17" s="783"/>
      <c r="E17" s="784"/>
      <c r="F17" s="61">
        <v>7239</v>
      </c>
      <c r="G17" s="61">
        <v>104237</v>
      </c>
      <c r="H17" s="64"/>
      <c r="I17" s="65"/>
      <c r="J17" s="65"/>
    </row>
    <row r="18" spans="1:10" s="56" customFormat="1" ht="9.6" customHeight="1">
      <c r="A18" s="785"/>
      <c r="B18" s="786" t="s">
        <v>58</v>
      </c>
      <c r="C18" s="569"/>
      <c r="D18" s="569"/>
      <c r="E18" s="787"/>
      <c r="F18" s="452">
        <v>6824</v>
      </c>
      <c r="G18" s="452">
        <v>87236</v>
      </c>
      <c r="H18" s="66"/>
      <c r="I18" s="28"/>
      <c r="J18" s="28"/>
    </row>
    <row r="19" spans="1:10" s="56" customFormat="1" ht="9.6" customHeight="1">
      <c r="A19" s="785"/>
      <c r="B19" s="536"/>
      <c r="C19" s="786" t="s">
        <v>59</v>
      </c>
      <c r="D19" s="569"/>
      <c r="E19" s="787"/>
      <c r="F19" s="452">
        <v>3447</v>
      </c>
      <c r="G19" s="452">
        <v>61873</v>
      </c>
      <c r="H19" s="67"/>
      <c r="I19" s="28"/>
      <c r="J19" s="28"/>
    </row>
    <row r="20" spans="1:10" s="56" customFormat="1" ht="9.6" customHeight="1">
      <c r="A20" s="785"/>
      <c r="B20" s="536"/>
      <c r="C20" s="786" t="s">
        <v>60</v>
      </c>
      <c r="D20" s="569"/>
      <c r="E20" s="787"/>
      <c r="F20" s="452">
        <v>854</v>
      </c>
      <c r="G20" s="452">
        <v>8598</v>
      </c>
      <c r="H20" s="67"/>
      <c r="I20" s="28"/>
      <c r="J20" s="28"/>
    </row>
    <row r="21" spans="1:10" s="56" customFormat="1" ht="9.6" customHeight="1">
      <c r="A21" s="785"/>
      <c r="B21" s="536"/>
      <c r="C21" s="786" t="s">
        <v>61</v>
      </c>
      <c r="D21" s="569"/>
      <c r="E21" s="787"/>
      <c r="F21" s="452">
        <v>2523</v>
      </c>
      <c r="G21" s="452">
        <v>16765</v>
      </c>
      <c r="H21" s="67"/>
      <c r="I21" s="28"/>
      <c r="J21" s="28"/>
    </row>
    <row r="22" spans="1:10" s="56" customFormat="1" ht="9.6" customHeight="1">
      <c r="A22" s="785"/>
      <c r="B22" s="786" t="s">
        <v>62</v>
      </c>
      <c r="C22" s="569"/>
      <c r="D22" s="569"/>
      <c r="E22" s="787"/>
      <c r="F22" s="452">
        <v>415</v>
      </c>
      <c r="G22" s="452">
        <v>17001</v>
      </c>
      <c r="H22" s="66"/>
      <c r="I22" s="28"/>
      <c r="J22" s="28"/>
    </row>
    <row r="23" spans="1:10" s="56" customFormat="1" ht="9.6" customHeight="1">
      <c r="A23" s="785"/>
      <c r="B23" s="536"/>
      <c r="C23" s="786" t="s">
        <v>63</v>
      </c>
      <c r="D23" s="569"/>
      <c r="E23" s="787"/>
      <c r="F23" s="452">
        <v>203</v>
      </c>
      <c r="G23" s="452">
        <v>1049</v>
      </c>
      <c r="H23" s="67"/>
      <c r="I23" s="28"/>
      <c r="J23" s="28"/>
    </row>
    <row r="24" spans="1:10" s="56" customFormat="1" ht="9.6" customHeight="1">
      <c r="A24" s="785"/>
      <c r="B24" s="536"/>
      <c r="C24" s="786" t="s">
        <v>64</v>
      </c>
      <c r="D24" s="783"/>
      <c r="E24" s="784"/>
      <c r="F24" s="425" t="s">
        <v>65</v>
      </c>
      <c r="G24" s="425" t="s">
        <v>65</v>
      </c>
      <c r="H24" s="66"/>
      <c r="I24" s="28"/>
      <c r="J24" s="28"/>
    </row>
    <row r="25" spans="1:10" s="56" customFormat="1" ht="9.6" customHeight="1">
      <c r="A25" s="785"/>
      <c r="B25" s="536"/>
      <c r="C25" s="786" t="s">
        <v>66</v>
      </c>
      <c r="D25" s="569"/>
      <c r="E25" s="787"/>
      <c r="F25" s="425" t="s">
        <v>65</v>
      </c>
      <c r="G25" s="425" t="s">
        <v>65</v>
      </c>
      <c r="H25" s="66"/>
      <c r="I25" s="28"/>
      <c r="J25" s="28"/>
    </row>
    <row r="26" spans="1:10" s="56" customFormat="1" ht="9.6" customHeight="1">
      <c r="A26" s="785"/>
      <c r="B26" s="536"/>
      <c r="C26" s="786" t="s">
        <v>67</v>
      </c>
      <c r="D26" s="569"/>
      <c r="E26" s="787"/>
      <c r="F26" s="452">
        <v>63</v>
      </c>
      <c r="G26" s="452">
        <v>13104</v>
      </c>
      <c r="H26" s="68"/>
      <c r="I26" s="28"/>
      <c r="J26" s="28"/>
    </row>
    <row r="27" spans="1:10" s="56" customFormat="1" ht="9.6" customHeight="1">
      <c r="A27" s="785"/>
      <c r="B27" s="536"/>
      <c r="C27" s="786" t="s">
        <v>35</v>
      </c>
      <c r="D27" s="783"/>
      <c r="E27" s="784"/>
      <c r="F27" s="425" t="s">
        <v>65</v>
      </c>
      <c r="G27" s="425" t="s">
        <v>65</v>
      </c>
      <c r="H27" s="66"/>
      <c r="I27" s="28"/>
      <c r="J27" s="28"/>
    </row>
    <row r="28" spans="1:10" s="56" customFormat="1" ht="9.6" customHeight="1">
      <c r="A28" s="785"/>
      <c r="B28" s="536"/>
      <c r="C28" s="786" t="s">
        <v>36</v>
      </c>
      <c r="D28" s="569"/>
      <c r="E28" s="787"/>
      <c r="F28" s="425" t="s">
        <v>65</v>
      </c>
      <c r="G28" s="425" t="s">
        <v>65</v>
      </c>
      <c r="H28" s="66"/>
      <c r="I28" s="28"/>
      <c r="J28" s="28"/>
    </row>
    <row r="29" spans="1:10" s="56" customFormat="1" ht="9.6" customHeight="1">
      <c r="A29" s="785"/>
      <c r="B29" s="536"/>
      <c r="C29" s="786" t="s">
        <v>37</v>
      </c>
      <c r="D29" s="569"/>
      <c r="E29" s="787"/>
      <c r="F29" s="425" t="s">
        <v>65</v>
      </c>
      <c r="G29" s="425" t="s">
        <v>68</v>
      </c>
      <c r="H29" s="66"/>
      <c r="I29" s="28"/>
      <c r="J29" s="28"/>
    </row>
    <row r="30" spans="1:10" s="56" customFormat="1" ht="9.6" customHeight="1">
      <c r="A30" s="785"/>
      <c r="B30" s="536"/>
      <c r="C30" s="786" t="s">
        <v>69</v>
      </c>
      <c r="D30" s="569"/>
      <c r="E30" s="787"/>
      <c r="F30" s="452">
        <v>147</v>
      </c>
      <c r="G30" s="452">
        <v>2688</v>
      </c>
      <c r="H30" s="69"/>
      <c r="I30" s="28"/>
      <c r="J30" s="28"/>
    </row>
    <row r="31" spans="1:10" s="56" customFormat="1" ht="9.6" customHeight="1">
      <c r="A31" s="785"/>
      <c r="B31" s="536"/>
      <c r="C31" s="786" t="s">
        <v>30</v>
      </c>
      <c r="D31" s="569"/>
      <c r="E31" s="787"/>
      <c r="F31" s="452">
        <v>2</v>
      </c>
      <c r="G31" s="452">
        <v>160</v>
      </c>
      <c r="H31" s="67"/>
      <c r="I31" s="28"/>
      <c r="J31" s="28"/>
    </row>
    <row r="32" spans="1:10" s="56" customFormat="1" ht="9.6" customHeight="1">
      <c r="A32" s="788"/>
      <c r="B32" s="789"/>
      <c r="C32" s="790"/>
      <c r="D32" s="791"/>
      <c r="E32" s="792"/>
      <c r="F32" s="321"/>
      <c r="G32" s="321"/>
      <c r="H32" s="70"/>
      <c r="I32" s="28"/>
      <c r="J32" s="28"/>
    </row>
    <row r="33" spans="1:8" s="56" customFormat="1" ht="9.6" customHeight="1">
      <c r="A33" s="781" t="s">
        <v>38</v>
      </c>
      <c r="B33" s="782" t="s">
        <v>57</v>
      </c>
      <c r="C33" s="783"/>
      <c r="D33" s="783"/>
      <c r="E33" s="784"/>
      <c r="F33" s="61">
        <v>4245</v>
      </c>
      <c r="G33" s="61">
        <v>49725</v>
      </c>
      <c r="H33" s="64"/>
    </row>
    <row r="34" spans="1:8" s="56" customFormat="1" ht="9.6" customHeight="1">
      <c r="A34" s="785"/>
      <c r="B34" s="786" t="s">
        <v>58</v>
      </c>
      <c r="C34" s="569"/>
      <c r="D34" s="569"/>
      <c r="E34" s="787"/>
      <c r="F34" s="452">
        <v>4103</v>
      </c>
      <c r="G34" s="452">
        <v>46951</v>
      </c>
      <c r="H34" s="66"/>
    </row>
    <row r="35" spans="1:8" s="56" customFormat="1" ht="9.6" customHeight="1">
      <c r="A35" s="785"/>
      <c r="B35" s="536"/>
      <c r="C35" s="786" t="s">
        <v>70</v>
      </c>
      <c r="D35" s="569"/>
      <c r="E35" s="787"/>
      <c r="F35" s="452">
        <v>2026</v>
      </c>
      <c r="G35" s="452">
        <v>32319</v>
      </c>
      <c r="H35" s="67"/>
    </row>
    <row r="36" spans="1:8" s="56" customFormat="1" ht="9.6" customHeight="1">
      <c r="A36" s="785"/>
      <c r="B36" s="536"/>
      <c r="C36" s="786" t="s">
        <v>60</v>
      </c>
      <c r="D36" s="569"/>
      <c r="E36" s="787"/>
      <c r="F36" s="452">
        <v>596</v>
      </c>
      <c r="G36" s="452">
        <v>5883</v>
      </c>
      <c r="H36" s="67"/>
    </row>
    <row r="37" spans="1:8" s="56" customFormat="1" ht="9.6" customHeight="1">
      <c r="A37" s="785"/>
      <c r="B37" s="536"/>
      <c r="C37" s="786" t="s">
        <v>71</v>
      </c>
      <c r="D37" s="569"/>
      <c r="E37" s="787"/>
      <c r="F37" s="452">
        <v>1481</v>
      </c>
      <c r="G37" s="452">
        <v>8749</v>
      </c>
      <c r="H37" s="67"/>
    </row>
    <row r="38" spans="1:8" s="56" customFormat="1" ht="9.6" customHeight="1">
      <c r="A38" s="785"/>
      <c r="B38" s="786" t="s">
        <v>72</v>
      </c>
      <c r="C38" s="569"/>
      <c r="D38" s="569"/>
      <c r="E38" s="787"/>
      <c r="F38" s="452">
        <v>142</v>
      </c>
      <c r="G38" s="452">
        <v>2774</v>
      </c>
      <c r="H38" s="66"/>
    </row>
    <row r="39" spans="1:8" s="56" customFormat="1" ht="9.6" customHeight="1">
      <c r="A39" s="785"/>
      <c r="B39" s="536"/>
      <c r="C39" s="786" t="s">
        <v>73</v>
      </c>
      <c r="D39" s="569"/>
      <c r="E39" s="787"/>
      <c r="F39" s="452">
        <v>97</v>
      </c>
      <c r="G39" s="452">
        <v>366</v>
      </c>
      <c r="H39" s="67"/>
    </row>
    <row r="40" spans="1:8" s="56" customFormat="1" ht="9.6" customHeight="1">
      <c r="A40" s="785"/>
      <c r="B40" s="793"/>
      <c r="C40" s="786" t="s">
        <v>30</v>
      </c>
      <c r="D40" s="569"/>
      <c r="E40" s="787"/>
      <c r="F40" s="452">
        <v>1</v>
      </c>
      <c r="G40" s="452">
        <v>76</v>
      </c>
      <c r="H40" s="67"/>
    </row>
    <row r="41" spans="1:8" s="56" customFormat="1" ht="9.6" customHeight="1">
      <c r="A41" s="785"/>
      <c r="B41" s="793"/>
      <c r="C41" s="786" t="s">
        <v>33</v>
      </c>
      <c r="D41" s="569"/>
      <c r="E41" s="787"/>
      <c r="F41" s="425" t="s">
        <v>65</v>
      </c>
      <c r="G41" s="425" t="s">
        <v>68</v>
      </c>
      <c r="H41" s="66"/>
    </row>
    <row r="42" spans="1:8" s="56" customFormat="1" ht="9.6" customHeight="1">
      <c r="A42" s="785"/>
      <c r="B42" s="793"/>
      <c r="C42" s="786" t="s">
        <v>43</v>
      </c>
      <c r="D42" s="569"/>
      <c r="E42" s="787"/>
      <c r="F42" s="425" t="s">
        <v>68</v>
      </c>
      <c r="G42" s="425" t="s">
        <v>65</v>
      </c>
      <c r="H42" s="67"/>
    </row>
    <row r="43" spans="1:8" s="56" customFormat="1" ht="9.6" customHeight="1">
      <c r="A43" s="785"/>
      <c r="B43" s="793"/>
      <c r="C43" s="786" t="s">
        <v>74</v>
      </c>
      <c r="D43" s="569"/>
      <c r="E43" s="787"/>
      <c r="F43" s="452">
        <v>5</v>
      </c>
      <c r="G43" s="452">
        <v>2100</v>
      </c>
      <c r="H43" s="67"/>
    </row>
    <row r="44" spans="1:8" s="56" customFormat="1" ht="9.6" customHeight="1">
      <c r="A44" s="785"/>
      <c r="B44" s="793"/>
      <c r="C44" s="786" t="s">
        <v>69</v>
      </c>
      <c r="D44" s="569"/>
      <c r="E44" s="787"/>
      <c r="F44" s="452">
        <v>39</v>
      </c>
      <c r="G44" s="452">
        <v>232</v>
      </c>
      <c r="H44" s="67"/>
    </row>
    <row r="45" spans="1:8" s="71" customFormat="1" ht="6.75" customHeight="1">
      <c r="A45" s="794"/>
      <c r="B45" s="536"/>
      <c r="C45" s="165"/>
      <c r="D45" s="795"/>
      <c r="E45" s="796"/>
      <c r="F45" s="338"/>
      <c r="G45" s="338"/>
    </row>
    <row r="46" spans="1:8" s="71" customFormat="1" ht="12" customHeight="1">
      <c r="A46" s="797" t="s">
        <v>75</v>
      </c>
      <c r="B46" s="786" t="s">
        <v>76</v>
      </c>
      <c r="C46" s="569"/>
      <c r="D46" s="569"/>
      <c r="E46" s="787"/>
      <c r="F46" s="425" t="s">
        <v>65</v>
      </c>
      <c r="G46" s="425" t="s">
        <v>65</v>
      </c>
      <c r="H46" s="66"/>
    </row>
    <row r="47" spans="1:8" s="71" customFormat="1" ht="12" customHeight="1">
      <c r="A47" s="798"/>
      <c r="B47" s="536"/>
      <c r="C47" s="786" t="s">
        <v>59</v>
      </c>
      <c r="D47" s="569"/>
      <c r="E47" s="787"/>
      <c r="F47" s="425" t="s">
        <v>65</v>
      </c>
      <c r="G47" s="425" t="s">
        <v>65</v>
      </c>
      <c r="H47" s="66"/>
    </row>
    <row r="48" spans="1:8" s="71" customFormat="1" ht="12" customHeight="1">
      <c r="A48" s="798"/>
      <c r="B48" s="536"/>
      <c r="C48" s="786" t="s">
        <v>60</v>
      </c>
      <c r="D48" s="569"/>
      <c r="E48" s="787"/>
      <c r="F48" s="425" t="s">
        <v>65</v>
      </c>
      <c r="G48" s="425" t="s">
        <v>65</v>
      </c>
      <c r="H48" s="66"/>
    </row>
    <row r="49" spans="1:8" s="71" customFormat="1" ht="12" customHeight="1">
      <c r="A49" s="798"/>
      <c r="B49" s="536"/>
      <c r="C49" s="786" t="s">
        <v>61</v>
      </c>
      <c r="D49" s="569"/>
      <c r="E49" s="787"/>
      <c r="F49" s="425" t="s">
        <v>65</v>
      </c>
      <c r="G49" s="425" t="s">
        <v>65</v>
      </c>
      <c r="H49" s="66"/>
    </row>
    <row r="50" spans="1:8" s="71" customFormat="1" ht="8.25" customHeight="1">
      <c r="A50" s="794"/>
      <c r="B50" s="536"/>
      <c r="C50" s="165"/>
      <c r="D50" s="795"/>
      <c r="E50" s="796"/>
      <c r="F50" s="338"/>
      <c r="G50" s="338"/>
      <c r="H50" s="66"/>
    </row>
    <row r="51" spans="1:8" s="71" customFormat="1" ht="12" customHeight="1">
      <c r="A51" s="799" t="s">
        <v>46</v>
      </c>
      <c r="B51" s="786" t="s">
        <v>58</v>
      </c>
      <c r="C51" s="569"/>
      <c r="D51" s="569"/>
      <c r="E51" s="787"/>
      <c r="F51" s="452">
        <v>757</v>
      </c>
      <c r="G51" s="452">
        <v>8589</v>
      </c>
      <c r="H51" s="66"/>
    </row>
    <row r="52" spans="1:8" s="71" customFormat="1" ht="12" customHeight="1">
      <c r="A52" s="800"/>
      <c r="B52" s="536"/>
      <c r="C52" s="786" t="s">
        <v>70</v>
      </c>
      <c r="D52" s="569"/>
      <c r="E52" s="787"/>
      <c r="F52" s="452">
        <v>394</v>
      </c>
      <c r="G52" s="452">
        <v>5986</v>
      </c>
      <c r="H52" s="66"/>
    </row>
    <row r="53" spans="1:8" s="71" customFormat="1" ht="12" customHeight="1">
      <c r="A53" s="800"/>
      <c r="B53" s="536"/>
      <c r="C53" s="786" t="s">
        <v>78</v>
      </c>
      <c r="D53" s="569"/>
      <c r="E53" s="787"/>
      <c r="F53" s="452">
        <v>50</v>
      </c>
      <c r="G53" s="452">
        <v>469</v>
      </c>
      <c r="H53" s="66"/>
    </row>
    <row r="54" spans="1:8" s="71" customFormat="1" ht="12" customHeight="1">
      <c r="A54" s="800"/>
      <c r="B54" s="536"/>
      <c r="C54" s="786" t="s">
        <v>61</v>
      </c>
      <c r="D54" s="569"/>
      <c r="E54" s="787"/>
      <c r="F54" s="452">
        <v>313</v>
      </c>
      <c r="G54" s="452">
        <v>2134</v>
      </c>
      <c r="H54" s="66"/>
    </row>
    <row r="55" spans="1:8" s="71" customFormat="1" ht="7.5" customHeight="1">
      <c r="A55" s="801"/>
      <c r="B55" s="801"/>
      <c r="C55" s="801"/>
      <c r="D55" s="802"/>
      <c r="E55" s="803"/>
      <c r="F55" s="338"/>
      <c r="G55" s="338"/>
      <c r="H55" s="66"/>
    </row>
    <row r="56" spans="1:8" s="56" customFormat="1" ht="9.6" customHeight="1">
      <c r="A56" s="786" t="s">
        <v>47</v>
      </c>
      <c r="B56" s="569"/>
      <c r="C56" s="569"/>
      <c r="D56" s="569"/>
      <c r="E56" s="787"/>
      <c r="F56" s="452">
        <v>5</v>
      </c>
      <c r="G56" s="452">
        <v>174</v>
      </c>
      <c r="H56" s="66"/>
    </row>
    <row r="57" spans="1:8" s="56" customFormat="1" ht="3.75" customHeight="1" thickBot="1">
      <c r="A57" s="72"/>
      <c r="B57" s="72"/>
      <c r="C57" s="72"/>
      <c r="D57" s="73"/>
      <c r="E57" s="73"/>
      <c r="F57" s="74"/>
      <c r="G57" s="75"/>
    </row>
    <row r="58" spans="1:8" s="56" customFormat="1" ht="4.5" customHeight="1" thickTop="1">
      <c r="D58" s="63"/>
      <c r="E58" s="63"/>
      <c r="F58" s="76"/>
      <c r="G58" s="76"/>
    </row>
    <row r="59" spans="1:8" s="56" customFormat="1">
      <c r="A59" s="175" t="s">
        <v>79</v>
      </c>
      <c r="B59" s="63"/>
      <c r="C59" s="76"/>
      <c r="D59" s="76"/>
    </row>
    <row r="60" spans="1:8">
      <c r="C60" s="77"/>
    </row>
  </sheetData>
  <mergeCells count="52">
    <mergeCell ref="A51:A54"/>
    <mergeCell ref="B51:E51"/>
    <mergeCell ref="C52:E52"/>
    <mergeCell ref="C53:E53"/>
    <mergeCell ref="C54:E54"/>
    <mergeCell ref="A56:E56"/>
    <mergeCell ref="C42:E42"/>
    <mergeCell ref="C43:E43"/>
    <mergeCell ref="C44:E44"/>
    <mergeCell ref="A46:A49"/>
    <mergeCell ref="B46:E46"/>
    <mergeCell ref="C47:E47"/>
    <mergeCell ref="C48:E48"/>
    <mergeCell ref="C49:E49"/>
    <mergeCell ref="A33:A44"/>
    <mergeCell ref="B33:E33"/>
    <mergeCell ref="B34:E34"/>
    <mergeCell ref="C35:E35"/>
    <mergeCell ref="C36:E36"/>
    <mergeCell ref="C37:E37"/>
    <mergeCell ref="B38:E38"/>
    <mergeCell ref="C39:E39"/>
    <mergeCell ref="C40:E40"/>
    <mergeCell ref="C41:E41"/>
    <mergeCell ref="C26:E26"/>
    <mergeCell ref="C27:E27"/>
    <mergeCell ref="C28:E28"/>
    <mergeCell ref="C29:E29"/>
    <mergeCell ref="C30:E30"/>
    <mergeCell ref="C31:E31"/>
    <mergeCell ref="A17:A31"/>
    <mergeCell ref="B17:E17"/>
    <mergeCell ref="B18:E18"/>
    <mergeCell ref="C19:E19"/>
    <mergeCell ref="C20:E20"/>
    <mergeCell ref="C21:E21"/>
    <mergeCell ref="B22:E22"/>
    <mergeCell ref="C23:E23"/>
    <mergeCell ref="C24:E24"/>
    <mergeCell ref="C25:E25"/>
    <mergeCell ref="A15:E15"/>
    <mergeCell ref="A1:C1"/>
    <mergeCell ref="A2:C3"/>
    <mergeCell ref="D2:F2"/>
    <mergeCell ref="G2:G3"/>
    <mergeCell ref="B5:C5"/>
    <mergeCell ref="B6:C6"/>
    <mergeCell ref="B7:C7"/>
    <mergeCell ref="A10:C10"/>
    <mergeCell ref="C11:E11"/>
    <mergeCell ref="A13:E13"/>
    <mergeCell ref="A14:E14"/>
  </mergeCells>
  <phoneticPr fontId="4"/>
  <printOptions horizontalCentered="1"/>
  <pageMargins left="0.39370078740157483" right="0.39370078740157483" top="1.2204724409448819" bottom="0" header="0.86614173228346458" footer="0.51181102362204722"/>
  <pageSetup paperSize="9" orientation="portrait" r:id="rId1"/>
  <headerFooter alignWithMargins="0">
    <oddHeader>&amp;L&amp;8健康保険法第3条の2項による被保険者健康保険適用、給付状況&amp;R&amp;8&amp;F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1"/>
  <sheetViews>
    <sheetView zoomScaleNormal="100" zoomScaleSheetLayoutView="154" workbookViewId="0"/>
  </sheetViews>
  <sheetFormatPr defaultColWidth="9.875" defaultRowHeight="9.75"/>
  <cols>
    <col min="1" max="1" width="8" style="246" customWidth="1"/>
    <col min="2" max="2" width="0.875" style="248" customWidth="1"/>
    <col min="3" max="3" width="13.125" style="246" customWidth="1"/>
    <col min="4" max="4" width="17.5" style="247" bestFit="1" customWidth="1"/>
    <col min="5" max="5" width="15.375" style="247" bestFit="1" customWidth="1"/>
    <col min="6" max="6" width="15" style="246" customWidth="1"/>
    <col min="7" max="7" width="14.125" style="246" bestFit="1" customWidth="1"/>
    <col min="8" max="8" width="15.125" style="246" bestFit="1" customWidth="1"/>
    <col min="9" max="9" width="14.125" style="246" bestFit="1" customWidth="1"/>
    <col min="10" max="10" width="14" style="246" customWidth="1"/>
    <col min="11" max="11" width="8.25" style="246" bestFit="1" customWidth="1"/>
    <col min="12" max="12" width="0.875" style="246" customWidth="1"/>
    <col min="13" max="13" width="8" style="246" customWidth="1"/>
    <col min="14" max="16384" width="9.875" style="246"/>
  </cols>
  <sheetData>
    <row r="1" spans="1:13" ht="16.5" customHeight="1" thickBot="1">
      <c r="A1" s="246" t="s">
        <v>268</v>
      </c>
      <c r="C1" s="283"/>
      <c r="D1" s="242"/>
      <c r="E1" s="242"/>
      <c r="F1" s="282"/>
      <c r="K1" s="282"/>
      <c r="L1" s="804"/>
      <c r="M1" s="282" t="s">
        <v>267</v>
      </c>
    </row>
    <row r="2" spans="1:13" s="274" customFormat="1" ht="15.75" customHeight="1" thickTop="1">
      <c r="A2" s="676" t="s">
        <v>257</v>
      </c>
      <c r="B2" s="281"/>
      <c r="C2" s="678" t="s">
        <v>266</v>
      </c>
      <c r="D2" s="678" t="s">
        <v>265</v>
      </c>
      <c r="E2" s="680" t="s">
        <v>264</v>
      </c>
      <c r="F2" s="682" t="s">
        <v>263</v>
      </c>
      <c r="G2" s="680" t="s">
        <v>262</v>
      </c>
      <c r="H2" s="680" t="s">
        <v>261</v>
      </c>
      <c r="I2" s="680" t="s">
        <v>260</v>
      </c>
      <c r="J2" s="684" t="s">
        <v>259</v>
      </c>
      <c r="K2" s="686" t="s">
        <v>258</v>
      </c>
      <c r="L2" s="805"/>
      <c r="M2" s="676" t="s">
        <v>257</v>
      </c>
    </row>
    <row r="3" spans="1:13" s="274" customFormat="1" ht="21.75" customHeight="1">
      <c r="A3" s="677"/>
      <c r="B3" s="280"/>
      <c r="C3" s="679"/>
      <c r="D3" s="679"/>
      <c r="E3" s="681"/>
      <c r="F3" s="683"/>
      <c r="G3" s="681"/>
      <c r="H3" s="681"/>
      <c r="I3" s="681"/>
      <c r="J3" s="685"/>
      <c r="K3" s="687"/>
      <c r="L3" s="806"/>
      <c r="M3" s="677"/>
    </row>
    <row r="4" spans="1:13" s="274" customFormat="1" ht="7.5" customHeight="1">
      <c r="A4" s="279"/>
      <c r="B4" s="278"/>
      <c r="C4" s="277"/>
      <c r="D4" s="276"/>
      <c r="E4" s="276"/>
      <c r="F4" s="276"/>
      <c r="G4" s="276"/>
      <c r="H4" s="276"/>
      <c r="I4" s="276"/>
      <c r="J4" s="275"/>
      <c r="K4" s="275"/>
      <c r="L4" s="807"/>
      <c r="M4" s="279"/>
    </row>
    <row r="5" spans="1:13" s="269" customFormat="1" ht="11.45" customHeight="1">
      <c r="A5" s="273" t="s">
        <v>106</v>
      </c>
      <c r="B5" s="272"/>
      <c r="C5" s="271">
        <v>1136533.3333333333</v>
      </c>
      <c r="D5" s="266">
        <v>1001017448502</v>
      </c>
      <c r="E5" s="266">
        <v>425215488920</v>
      </c>
      <c r="F5" s="266">
        <v>299135230416</v>
      </c>
      <c r="G5" s="266">
        <v>46095553810</v>
      </c>
      <c r="H5" s="266">
        <v>188438439550</v>
      </c>
      <c r="I5" s="266">
        <v>42132735806</v>
      </c>
      <c r="J5" s="266">
        <v>79492661856</v>
      </c>
      <c r="K5" s="266">
        <v>882886</v>
      </c>
      <c r="L5" s="270"/>
      <c r="M5" s="273" t="s">
        <v>106</v>
      </c>
    </row>
    <row r="6" spans="1:13" s="269" customFormat="1" ht="11.45" customHeight="1">
      <c r="A6" s="273" t="s">
        <v>256</v>
      </c>
      <c r="B6" s="272"/>
      <c r="C6" s="271">
        <v>1159914.5</v>
      </c>
      <c r="D6" s="266">
        <v>973827095457</v>
      </c>
      <c r="E6" s="266">
        <v>412987621520</v>
      </c>
      <c r="F6" s="266">
        <v>291223864280</v>
      </c>
      <c r="G6" s="266">
        <v>43995324310</v>
      </c>
      <c r="H6" s="266">
        <v>185851430600</v>
      </c>
      <c r="I6" s="266">
        <v>39768854747</v>
      </c>
      <c r="J6" s="266">
        <v>74643508253</v>
      </c>
      <c r="K6" s="266">
        <v>840450</v>
      </c>
      <c r="L6" s="270"/>
      <c r="M6" s="273" t="s">
        <v>256</v>
      </c>
    </row>
    <row r="7" spans="1:13" s="269" customFormat="1" ht="11.45" customHeight="1">
      <c r="A7" s="273" t="s">
        <v>255</v>
      </c>
      <c r="B7" s="272"/>
      <c r="C7" s="271">
        <f t="shared" ref="C7:H7" si="0">SUM(C9:C47)</f>
        <v>1178927.7500000005</v>
      </c>
      <c r="D7" s="271">
        <f t="shared" si="0"/>
        <v>1029599475906</v>
      </c>
      <c r="E7" s="271">
        <f t="shared" si="0"/>
        <v>434340279860</v>
      </c>
      <c r="F7" s="271">
        <f t="shared" si="0"/>
        <v>314815909750</v>
      </c>
      <c r="G7" s="266">
        <f t="shared" si="0"/>
        <v>48505771210</v>
      </c>
      <c r="H7" s="266">
        <f t="shared" si="0"/>
        <v>188849703630</v>
      </c>
      <c r="I7" s="266">
        <f>D7-(E7+F7+G7+H7)</f>
        <v>43087811456</v>
      </c>
      <c r="J7" s="266">
        <f>SUM(J9:J47)</f>
        <v>77850735634</v>
      </c>
      <c r="K7" s="266">
        <v>875420</v>
      </c>
      <c r="L7" s="270"/>
      <c r="M7" s="273" t="s">
        <v>255</v>
      </c>
    </row>
    <row r="8" spans="1:13" ht="6" customHeight="1">
      <c r="A8" s="248"/>
      <c r="B8" s="268"/>
      <c r="C8" s="259"/>
      <c r="D8" s="267"/>
      <c r="E8" s="267"/>
      <c r="F8" s="259"/>
      <c r="G8" s="259"/>
      <c r="H8" s="259"/>
      <c r="I8" s="266"/>
      <c r="J8" s="259"/>
      <c r="K8" s="259"/>
      <c r="L8" s="263"/>
      <c r="M8" s="248"/>
    </row>
    <row r="9" spans="1:13" ht="10.5" customHeight="1">
      <c r="A9" s="255" t="s">
        <v>234</v>
      </c>
      <c r="B9" s="255"/>
      <c r="C9" s="265">
        <v>470434.5</v>
      </c>
      <c r="D9" s="257">
        <v>419718915946</v>
      </c>
      <c r="E9" s="257">
        <v>174512564990</v>
      </c>
      <c r="F9" s="257">
        <v>130250096730</v>
      </c>
      <c r="G9" s="257">
        <v>20415789610</v>
      </c>
      <c r="H9" s="257">
        <v>77082608479</v>
      </c>
      <c r="I9" s="258">
        <f>D9-(E9+F9+G9+H9)</f>
        <v>17457856137</v>
      </c>
      <c r="J9" s="257">
        <v>31578354128</v>
      </c>
      <c r="K9" s="257">
        <v>894067</v>
      </c>
      <c r="L9" s="256"/>
      <c r="M9" s="255" t="s">
        <v>234</v>
      </c>
    </row>
    <row r="10" spans="1:13" ht="10.5" customHeight="1">
      <c r="A10" s="255" t="s">
        <v>233</v>
      </c>
      <c r="B10" s="260"/>
      <c r="C10" s="264">
        <v>147275</v>
      </c>
      <c r="D10" s="257">
        <v>139633671746</v>
      </c>
      <c r="E10" s="257">
        <v>60321284040</v>
      </c>
      <c r="F10" s="257">
        <v>41733180089</v>
      </c>
      <c r="G10" s="257">
        <v>6209711910</v>
      </c>
      <c r="H10" s="257">
        <v>25362482970</v>
      </c>
      <c r="I10" s="258">
        <f>D10-(E10+F10+G10+H10)</f>
        <v>6007012737</v>
      </c>
      <c r="J10" s="257">
        <v>10581144031</v>
      </c>
      <c r="K10" s="257">
        <v>950219</v>
      </c>
      <c r="L10" s="256"/>
      <c r="M10" s="255" t="s">
        <v>233</v>
      </c>
    </row>
    <row r="11" spans="1:13" ht="10.5" customHeight="1">
      <c r="A11" s="255" t="s">
        <v>232</v>
      </c>
      <c r="B11" s="260"/>
      <c r="C11" s="259">
        <v>93086.833333333328</v>
      </c>
      <c r="D11" s="257">
        <v>77512520809</v>
      </c>
      <c r="E11" s="257">
        <v>33119793510</v>
      </c>
      <c r="F11" s="257">
        <v>22986835541</v>
      </c>
      <c r="G11" s="257">
        <v>3949679340</v>
      </c>
      <c r="H11" s="257">
        <v>14188703760</v>
      </c>
      <c r="I11" s="258">
        <f>D11-(E11+F11+G11+H11)</f>
        <v>3267508658</v>
      </c>
      <c r="J11" s="257">
        <v>5780118168</v>
      </c>
      <c r="K11" s="257">
        <v>835156</v>
      </c>
      <c r="L11" s="256"/>
      <c r="M11" s="255" t="s">
        <v>232</v>
      </c>
    </row>
    <row r="12" spans="1:13" ht="10.5" customHeight="1">
      <c r="A12" s="255" t="s">
        <v>231</v>
      </c>
      <c r="B12" s="260"/>
      <c r="C12" s="259">
        <v>67205.666666666672</v>
      </c>
      <c r="D12" s="257">
        <v>57344425808</v>
      </c>
      <c r="E12" s="257">
        <v>22612898330</v>
      </c>
      <c r="F12" s="257">
        <v>18536356820</v>
      </c>
      <c r="G12" s="257">
        <v>2625644570</v>
      </c>
      <c r="H12" s="257">
        <v>11572743150</v>
      </c>
      <c r="I12" s="258">
        <f>D12-(E12+F12+G12+H12)</f>
        <v>1996782938</v>
      </c>
      <c r="J12" s="257">
        <v>4162978124</v>
      </c>
      <c r="K12" s="257">
        <v>854853</v>
      </c>
      <c r="L12" s="256"/>
      <c r="M12" s="255" t="s">
        <v>231</v>
      </c>
    </row>
    <row r="13" spans="1:13" ht="10.5" customHeight="1">
      <c r="A13" s="255" t="s">
        <v>230</v>
      </c>
      <c r="B13" s="260"/>
      <c r="C13" s="259">
        <v>36389.833333333336</v>
      </c>
      <c r="D13" s="257">
        <v>30440101739</v>
      </c>
      <c r="E13" s="257">
        <v>13203902780</v>
      </c>
      <c r="F13" s="257">
        <v>8775549420</v>
      </c>
      <c r="G13" s="257">
        <v>1298822710</v>
      </c>
      <c r="H13" s="257">
        <v>5732545250</v>
      </c>
      <c r="I13" s="258">
        <f>D13-(E13+F13+G13+H13)</f>
        <v>1429281579</v>
      </c>
      <c r="J13" s="257">
        <v>2090249435</v>
      </c>
      <c r="K13" s="257">
        <v>838778</v>
      </c>
      <c r="L13" s="256"/>
      <c r="M13" s="255" t="s">
        <v>230</v>
      </c>
    </row>
    <row r="14" spans="1:13" ht="10.5" customHeight="1">
      <c r="A14" s="248"/>
      <c r="B14" s="260"/>
      <c r="C14" s="259"/>
      <c r="D14" s="257"/>
      <c r="E14" s="257"/>
      <c r="F14" s="257"/>
      <c r="G14" s="257"/>
      <c r="H14" s="257"/>
      <c r="I14" s="258"/>
      <c r="J14" s="261"/>
      <c r="K14" s="257"/>
      <c r="L14" s="263"/>
      <c r="M14" s="248"/>
    </row>
    <row r="15" spans="1:13" ht="10.5" customHeight="1">
      <c r="A15" s="255" t="s">
        <v>229</v>
      </c>
      <c r="B15" s="260"/>
      <c r="C15" s="259">
        <v>30959.583333333332</v>
      </c>
      <c r="D15" s="262">
        <v>27145114137</v>
      </c>
      <c r="E15" s="257">
        <v>11297566370</v>
      </c>
      <c r="F15" s="257">
        <v>8430952840</v>
      </c>
      <c r="G15" s="257">
        <v>1336809220</v>
      </c>
      <c r="H15" s="257">
        <v>4920514750</v>
      </c>
      <c r="I15" s="258">
        <f>D15-(E15+F15+G15+H15)</f>
        <v>1159270957</v>
      </c>
      <c r="J15" s="257">
        <v>2329453134</v>
      </c>
      <c r="K15" s="257">
        <v>878085</v>
      </c>
      <c r="L15" s="256"/>
      <c r="M15" s="255" t="s">
        <v>229</v>
      </c>
    </row>
    <row r="16" spans="1:13" ht="10.5" customHeight="1">
      <c r="A16" s="255" t="s">
        <v>228</v>
      </c>
      <c r="B16" s="260"/>
      <c r="C16" s="257">
        <v>55951.333333333336</v>
      </c>
      <c r="D16" s="257">
        <v>46639877275</v>
      </c>
      <c r="E16" s="257">
        <v>18352222070</v>
      </c>
      <c r="F16" s="257">
        <v>14876712600</v>
      </c>
      <c r="G16" s="257">
        <v>2342347710</v>
      </c>
      <c r="H16" s="257">
        <v>8936990970</v>
      </c>
      <c r="I16" s="258">
        <f>D16-(E16+F16+G16+H16)</f>
        <v>2131603925</v>
      </c>
      <c r="J16" s="257">
        <v>3419333359</v>
      </c>
      <c r="K16" s="257">
        <v>835915</v>
      </c>
      <c r="L16" s="256"/>
      <c r="M16" s="255" t="s">
        <v>228</v>
      </c>
    </row>
    <row r="17" spans="1:13" ht="10.5" customHeight="1">
      <c r="A17" s="255" t="s">
        <v>227</v>
      </c>
      <c r="B17" s="260"/>
      <c r="C17" s="259">
        <v>28896.333333333332</v>
      </c>
      <c r="D17" s="257">
        <v>24859051959</v>
      </c>
      <c r="E17" s="257">
        <v>10910940190</v>
      </c>
      <c r="F17" s="257">
        <v>7408419270</v>
      </c>
      <c r="G17" s="257">
        <v>1060333290</v>
      </c>
      <c r="H17" s="257">
        <v>4400260410</v>
      </c>
      <c r="I17" s="258">
        <f>D17-(E17+F17+G17+H17)</f>
        <v>1079098799</v>
      </c>
      <c r="J17" s="257">
        <v>1842807754</v>
      </c>
      <c r="K17" s="257">
        <v>862144</v>
      </c>
      <c r="L17" s="256"/>
      <c r="M17" s="255" t="s">
        <v>227</v>
      </c>
    </row>
    <row r="18" spans="1:13" ht="10.5" customHeight="1">
      <c r="A18" s="255" t="s">
        <v>226</v>
      </c>
      <c r="B18" s="260"/>
      <c r="C18" s="259">
        <v>34147.166666666664</v>
      </c>
      <c r="D18" s="257">
        <v>29088847378</v>
      </c>
      <c r="E18" s="257">
        <v>12762889200</v>
      </c>
      <c r="F18" s="257">
        <v>8259210660</v>
      </c>
      <c r="G18" s="257">
        <v>1299717530</v>
      </c>
      <c r="H18" s="257">
        <v>5510521440</v>
      </c>
      <c r="I18" s="258">
        <f>D18-(E18+F18+G18+H18)</f>
        <v>1256508548</v>
      </c>
      <c r="J18" s="257">
        <v>2247295536</v>
      </c>
      <c r="K18" s="257">
        <v>854273</v>
      </c>
      <c r="L18" s="256"/>
      <c r="M18" s="255" t="s">
        <v>226</v>
      </c>
    </row>
    <row r="19" spans="1:13" ht="10.5" customHeight="1">
      <c r="A19" s="255" t="s">
        <v>225</v>
      </c>
      <c r="B19" s="260"/>
      <c r="C19" s="259">
        <v>10713.666666666666</v>
      </c>
      <c r="D19" s="257">
        <v>9801131381</v>
      </c>
      <c r="E19" s="257">
        <v>4069117360</v>
      </c>
      <c r="F19" s="257">
        <v>3084785710</v>
      </c>
      <c r="G19" s="257">
        <v>493856270</v>
      </c>
      <c r="H19" s="257">
        <v>1735588940</v>
      </c>
      <c r="I19" s="258">
        <f>D19-(E19+F19+G19+H19)</f>
        <v>417783101</v>
      </c>
      <c r="J19" s="257">
        <v>796989091</v>
      </c>
      <c r="K19" s="257">
        <v>916079</v>
      </c>
      <c r="L19" s="256"/>
      <c r="M19" s="255" t="s">
        <v>225</v>
      </c>
    </row>
    <row r="20" spans="1:13" ht="6" customHeight="1">
      <c r="A20" s="255"/>
      <c r="B20" s="260"/>
      <c r="C20" s="257"/>
      <c r="D20" s="261"/>
      <c r="E20" s="257"/>
      <c r="F20" s="257"/>
      <c r="G20" s="257"/>
      <c r="H20" s="257"/>
      <c r="I20" s="258"/>
      <c r="J20" s="261"/>
      <c r="K20" s="257"/>
      <c r="L20" s="256"/>
      <c r="M20" s="255"/>
    </row>
    <row r="21" spans="1:13" ht="10.5" customHeight="1">
      <c r="A21" s="255" t="s">
        <v>224</v>
      </c>
      <c r="B21" s="260"/>
      <c r="C21" s="259">
        <v>8637.0833333333339</v>
      </c>
      <c r="D21" s="257">
        <v>7582319266</v>
      </c>
      <c r="E21" s="257">
        <v>3207189460</v>
      </c>
      <c r="F21" s="257">
        <v>2263492510</v>
      </c>
      <c r="G21" s="257">
        <v>277069250</v>
      </c>
      <c r="H21" s="257">
        <v>1581779040</v>
      </c>
      <c r="I21" s="258">
        <f>D21-(E21+F21+G21+H21)</f>
        <v>252789006</v>
      </c>
      <c r="J21" s="257">
        <v>537269872</v>
      </c>
      <c r="K21" s="257">
        <v>879008</v>
      </c>
      <c r="L21" s="256"/>
      <c r="M21" s="255" t="s">
        <v>224</v>
      </c>
    </row>
    <row r="22" spans="1:13" ht="10.5" customHeight="1">
      <c r="A22" s="255" t="s">
        <v>223</v>
      </c>
      <c r="B22" s="260"/>
      <c r="C22" s="259">
        <v>23530.666666666668</v>
      </c>
      <c r="D22" s="257">
        <v>19866204357</v>
      </c>
      <c r="E22" s="257">
        <v>9256784900</v>
      </c>
      <c r="F22" s="257">
        <v>5512690340</v>
      </c>
      <c r="G22" s="257">
        <v>745405030</v>
      </c>
      <c r="H22" s="257">
        <v>3484669730</v>
      </c>
      <c r="I22" s="258">
        <f>D22-(E22+F22+G22+H22)</f>
        <v>866654357</v>
      </c>
      <c r="J22" s="257">
        <v>1493271570</v>
      </c>
      <c r="K22" s="257">
        <v>847498</v>
      </c>
      <c r="L22" s="256"/>
      <c r="M22" s="255" t="s">
        <v>223</v>
      </c>
    </row>
    <row r="23" spans="1:13" ht="10.5" customHeight="1">
      <c r="A23" s="255" t="s">
        <v>222</v>
      </c>
      <c r="B23" s="260"/>
      <c r="C23" s="259">
        <v>27749.583333333332</v>
      </c>
      <c r="D23" s="257">
        <v>22266479382</v>
      </c>
      <c r="E23" s="257">
        <v>9471429030</v>
      </c>
      <c r="F23" s="257">
        <v>6626527410</v>
      </c>
      <c r="G23" s="257">
        <v>979494960</v>
      </c>
      <c r="H23" s="257">
        <v>4252753551</v>
      </c>
      <c r="I23" s="258">
        <f>D23-(E23+F23+G23+H23)</f>
        <v>936274431</v>
      </c>
      <c r="J23" s="257">
        <v>1803626806</v>
      </c>
      <c r="K23" s="257">
        <v>805472</v>
      </c>
      <c r="L23" s="256"/>
      <c r="M23" s="255" t="s">
        <v>222</v>
      </c>
    </row>
    <row r="24" spans="1:13" ht="10.5" customHeight="1">
      <c r="A24" s="255" t="s">
        <v>221</v>
      </c>
      <c r="B24" s="260"/>
      <c r="C24" s="259">
        <v>29090</v>
      </c>
      <c r="D24" s="257">
        <v>23847877402</v>
      </c>
      <c r="E24" s="257">
        <v>10158971270</v>
      </c>
      <c r="F24" s="257">
        <v>7104424590</v>
      </c>
      <c r="G24" s="257">
        <v>1167283230</v>
      </c>
      <c r="H24" s="257">
        <v>4377728301</v>
      </c>
      <c r="I24" s="258">
        <f>D24-(E24+F24+G24+H24)</f>
        <v>1039470011</v>
      </c>
      <c r="J24" s="257">
        <v>1904632972</v>
      </c>
      <c r="K24" s="257">
        <v>822085</v>
      </c>
      <c r="L24" s="256"/>
      <c r="M24" s="255" t="s">
        <v>221</v>
      </c>
    </row>
    <row r="25" spans="1:13" ht="10.5" customHeight="1">
      <c r="A25" s="255" t="s">
        <v>220</v>
      </c>
      <c r="B25" s="260"/>
      <c r="C25" s="259">
        <v>13404.666666666666</v>
      </c>
      <c r="D25" s="257">
        <v>11942094201</v>
      </c>
      <c r="E25" s="257">
        <v>5437622450</v>
      </c>
      <c r="F25" s="257">
        <v>3317693460</v>
      </c>
      <c r="G25" s="257">
        <v>515419890</v>
      </c>
      <c r="H25" s="257">
        <v>2191628940</v>
      </c>
      <c r="I25" s="258">
        <f>D25-(E25+F25+G25+H25)</f>
        <v>479729461</v>
      </c>
      <c r="J25" s="257">
        <v>897777077</v>
      </c>
      <c r="K25" s="257">
        <v>893736</v>
      </c>
      <c r="L25" s="256"/>
      <c r="M25" s="255" t="s">
        <v>220</v>
      </c>
    </row>
    <row r="26" spans="1:13" ht="6" customHeight="1">
      <c r="A26" s="255"/>
      <c r="B26" s="260"/>
      <c r="C26" s="257"/>
      <c r="D26" s="261"/>
      <c r="E26" s="257"/>
      <c r="F26" s="257"/>
      <c r="G26" s="257"/>
      <c r="H26" s="257"/>
      <c r="I26" s="258"/>
      <c r="J26" s="261"/>
      <c r="K26" s="257"/>
      <c r="L26" s="256"/>
      <c r="M26" s="255"/>
    </row>
    <row r="27" spans="1:13" ht="10.5" customHeight="1">
      <c r="A27" s="255" t="s">
        <v>219</v>
      </c>
      <c r="B27" s="260"/>
      <c r="C27" s="259">
        <v>16655.666666666668</v>
      </c>
      <c r="D27" s="257">
        <v>12917445803</v>
      </c>
      <c r="E27" s="257">
        <v>5438460920</v>
      </c>
      <c r="F27" s="257">
        <v>4791224930</v>
      </c>
      <c r="G27" s="257">
        <v>639469470</v>
      </c>
      <c r="H27" s="257">
        <v>1555995480</v>
      </c>
      <c r="I27" s="258">
        <f>D27-(E27+F27+G27+H27)</f>
        <v>492295003</v>
      </c>
      <c r="J27" s="257">
        <v>1018589595</v>
      </c>
      <c r="K27" s="257">
        <v>778347</v>
      </c>
      <c r="L27" s="256"/>
      <c r="M27" s="255" t="s">
        <v>219</v>
      </c>
    </row>
    <row r="28" spans="1:13" ht="10.5" customHeight="1">
      <c r="A28" s="255" t="s">
        <v>218</v>
      </c>
      <c r="B28" s="260"/>
      <c r="C28" s="259">
        <v>16722.166666666668</v>
      </c>
      <c r="D28" s="257">
        <v>13986402616</v>
      </c>
      <c r="E28" s="257">
        <v>6050367950</v>
      </c>
      <c r="F28" s="257">
        <v>4510003310</v>
      </c>
      <c r="G28" s="257">
        <v>708183760</v>
      </c>
      <c r="H28" s="257">
        <v>2150672339</v>
      </c>
      <c r="I28" s="258">
        <f>D28-(E28+F28+G28+H28)</f>
        <v>567175257</v>
      </c>
      <c r="J28" s="257">
        <v>1064570042</v>
      </c>
      <c r="K28" s="257">
        <v>838916</v>
      </c>
      <c r="L28" s="256"/>
      <c r="M28" s="255" t="s">
        <v>218</v>
      </c>
    </row>
    <row r="29" spans="1:13" ht="10.5" customHeight="1">
      <c r="A29" s="255" t="s">
        <v>217</v>
      </c>
      <c r="B29" s="260"/>
      <c r="C29" s="259">
        <v>7217.416666666667</v>
      </c>
      <c r="D29" s="257">
        <v>5709241115</v>
      </c>
      <c r="E29" s="257">
        <v>2517290550</v>
      </c>
      <c r="F29" s="257">
        <v>1678041300</v>
      </c>
      <c r="G29" s="257">
        <v>262071800</v>
      </c>
      <c r="H29" s="257">
        <v>1021566790</v>
      </c>
      <c r="I29" s="258">
        <f>D29-(E29+F29+G29+H29)</f>
        <v>230270675</v>
      </c>
      <c r="J29" s="257">
        <v>440971967</v>
      </c>
      <c r="K29" s="257">
        <v>792840</v>
      </c>
      <c r="L29" s="256"/>
      <c r="M29" s="255" t="s">
        <v>217</v>
      </c>
    </row>
    <row r="30" spans="1:13" ht="10.5" customHeight="1">
      <c r="A30" s="255" t="s">
        <v>216</v>
      </c>
      <c r="B30" s="260"/>
      <c r="C30" s="259">
        <v>11960.666666666666</v>
      </c>
      <c r="D30" s="257">
        <v>9561301657</v>
      </c>
      <c r="E30" s="257">
        <v>4196544810</v>
      </c>
      <c r="F30" s="257">
        <v>3016551440</v>
      </c>
      <c r="G30" s="257">
        <v>514112570</v>
      </c>
      <c r="H30" s="257">
        <v>1424438150</v>
      </c>
      <c r="I30" s="258">
        <f>D30-(E30+F30+G30+H30)</f>
        <v>409654687</v>
      </c>
      <c r="J30" s="257">
        <v>759318275</v>
      </c>
      <c r="K30" s="257">
        <v>802123</v>
      </c>
      <c r="L30" s="256"/>
      <c r="M30" s="255" t="s">
        <v>216</v>
      </c>
    </row>
    <row r="31" spans="1:13" ht="6" customHeight="1">
      <c r="A31" s="255"/>
      <c r="B31" s="260"/>
      <c r="C31" s="257"/>
      <c r="D31" s="261"/>
      <c r="E31" s="257"/>
      <c r="F31" s="257"/>
      <c r="G31" s="257"/>
      <c r="H31" s="257"/>
      <c r="I31" s="258"/>
      <c r="J31" s="261"/>
      <c r="K31" s="257"/>
      <c r="L31" s="256"/>
      <c r="M31" s="255"/>
    </row>
    <row r="32" spans="1:13" ht="10.5" customHeight="1">
      <c r="A32" s="255" t="s">
        <v>215</v>
      </c>
      <c r="B32" s="260"/>
      <c r="C32" s="259">
        <v>5827.416666666667</v>
      </c>
      <c r="D32" s="257">
        <v>4907257595</v>
      </c>
      <c r="E32" s="257">
        <v>1980629260</v>
      </c>
      <c r="F32" s="257">
        <v>1619138010</v>
      </c>
      <c r="G32" s="257">
        <v>230443810</v>
      </c>
      <c r="H32" s="257">
        <v>875043030</v>
      </c>
      <c r="I32" s="258">
        <f>D32-(E32+F32+G32+H32)</f>
        <v>202003485</v>
      </c>
      <c r="J32" s="257">
        <v>420362149</v>
      </c>
      <c r="K32" s="257">
        <v>844332</v>
      </c>
      <c r="L32" s="256"/>
      <c r="M32" s="255" t="s">
        <v>215</v>
      </c>
    </row>
    <row r="33" spans="1:13" ht="10.5" customHeight="1">
      <c r="A33" s="255" t="s">
        <v>214</v>
      </c>
      <c r="B33" s="260"/>
      <c r="C33" s="259">
        <v>6480.166666666667</v>
      </c>
      <c r="D33" s="257">
        <v>5524621037</v>
      </c>
      <c r="E33" s="257">
        <v>2686998510</v>
      </c>
      <c r="F33" s="257">
        <v>1475952390</v>
      </c>
      <c r="G33" s="257">
        <v>222208950</v>
      </c>
      <c r="H33" s="257">
        <v>920710170</v>
      </c>
      <c r="I33" s="258">
        <f>D33-(E33+F33+G33+H33)</f>
        <v>218751017</v>
      </c>
      <c r="J33" s="257">
        <v>420873861</v>
      </c>
      <c r="K33" s="257">
        <v>855602</v>
      </c>
      <c r="L33" s="256"/>
      <c r="M33" s="255" t="s">
        <v>214</v>
      </c>
    </row>
    <row r="34" spans="1:13" ht="10.5" customHeight="1">
      <c r="A34" s="255" t="s">
        <v>213</v>
      </c>
      <c r="B34" s="260"/>
      <c r="C34" s="259">
        <v>5878.833333333333</v>
      </c>
      <c r="D34" s="257">
        <v>4650763777</v>
      </c>
      <c r="E34" s="257">
        <v>1970566990</v>
      </c>
      <c r="F34" s="257">
        <v>1341486510</v>
      </c>
      <c r="G34" s="257">
        <v>223635080</v>
      </c>
      <c r="H34" s="257">
        <v>928960860</v>
      </c>
      <c r="I34" s="258">
        <f>D34-(E34+F34+G34+H34)</f>
        <v>186114337</v>
      </c>
      <c r="J34" s="257">
        <v>360175640</v>
      </c>
      <c r="K34" s="257">
        <v>792969</v>
      </c>
      <c r="L34" s="256"/>
      <c r="M34" s="255" t="s">
        <v>213</v>
      </c>
    </row>
    <row r="35" spans="1:13" ht="10.5" customHeight="1">
      <c r="A35" s="255" t="s">
        <v>212</v>
      </c>
      <c r="B35" s="260"/>
      <c r="C35" s="259">
        <v>5460.416666666667</v>
      </c>
      <c r="D35" s="257">
        <v>4220415117</v>
      </c>
      <c r="E35" s="257">
        <v>1695080970</v>
      </c>
      <c r="F35" s="257">
        <v>1308857850</v>
      </c>
      <c r="G35" s="257">
        <v>191329250</v>
      </c>
      <c r="H35" s="257">
        <v>851896340</v>
      </c>
      <c r="I35" s="258">
        <f>D35-(E35+F35+G35+H35)</f>
        <v>173250707</v>
      </c>
      <c r="J35" s="257">
        <v>330170547</v>
      </c>
      <c r="K35" s="257">
        <v>774246</v>
      </c>
      <c r="L35" s="256"/>
      <c r="M35" s="255" t="s">
        <v>212</v>
      </c>
    </row>
    <row r="36" spans="1:13" ht="10.5" customHeight="1">
      <c r="A36" s="255" t="s">
        <v>211</v>
      </c>
      <c r="B36" s="260"/>
      <c r="C36" s="259">
        <v>1553.75</v>
      </c>
      <c r="D36" s="257">
        <v>1284649826</v>
      </c>
      <c r="E36" s="257">
        <v>551638020</v>
      </c>
      <c r="F36" s="257">
        <v>384023220</v>
      </c>
      <c r="G36" s="257">
        <v>51459950</v>
      </c>
      <c r="H36" s="257">
        <v>247263180</v>
      </c>
      <c r="I36" s="258">
        <f>D36-(E36+F36+G36+H36)</f>
        <v>50265456</v>
      </c>
      <c r="J36" s="257">
        <v>104485470</v>
      </c>
      <c r="K36" s="257">
        <v>830951</v>
      </c>
      <c r="L36" s="256"/>
      <c r="M36" s="255" t="s">
        <v>211</v>
      </c>
    </row>
    <row r="37" spans="1:13" ht="6" customHeight="1">
      <c r="A37" s="255"/>
      <c r="B37" s="260"/>
      <c r="C37" s="257"/>
      <c r="D37" s="261"/>
      <c r="E37" s="257"/>
      <c r="F37" s="257"/>
      <c r="G37" s="257"/>
      <c r="H37" s="257"/>
      <c r="I37" s="258"/>
      <c r="J37" s="261"/>
      <c r="K37" s="261"/>
      <c r="L37" s="256"/>
      <c r="M37" s="255"/>
    </row>
    <row r="38" spans="1:13" ht="10.5" customHeight="1">
      <c r="A38" s="255" t="s">
        <v>210</v>
      </c>
      <c r="B38" s="260"/>
      <c r="C38" s="259">
        <v>2450.75</v>
      </c>
      <c r="D38" s="257">
        <v>1718666423</v>
      </c>
      <c r="E38" s="257">
        <v>735851300</v>
      </c>
      <c r="F38" s="257">
        <v>494512030</v>
      </c>
      <c r="G38" s="257">
        <v>82370900</v>
      </c>
      <c r="H38" s="257">
        <v>338267120</v>
      </c>
      <c r="I38" s="258">
        <f>D38-(E38+F38+G38+H38)</f>
        <v>67665073</v>
      </c>
      <c r="J38" s="257">
        <v>141936579</v>
      </c>
      <c r="K38" s="257">
        <v>703795</v>
      </c>
      <c r="L38" s="256"/>
      <c r="M38" s="255" t="s">
        <v>210</v>
      </c>
    </row>
    <row r="39" spans="1:13" ht="10.5" customHeight="1">
      <c r="A39" s="255" t="s">
        <v>209</v>
      </c>
      <c r="B39" s="260"/>
      <c r="C39" s="259">
        <v>1940.5</v>
      </c>
      <c r="D39" s="257">
        <v>1614661530</v>
      </c>
      <c r="E39" s="257">
        <v>707736840</v>
      </c>
      <c r="F39" s="257">
        <v>423684860</v>
      </c>
      <c r="G39" s="257">
        <v>72353470</v>
      </c>
      <c r="H39" s="257">
        <v>337879570</v>
      </c>
      <c r="I39" s="258">
        <f>D39-(E39+F39+G39+H39)</f>
        <v>73006790</v>
      </c>
      <c r="J39" s="257">
        <v>125231153</v>
      </c>
      <c r="K39" s="257">
        <v>834019</v>
      </c>
      <c r="L39" s="256"/>
      <c r="M39" s="255" t="s">
        <v>209</v>
      </c>
    </row>
    <row r="40" spans="1:13" ht="10.5" customHeight="1">
      <c r="A40" s="255" t="s">
        <v>208</v>
      </c>
      <c r="B40" s="260"/>
      <c r="C40" s="259">
        <v>1998.9166666666667</v>
      </c>
      <c r="D40" s="257">
        <v>1710266435</v>
      </c>
      <c r="E40" s="257">
        <v>743488590</v>
      </c>
      <c r="F40" s="257">
        <v>509361080</v>
      </c>
      <c r="G40" s="257">
        <v>61238640</v>
      </c>
      <c r="H40" s="257">
        <v>310843750</v>
      </c>
      <c r="I40" s="258">
        <f>D40-(E40+F40+G40+H40)</f>
        <v>85334375</v>
      </c>
      <c r="J40" s="257">
        <v>132932610</v>
      </c>
      <c r="K40" s="257">
        <v>856847</v>
      </c>
      <c r="L40" s="256"/>
      <c r="M40" s="255" t="s">
        <v>208</v>
      </c>
    </row>
    <row r="41" spans="1:13" ht="10.5" customHeight="1">
      <c r="A41" s="255" t="s">
        <v>207</v>
      </c>
      <c r="B41" s="260"/>
      <c r="C41" s="259">
        <v>2381.75</v>
      </c>
      <c r="D41" s="257">
        <v>1941677245</v>
      </c>
      <c r="E41" s="257">
        <v>798444510</v>
      </c>
      <c r="F41" s="257">
        <v>576202730</v>
      </c>
      <c r="G41" s="257">
        <v>91600140</v>
      </c>
      <c r="H41" s="257">
        <v>406140030</v>
      </c>
      <c r="I41" s="258">
        <f>D41-(E41+F41+G41+H41)</f>
        <v>69289835</v>
      </c>
      <c r="J41" s="257">
        <v>159857363</v>
      </c>
      <c r="K41" s="257">
        <v>817548</v>
      </c>
      <c r="L41" s="256"/>
      <c r="M41" s="255" t="s">
        <v>207</v>
      </c>
    </row>
    <row r="42" spans="1:13" ht="10.5" customHeight="1">
      <c r="A42" s="255" t="s">
        <v>206</v>
      </c>
      <c r="B42" s="260"/>
      <c r="C42" s="259">
        <v>2114.6666666666665</v>
      </c>
      <c r="D42" s="257">
        <v>1896999678</v>
      </c>
      <c r="E42" s="257">
        <v>926762560</v>
      </c>
      <c r="F42" s="257">
        <v>524748190</v>
      </c>
      <c r="G42" s="257">
        <v>63088690</v>
      </c>
      <c r="H42" s="257">
        <v>308366490</v>
      </c>
      <c r="I42" s="258">
        <f>D42-(E42+F42+G42+H42)</f>
        <v>74033748</v>
      </c>
      <c r="J42" s="257">
        <v>134416702</v>
      </c>
      <c r="K42" s="257">
        <v>898201</v>
      </c>
      <c r="L42" s="256"/>
      <c r="M42" s="255" t="s">
        <v>206</v>
      </c>
    </row>
    <row r="43" spans="1:13" ht="6" customHeight="1">
      <c r="A43" s="255"/>
      <c r="B43" s="260"/>
      <c r="C43" s="257"/>
      <c r="D43" s="261"/>
      <c r="E43" s="257"/>
      <c r="F43" s="257"/>
      <c r="G43" s="257"/>
      <c r="H43" s="257"/>
      <c r="I43" s="258"/>
      <c r="J43" s="261"/>
      <c r="K43" s="261"/>
      <c r="L43" s="256"/>
      <c r="M43" s="255"/>
    </row>
    <row r="44" spans="1:13" ht="10.5" customHeight="1">
      <c r="A44" s="255" t="s">
        <v>205</v>
      </c>
      <c r="B44" s="260"/>
      <c r="C44" s="259">
        <v>1587.5833333333333</v>
      </c>
      <c r="D44" s="257">
        <v>1334582302</v>
      </c>
      <c r="E44" s="257">
        <v>635608780</v>
      </c>
      <c r="F44" s="257">
        <v>407033050</v>
      </c>
      <c r="G44" s="257">
        <v>41838150</v>
      </c>
      <c r="H44" s="257">
        <v>194791040</v>
      </c>
      <c r="I44" s="258">
        <f>D44-(E44+F44+G44+H44)</f>
        <v>55311282</v>
      </c>
      <c r="J44" s="257">
        <v>97305811</v>
      </c>
      <c r="K44" s="257">
        <v>841477</v>
      </c>
      <c r="L44" s="256"/>
      <c r="M44" s="255" t="s">
        <v>205</v>
      </c>
    </row>
    <row r="45" spans="1:13" ht="10.5" customHeight="1">
      <c r="A45" s="255" t="s">
        <v>204</v>
      </c>
      <c r="B45" s="260"/>
      <c r="C45" s="259">
        <v>5239.333333333333</v>
      </c>
      <c r="D45" s="257">
        <v>4386063643</v>
      </c>
      <c r="E45" s="257">
        <v>1965351260</v>
      </c>
      <c r="F45" s="257">
        <v>1342593280</v>
      </c>
      <c r="G45" s="257">
        <v>162786650</v>
      </c>
      <c r="H45" s="257">
        <v>726319990</v>
      </c>
      <c r="I45" s="258">
        <f>D45-(E45+F45+G45+H45)</f>
        <v>189012463</v>
      </c>
      <c r="J45" s="257">
        <v>334288807</v>
      </c>
      <c r="K45" s="257">
        <v>837995</v>
      </c>
      <c r="L45" s="256"/>
      <c r="M45" s="255" t="s">
        <v>204</v>
      </c>
    </row>
    <row r="46" spans="1:13" ht="10.5" customHeight="1">
      <c r="A46" s="255" t="s">
        <v>203</v>
      </c>
      <c r="B46" s="260"/>
      <c r="C46" s="259">
        <v>5516.5</v>
      </c>
      <c r="D46" s="257">
        <v>4185327788</v>
      </c>
      <c r="E46" s="257">
        <v>1860653450</v>
      </c>
      <c r="F46" s="257">
        <v>1141657930</v>
      </c>
      <c r="G46" s="257">
        <v>155034590</v>
      </c>
      <c r="H46" s="257">
        <v>872885660</v>
      </c>
      <c r="I46" s="258">
        <f>D46-(E46+F46+G46+H46)</f>
        <v>155096158</v>
      </c>
      <c r="J46" s="257">
        <v>312997590</v>
      </c>
      <c r="K46" s="257">
        <v>761384</v>
      </c>
      <c r="L46" s="256"/>
      <c r="M46" s="255" t="s">
        <v>203</v>
      </c>
    </row>
    <row r="47" spans="1:13" ht="10.5" customHeight="1">
      <c r="A47" s="255" t="s">
        <v>202</v>
      </c>
      <c r="B47" s="260"/>
      <c r="C47" s="259">
        <v>469.33333333333331</v>
      </c>
      <c r="D47" s="257">
        <v>360499533</v>
      </c>
      <c r="E47" s="257">
        <v>183628640</v>
      </c>
      <c r="F47" s="257">
        <v>103909650</v>
      </c>
      <c r="G47" s="257">
        <v>15160820</v>
      </c>
      <c r="H47" s="257">
        <v>46143960</v>
      </c>
      <c r="I47" s="258">
        <f>D47-(E47+F47+G47+H47)</f>
        <v>11656463</v>
      </c>
      <c r="J47" s="257">
        <v>26950416</v>
      </c>
      <c r="K47" s="257">
        <v>768656</v>
      </c>
      <c r="L47" s="256"/>
      <c r="M47" s="255" t="s">
        <v>202</v>
      </c>
    </row>
    <row r="48" spans="1:13" ht="6" customHeight="1" thickBot="1">
      <c r="A48" s="254"/>
      <c r="B48" s="253"/>
      <c r="C48" s="252"/>
      <c r="D48" s="251"/>
      <c r="E48" s="251"/>
      <c r="F48" s="251"/>
      <c r="G48" s="251"/>
      <c r="H48" s="251"/>
      <c r="I48" s="251"/>
      <c r="J48" s="251"/>
      <c r="K48" s="251"/>
      <c r="L48" s="808"/>
      <c r="M48" s="804"/>
    </row>
    <row r="49" spans="1:11" ht="4.5" customHeight="1" thickTop="1">
      <c r="C49" s="250"/>
      <c r="D49" s="249"/>
      <c r="E49" s="249"/>
      <c r="F49" s="249"/>
      <c r="G49" s="249"/>
      <c r="H49" s="249"/>
      <c r="I49" s="249"/>
      <c r="J49" s="249"/>
      <c r="K49" s="249"/>
    </row>
    <row r="50" spans="1:11">
      <c r="A50" s="246" t="s">
        <v>254</v>
      </c>
      <c r="D50" s="246"/>
      <c r="E50" s="246"/>
    </row>
    <row r="51" spans="1:11">
      <c r="A51" s="246" t="s">
        <v>253</v>
      </c>
      <c r="D51" s="246"/>
      <c r="E51" s="246"/>
    </row>
  </sheetData>
  <mergeCells count="11">
    <mergeCell ref="M2:M3"/>
    <mergeCell ref="A2:A3"/>
    <mergeCell ref="C2:C3"/>
    <mergeCell ref="D2:D3"/>
    <mergeCell ref="E2:E3"/>
    <mergeCell ref="F2:F3"/>
    <mergeCell ref="G2:G3"/>
    <mergeCell ref="H2:H3"/>
    <mergeCell ref="I2:I3"/>
    <mergeCell ref="J2:J3"/>
    <mergeCell ref="K2:K3"/>
  </mergeCells>
  <phoneticPr fontId="4"/>
  <printOptions horizontalCentered="1"/>
  <pageMargins left="0.78740157480314965" right="0.59055118110236227" top="1.3779527559055118" bottom="0" header="0.86614173228346458" footer="0.51181102362204722"/>
  <pageSetup paperSize="8" scale="130" fitToWidth="0" fitToHeight="0" orientation="landscape" r:id="rId1"/>
  <headerFooter alignWithMargins="0">
    <oddHeader>&amp;L&amp;9後期高齢者医療被保険者数と医療費&amp;R&amp;9&amp;F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1"/>
  <sheetViews>
    <sheetView zoomScaleNormal="100" zoomScaleSheetLayoutView="200" workbookViewId="0"/>
  </sheetViews>
  <sheetFormatPr defaultColWidth="9.875" defaultRowHeight="10.5"/>
  <cols>
    <col min="1" max="1" width="1.125" style="809" customWidth="1"/>
    <col min="2" max="2" width="20.5" style="809" customWidth="1"/>
    <col min="3" max="3" width="1.125" style="809" customWidth="1"/>
    <col min="4" max="4" width="14.25" style="809" customWidth="1"/>
    <col min="5" max="6" width="14.25" style="284" customWidth="1"/>
    <col min="7" max="7" width="5.75" style="284" customWidth="1"/>
    <col min="8" max="16384" width="9.875" style="809"/>
  </cols>
  <sheetData>
    <row r="1" spans="1:8" ht="12" customHeight="1" thickBot="1">
      <c r="B1" s="809" t="s">
        <v>195</v>
      </c>
      <c r="F1" s="293" t="s">
        <v>275</v>
      </c>
    </row>
    <row r="2" spans="1:8" s="813" customFormat="1" ht="15" customHeight="1" thickTop="1">
      <c r="A2" s="810"/>
      <c r="B2" s="811" t="s">
        <v>274</v>
      </c>
      <c r="C2" s="811"/>
      <c r="D2" s="812" t="s">
        <v>273</v>
      </c>
      <c r="E2" s="812" t="s">
        <v>11</v>
      </c>
      <c r="F2" s="292" t="s">
        <v>105</v>
      </c>
      <c r="G2" s="242"/>
    </row>
    <row r="3" spans="1:8" s="813" customFormat="1" ht="4.5" customHeight="1">
      <c r="A3" s="814"/>
      <c r="B3" s="291"/>
      <c r="C3" s="291"/>
      <c r="D3" s="815"/>
      <c r="E3" s="816"/>
      <c r="F3" s="291"/>
      <c r="G3" s="291"/>
    </row>
    <row r="4" spans="1:8" ht="16.5" customHeight="1">
      <c r="A4" s="284"/>
      <c r="B4" s="817" t="s">
        <v>272</v>
      </c>
      <c r="C4" s="818"/>
      <c r="D4" s="290">
        <v>2051641</v>
      </c>
      <c r="E4" s="289">
        <v>2110505</v>
      </c>
      <c r="F4" s="289">
        <v>2036513</v>
      </c>
      <c r="G4" s="288"/>
    </row>
    <row r="5" spans="1:8" ht="16.5" customHeight="1">
      <c r="A5" s="284"/>
      <c r="B5" s="817" t="s">
        <v>271</v>
      </c>
      <c r="C5" s="818"/>
      <c r="D5" s="819">
        <v>394979</v>
      </c>
      <c r="E5" s="820">
        <v>385563</v>
      </c>
      <c r="F5" s="289">
        <v>340923</v>
      </c>
      <c r="G5" s="287"/>
    </row>
    <row r="6" spans="1:8" ht="3" customHeight="1" thickBot="1">
      <c r="A6" s="821"/>
      <c r="B6" s="822"/>
      <c r="C6" s="822"/>
      <c r="D6" s="823"/>
      <c r="E6" s="286"/>
      <c r="F6" s="286"/>
      <c r="G6" s="286"/>
    </row>
    <row r="7" spans="1:8" ht="5.25" customHeight="1" thickTop="1">
      <c r="E7" s="285"/>
      <c r="F7" s="285"/>
    </row>
    <row r="8" spans="1:8">
      <c r="A8" s="824" t="s">
        <v>270</v>
      </c>
      <c r="B8" s="824"/>
    </row>
    <row r="9" spans="1:8">
      <c r="A9" s="824" t="s">
        <v>269</v>
      </c>
    </row>
    <row r="10" spans="1:8">
      <c r="C10" s="284"/>
      <c r="D10" s="284"/>
      <c r="H10" s="284"/>
    </row>
    <row r="11" spans="1:8">
      <c r="C11" s="284"/>
      <c r="D11" s="284"/>
      <c r="H11" s="284"/>
    </row>
  </sheetData>
  <phoneticPr fontId="4"/>
  <printOptions horizontalCentered="1"/>
  <pageMargins left="0" right="0" top="1.299212598425197" bottom="0.98425196850393704" header="0.74803149606299213" footer="0.51181102362204722"/>
  <pageSetup paperSize="9" scale="120" orientation="portrait" r:id="rId1"/>
  <headerFooter alignWithMargins="0">
    <oddHeader>&amp;L&amp;9高確法による特定健康診査受診人員&amp;R&amp;9&amp;F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43"/>
  <sheetViews>
    <sheetView zoomScaleNormal="100" workbookViewId="0"/>
  </sheetViews>
  <sheetFormatPr defaultColWidth="11.375" defaultRowHeight="9.75"/>
  <cols>
    <col min="1" max="1" width="9" style="429" bestFit="1" customWidth="1"/>
    <col min="2" max="2" width="1" style="429" customWidth="1"/>
    <col min="3" max="3" width="9" style="429" bestFit="1" customWidth="1"/>
    <col min="4" max="4" width="16" style="429" bestFit="1" customWidth="1"/>
    <col min="5" max="5" width="6.625" style="429" customWidth="1"/>
    <col min="6" max="6" width="13.375" style="429" bestFit="1" customWidth="1"/>
    <col min="7" max="7" width="6.625" style="429" customWidth="1"/>
    <col min="8" max="8" width="13.375" style="429" bestFit="1" customWidth="1"/>
    <col min="9" max="9" width="4.625" style="429" customWidth="1"/>
    <col min="10" max="10" width="7.625" style="429" customWidth="1"/>
    <col min="11" max="11" width="4.5" style="429" customWidth="1"/>
    <col min="12" max="12" width="7.5" style="429" customWidth="1"/>
    <col min="13" max="13" width="6.5" style="429" customWidth="1"/>
    <col min="14" max="14" width="10.5" style="429" customWidth="1"/>
    <col min="15" max="16" width="11.5" style="429" bestFit="1" customWidth="1"/>
    <col min="17" max="16384" width="11.375" style="429"/>
  </cols>
  <sheetData>
    <row r="1" spans="1:16" s="56" customFormat="1" ht="14.25" customHeight="1" thickBot="1">
      <c r="A1" s="160" t="s">
        <v>0</v>
      </c>
      <c r="B1" s="518"/>
      <c r="C1" s="518"/>
      <c r="D1" s="518"/>
      <c r="E1" s="518"/>
      <c r="F1" s="518"/>
      <c r="G1" s="518"/>
      <c r="H1" s="526"/>
      <c r="I1" s="526"/>
      <c r="J1" s="526" t="s">
        <v>523</v>
      </c>
      <c r="K1" s="518"/>
      <c r="L1" s="518"/>
      <c r="M1" s="518"/>
      <c r="N1" s="518"/>
      <c r="O1" s="518"/>
      <c r="P1" s="518"/>
    </row>
    <row r="2" spans="1:16" s="423" customFormat="1" ht="17.25" customHeight="1" thickTop="1">
      <c r="A2" s="637" t="s">
        <v>2</v>
      </c>
      <c r="B2" s="498"/>
      <c r="C2" s="562" t="s">
        <v>524</v>
      </c>
      <c r="D2" s="598"/>
      <c r="E2" s="598"/>
      <c r="F2" s="598"/>
      <c r="G2" s="598"/>
      <c r="H2" s="563"/>
      <c r="I2" s="693" t="s">
        <v>525</v>
      </c>
      <c r="J2" s="825"/>
      <c r="K2" s="174"/>
      <c r="L2" s="174"/>
      <c r="M2" s="174"/>
      <c r="N2" s="174"/>
      <c r="O2" s="174"/>
      <c r="P2" s="174"/>
    </row>
    <row r="3" spans="1:16" s="423" customFormat="1" ht="15.75" customHeight="1">
      <c r="A3" s="689"/>
      <c r="B3" s="156"/>
      <c r="C3" s="694" t="s">
        <v>526</v>
      </c>
      <c r="D3" s="826"/>
      <c r="E3" s="826"/>
      <c r="F3" s="826"/>
      <c r="G3" s="826"/>
      <c r="H3" s="640"/>
      <c r="I3" s="827"/>
      <c r="J3" s="828"/>
      <c r="K3" s="174"/>
      <c r="L3" s="174"/>
      <c r="M3" s="174"/>
      <c r="N3" s="174"/>
      <c r="O3" s="174"/>
      <c r="P3" s="174"/>
    </row>
    <row r="4" spans="1:16" s="423" customFormat="1" ht="17.25" customHeight="1">
      <c r="A4" s="689"/>
      <c r="B4" s="529"/>
      <c r="C4" s="594" t="s">
        <v>527</v>
      </c>
      <c r="D4" s="595"/>
      <c r="E4" s="695" t="s">
        <v>528</v>
      </c>
      <c r="F4" s="829"/>
      <c r="G4" s="600" t="s">
        <v>6</v>
      </c>
      <c r="H4" s="830"/>
      <c r="I4" s="594"/>
      <c r="J4" s="831"/>
      <c r="K4" s="174"/>
      <c r="L4" s="174"/>
      <c r="M4" s="174"/>
      <c r="N4" s="174"/>
      <c r="O4" s="174"/>
      <c r="P4" s="174"/>
    </row>
    <row r="5" spans="1:16" s="424" customFormat="1" ht="12" customHeight="1">
      <c r="A5" s="147"/>
      <c r="B5" s="539"/>
      <c r="C5" s="147"/>
      <c r="D5" s="147" t="s">
        <v>9</v>
      </c>
      <c r="E5" s="147"/>
      <c r="F5" s="147" t="s">
        <v>9</v>
      </c>
      <c r="G5" s="147"/>
      <c r="H5" s="147" t="s">
        <v>9</v>
      </c>
      <c r="I5" s="147"/>
      <c r="J5" s="147" t="s">
        <v>9</v>
      </c>
      <c r="K5" s="526"/>
      <c r="L5" s="526"/>
      <c r="M5" s="526"/>
      <c r="N5" s="526"/>
      <c r="O5" s="526"/>
      <c r="P5" s="526"/>
    </row>
    <row r="6" spans="1:16" s="56" customFormat="1" ht="15.75" customHeight="1">
      <c r="A6" s="147" t="s">
        <v>106</v>
      </c>
      <c r="B6" s="539"/>
      <c r="C6" s="147"/>
      <c r="D6" s="425">
        <v>1054406</v>
      </c>
      <c r="E6" s="425"/>
      <c r="F6" s="425">
        <v>18238</v>
      </c>
      <c r="G6" s="425"/>
      <c r="H6" s="425">
        <v>1072644</v>
      </c>
      <c r="I6" s="425"/>
      <c r="J6" s="425">
        <v>699363</v>
      </c>
      <c r="K6" s="518"/>
      <c r="L6" s="518"/>
      <c r="M6" s="518"/>
      <c r="N6" s="518"/>
      <c r="O6" s="518"/>
      <c r="P6" s="518"/>
    </row>
    <row r="7" spans="1:16" s="56" customFormat="1" ht="15.75" customHeight="1">
      <c r="A7" s="147" t="s">
        <v>105</v>
      </c>
      <c r="B7" s="539"/>
      <c r="C7" s="426"/>
      <c r="D7" s="425">
        <v>1065711</v>
      </c>
      <c r="E7" s="425"/>
      <c r="F7" s="425">
        <v>18025</v>
      </c>
      <c r="G7" s="425"/>
      <c r="H7" s="425">
        <v>1083736</v>
      </c>
      <c r="I7" s="425"/>
      <c r="J7" s="425">
        <v>678621</v>
      </c>
      <c r="K7" s="165"/>
      <c r="L7" s="518"/>
      <c r="M7" s="518"/>
      <c r="N7" s="518"/>
      <c r="O7" s="518"/>
      <c r="P7" s="518"/>
    </row>
    <row r="8" spans="1:16" s="56" customFormat="1" ht="15.75" customHeight="1">
      <c r="A8" s="147" t="s">
        <v>104</v>
      </c>
      <c r="B8" s="539"/>
      <c r="C8" s="147"/>
      <c r="D8" s="425">
        <v>1060582</v>
      </c>
      <c r="E8" s="425"/>
      <c r="F8" s="425">
        <v>18651</v>
      </c>
      <c r="G8" s="425"/>
      <c r="H8" s="425">
        <f>D8+F8</f>
        <v>1079233</v>
      </c>
      <c r="I8" s="425"/>
      <c r="J8" s="425">
        <v>654074</v>
      </c>
      <c r="K8" s="160"/>
      <c r="L8" s="518"/>
      <c r="M8" s="518"/>
      <c r="N8" s="518"/>
      <c r="O8" s="518"/>
      <c r="P8" s="518"/>
    </row>
    <row r="9" spans="1:16" ht="3" customHeight="1" thickBot="1">
      <c r="A9" s="89"/>
      <c r="B9" s="89"/>
      <c r="C9" s="427"/>
      <c r="D9" s="89"/>
      <c r="E9" s="89"/>
      <c r="F9" s="89"/>
      <c r="G9" s="89"/>
      <c r="H9" s="89"/>
      <c r="I9" s="89"/>
      <c r="J9" s="89"/>
      <c r="K9" s="428"/>
      <c r="L9" s="428"/>
      <c r="M9" s="84"/>
      <c r="N9" s="84"/>
      <c r="O9" s="84"/>
      <c r="P9" s="84"/>
    </row>
    <row r="10" spans="1:16" s="56" customFormat="1" ht="11.25" customHeight="1" thickTop="1">
      <c r="A10" s="147"/>
      <c r="B10" s="147"/>
      <c r="C10" s="430"/>
      <c r="D10" s="430"/>
      <c r="E10" s="430"/>
      <c r="F10" s="430"/>
      <c r="G10" s="160"/>
      <c r="H10" s="518"/>
      <c r="I10" s="518"/>
      <c r="J10" s="518"/>
      <c r="K10" s="518"/>
      <c r="L10" s="518"/>
      <c r="M10" s="518"/>
      <c r="N10" s="518"/>
      <c r="O10" s="518"/>
      <c r="P10" s="518"/>
    </row>
    <row r="11" spans="1:16" ht="14.25" customHeight="1" thickBot="1">
      <c r="A11" s="100" t="s">
        <v>529</v>
      </c>
      <c r="B11" s="84"/>
      <c r="C11" s="84"/>
      <c r="D11" s="84"/>
      <c r="E11" s="84"/>
      <c r="F11" s="84"/>
      <c r="G11" s="84"/>
      <c r="H11" s="84"/>
      <c r="I11" s="84"/>
      <c r="J11" s="84"/>
      <c r="K11" s="84"/>
      <c r="L11" s="84"/>
      <c r="M11" s="84"/>
      <c r="N11" s="84"/>
      <c r="O11" s="84"/>
      <c r="P11" s="84"/>
    </row>
    <row r="12" spans="1:16" s="432" customFormat="1" ht="22.5" customHeight="1" thickTop="1">
      <c r="A12" s="637" t="s">
        <v>530</v>
      </c>
      <c r="B12" s="431"/>
      <c r="C12" s="696" t="s">
        <v>6</v>
      </c>
      <c r="D12" s="697"/>
      <c r="E12" s="698" t="s">
        <v>531</v>
      </c>
      <c r="F12" s="699"/>
      <c r="G12" s="698" t="s">
        <v>532</v>
      </c>
      <c r="H12" s="699"/>
      <c r="I12" s="691" t="s">
        <v>533</v>
      </c>
      <c r="J12" s="700"/>
      <c r="K12" s="691" t="s">
        <v>534</v>
      </c>
      <c r="L12" s="692"/>
      <c r="M12" s="124"/>
      <c r="N12" s="124"/>
      <c r="O12" s="124"/>
      <c r="P12" s="124"/>
    </row>
    <row r="13" spans="1:16" s="432" customFormat="1" ht="15.75" customHeight="1">
      <c r="A13" s="689"/>
      <c r="B13" s="433"/>
      <c r="C13" s="434" t="s">
        <v>16</v>
      </c>
      <c r="D13" s="434" t="s">
        <v>535</v>
      </c>
      <c r="E13" s="434" t="s">
        <v>16</v>
      </c>
      <c r="F13" s="434" t="s">
        <v>535</v>
      </c>
      <c r="G13" s="434" t="s">
        <v>16</v>
      </c>
      <c r="H13" s="434" t="s">
        <v>535</v>
      </c>
      <c r="I13" s="434" t="s">
        <v>16</v>
      </c>
      <c r="J13" s="434" t="s">
        <v>535</v>
      </c>
      <c r="K13" s="434" t="s">
        <v>16</v>
      </c>
      <c r="L13" s="435" t="s">
        <v>535</v>
      </c>
      <c r="M13" s="124"/>
      <c r="N13" s="124"/>
      <c r="O13" s="124"/>
      <c r="P13" s="124"/>
    </row>
    <row r="14" spans="1:16" s="437" customFormat="1" ht="12" customHeight="1">
      <c r="A14" s="108"/>
      <c r="B14" s="108"/>
      <c r="C14" s="436" t="s">
        <v>18</v>
      </c>
      <c r="D14" s="108" t="s">
        <v>19</v>
      </c>
      <c r="E14" s="108" t="s">
        <v>18</v>
      </c>
      <c r="F14" s="108" t="s">
        <v>19</v>
      </c>
      <c r="G14" s="108" t="s">
        <v>18</v>
      </c>
      <c r="H14" s="108" t="s">
        <v>19</v>
      </c>
      <c r="I14" s="108" t="s">
        <v>18</v>
      </c>
      <c r="J14" s="108" t="s">
        <v>19</v>
      </c>
      <c r="K14" s="108" t="s">
        <v>18</v>
      </c>
      <c r="L14" s="108" t="s">
        <v>19</v>
      </c>
      <c r="M14" s="132"/>
      <c r="N14" s="132"/>
      <c r="O14" s="132"/>
      <c r="P14" s="132"/>
    </row>
    <row r="15" spans="1:16" ht="15.75" customHeight="1">
      <c r="A15" s="108" t="s">
        <v>106</v>
      </c>
      <c r="B15" s="438"/>
      <c r="C15" s="439">
        <v>67681</v>
      </c>
      <c r="D15" s="440">
        <v>58598801</v>
      </c>
      <c r="E15" s="441">
        <v>67</v>
      </c>
      <c r="F15" s="442">
        <v>399</v>
      </c>
      <c r="G15" s="440">
        <v>67614</v>
      </c>
      <c r="H15" s="440">
        <v>58598401</v>
      </c>
      <c r="I15" s="443">
        <v>0</v>
      </c>
      <c r="J15" s="443">
        <v>0</v>
      </c>
      <c r="K15" s="443">
        <v>0</v>
      </c>
      <c r="L15" s="443">
        <v>0</v>
      </c>
      <c r="M15" s="84"/>
      <c r="N15" s="84"/>
      <c r="O15" s="84"/>
      <c r="P15" s="84"/>
    </row>
    <row r="16" spans="1:16" ht="15.75" customHeight="1">
      <c r="A16" s="108" t="s">
        <v>105</v>
      </c>
      <c r="B16" s="438"/>
      <c r="C16" s="439">
        <v>28503</v>
      </c>
      <c r="D16" s="440">
        <v>24569470</v>
      </c>
      <c r="E16" s="441">
        <v>60</v>
      </c>
      <c r="F16" s="442">
        <v>348</v>
      </c>
      <c r="G16" s="440">
        <v>28443</v>
      </c>
      <c r="H16" s="440">
        <v>24569122</v>
      </c>
      <c r="I16" s="443">
        <v>0</v>
      </c>
      <c r="J16" s="443">
        <v>0</v>
      </c>
      <c r="K16" s="443">
        <v>0</v>
      </c>
      <c r="L16" s="443">
        <v>0</v>
      </c>
      <c r="M16" s="84"/>
      <c r="N16" s="84"/>
      <c r="O16" s="84"/>
      <c r="P16" s="84"/>
    </row>
    <row r="17" spans="1:17" ht="15.75" customHeight="1">
      <c r="A17" s="108" t="s">
        <v>104</v>
      </c>
      <c r="B17" s="438"/>
      <c r="C17" s="439">
        <v>7247</v>
      </c>
      <c r="D17" s="440">
        <v>62130038</v>
      </c>
      <c r="E17" s="441">
        <v>60</v>
      </c>
      <c r="F17" s="442">
        <v>348</v>
      </c>
      <c r="G17" s="440">
        <v>7187</v>
      </c>
      <c r="H17" s="442">
        <v>62122443</v>
      </c>
      <c r="I17" s="443">
        <v>0</v>
      </c>
      <c r="J17" s="443">
        <v>0</v>
      </c>
      <c r="K17" s="443">
        <v>0</v>
      </c>
      <c r="L17" s="443">
        <v>0</v>
      </c>
      <c r="M17" s="100"/>
      <c r="N17" s="84"/>
      <c r="O17" s="84"/>
      <c r="P17" s="84"/>
    </row>
    <row r="18" spans="1:17" ht="3" customHeight="1" thickBot="1">
      <c r="A18" s="89"/>
      <c r="B18" s="89"/>
      <c r="C18" s="427"/>
      <c r="D18" s="89"/>
      <c r="E18" s="89"/>
      <c r="F18" s="89"/>
      <c r="G18" s="89"/>
      <c r="H18" s="89"/>
      <c r="I18" s="89"/>
      <c r="J18" s="89"/>
      <c r="K18" s="89"/>
      <c r="L18" s="89"/>
      <c r="M18" s="84"/>
      <c r="N18" s="84"/>
      <c r="O18" s="84"/>
      <c r="P18" s="84"/>
    </row>
    <row r="19" spans="1:17" ht="11.25" customHeight="1" thickTop="1">
      <c r="A19" s="84"/>
      <c r="B19" s="84"/>
      <c r="C19" s="84"/>
      <c r="D19" s="84"/>
      <c r="E19" s="84"/>
      <c r="F19" s="84"/>
      <c r="G19" s="84"/>
      <c r="H19" s="84"/>
      <c r="I19" s="84"/>
      <c r="J19" s="84"/>
      <c r="K19" s="84"/>
      <c r="L19" s="84"/>
      <c r="M19" s="84"/>
      <c r="N19" s="84"/>
      <c r="O19" s="84"/>
      <c r="P19" s="84"/>
    </row>
    <row r="20" spans="1:17" s="56" customFormat="1" ht="14.25" customHeight="1" thickBot="1">
      <c r="A20" s="537" t="s">
        <v>536</v>
      </c>
      <c r="B20" s="166"/>
      <c r="C20" s="166"/>
      <c r="D20" s="166"/>
      <c r="E20" s="166"/>
      <c r="F20" s="166"/>
      <c r="G20" s="166"/>
      <c r="H20" s="166"/>
      <c r="I20" s="166"/>
      <c r="J20" s="166"/>
      <c r="K20" s="166"/>
      <c r="L20" s="166"/>
      <c r="M20" s="166"/>
      <c r="N20" s="166"/>
      <c r="O20" s="166"/>
      <c r="P20" s="166"/>
    </row>
    <row r="21" spans="1:17" s="423" customFormat="1" ht="15.75" customHeight="1" thickTop="1">
      <c r="A21" s="637" t="s">
        <v>570</v>
      </c>
      <c r="B21" s="498"/>
      <c r="C21" s="688" t="s">
        <v>537</v>
      </c>
      <c r="D21" s="638"/>
      <c r="E21" s="688" t="s">
        <v>538</v>
      </c>
      <c r="F21" s="638"/>
      <c r="G21" s="688" t="s">
        <v>539</v>
      </c>
      <c r="H21" s="637"/>
      <c r="I21" s="688" t="s">
        <v>540</v>
      </c>
      <c r="J21" s="638"/>
      <c r="K21" s="688" t="s">
        <v>541</v>
      </c>
      <c r="L21" s="638"/>
      <c r="M21" s="688" t="s">
        <v>542</v>
      </c>
      <c r="N21" s="638"/>
      <c r="O21" s="637" t="s">
        <v>543</v>
      </c>
      <c r="P21" s="637"/>
    </row>
    <row r="22" spans="1:17" s="423" customFormat="1" ht="15.75" customHeight="1">
      <c r="A22" s="689"/>
      <c r="B22" s="529"/>
      <c r="C22" s="400" t="s">
        <v>16</v>
      </c>
      <c r="D22" s="529" t="s">
        <v>535</v>
      </c>
      <c r="E22" s="400" t="s">
        <v>16</v>
      </c>
      <c r="F22" s="529" t="s">
        <v>535</v>
      </c>
      <c r="G22" s="400" t="s">
        <v>16</v>
      </c>
      <c r="H22" s="515" t="s">
        <v>535</v>
      </c>
      <c r="I22" s="444" t="s">
        <v>16</v>
      </c>
      <c r="J22" s="511" t="s">
        <v>544</v>
      </c>
      <c r="K22" s="444" t="s">
        <v>16</v>
      </c>
      <c r="L22" s="511" t="s">
        <v>544</v>
      </c>
      <c r="M22" s="444" t="s">
        <v>16</v>
      </c>
      <c r="N22" s="511" t="s">
        <v>544</v>
      </c>
      <c r="O22" s="444" t="s">
        <v>16</v>
      </c>
      <c r="P22" s="397" t="s">
        <v>544</v>
      </c>
      <c r="Q22" s="832"/>
    </row>
    <row r="23" spans="1:17" s="424" customFormat="1" ht="12" customHeight="1">
      <c r="A23" s="147"/>
      <c r="B23" s="539"/>
      <c r="C23" s="150" t="s">
        <v>18</v>
      </c>
      <c r="D23" s="523" t="s">
        <v>10</v>
      </c>
      <c r="E23" s="147" t="s">
        <v>18</v>
      </c>
      <c r="F23" s="523" t="s">
        <v>10</v>
      </c>
      <c r="G23" s="147" t="s">
        <v>18</v>
      </c>
      <c r="H23" s="147" t="s">
        <v>10</v>
      </c>
      <c r="I23" s="147" t="s">
        <v>18</v>
      </c>
      <c r="J23" s="147" t="s">
        <v>10</v>
      </c>
      <c r="K23" s="147" t="s">
        <v>18</v>
      </c>
      <c r="L23" s="147" t="s">
        <v>10</v>
      </c>
      <c r="M23" s="147" t="s">
        <v>18</v>
      </c>
      <c r="N23" s="147" t="s">
        <v>10</v>
      </c>
      <c r="O23" s="147" t="s">
        <v>18</v>
      </c>
      <c r="P23" s="147" t="s">
        <v>10</v>
      </c>
    </row>
    <row r="24" spans="1:17" s="56" customFormat="1" ht="15.75" customHeight="1">
      <c r="A24" s="147" t="s">
        <v>106</v>
      </c>
      <c r="B24" s="539"/>
      <c r="C24" s="445">
        <v>14978</v>
      </c>
      <c r="D24" s="425">
        <v>7714422809</v>
      </c>
      <c r="E24" s="425">
        <v>18106</v>
      </c>
      <c r="F24" s="425">
        <v>4470300138</v>
      </c>
      <c r="G24" s="425">
        <v>1207</v>
      </c>
      <c r="H24" s="425">
        <v>1059570825</v>
      </c>
      <c r="I24" s="446">
        <v>1</v>
      </c>
      <c r="J24" s="447">
        <v>1004600</v>
      </c>
      <c r="K24" s="338">
        <v>0</v>
      </c>
      <c r="L24" s="338">
        <v>0</v>
      </c>
      <c r="M24" s="447">
        <v>583</v>
      </c>
      <c r="N24" s="447">
        <v>244003809</v>
      </c>
      <c r="O24" s="447">
        <v>1203</v>
      </c>
      <c r="P24" s="447">
        <v>170639500</v>
      </c>
      <c r="Q24" s="833"/>
    </row>
    <row r="25" spans="1:17" s="56" customFormat="1" ht="15.75" customHeight="1">
      <c r="A25" s="526"/>
      <c r="B25" s="539"/>
      <c r="C25" s="445"/>
      <c r="D25" s="425"/>
      <c r="E25" s="425"/>
      <c r="F25" s="425"/>
      <c r="G25" s="425"/>
      <c r="H25" s="425"/>
      <c r="I25" s="448"/>
      <c r="J25" s="448"/>
      <c r="K25" s="448"/>
      <c r="L25" s="448"/>
      <c r="M25" s="448"/>
      <c r="N25" s="448"/>
      <c r="O25" s="449">
        <v>59</v>
      </c>
      <c r="P25" s="450">
        <v>501500</v>
      </c>
      <c r="Q25" s="834"/>
    </row>
    <row r="26" spans="1:17" s="56" customFormat="1" ht="15.75" customHeight="1">
      <c r="A26" s="147" t="s">
        <v>105</v>
      </c>
      <c r="B26" s="539"/>
      <c r="C26" s="445">
        <v>12297</v>
      </c>
      <c r="D26" s="425">
        <v>6360282543</v>
      </c>
      <c r="E26" s="425">
        <v>14861</v>
      </c>
      <c r="F26" s="425">
        <v>3707014164</v>
      </c>
      <c r="G26" s="425">
        <v>1121</v>
      </c>
      <c r="H26" s="425">
        <v>986700825</v>
      </c>
      <c r="I26" s="446">
        <v>1</v>
      </c>
      <c r="J26" s="447">
        <v>1006600</v>
      </c>
      <c r="K26" s="338">
        <v>0</v>
      </c>
      <c r="L26" s="338">
        <v>0</v>
      </c>
      <c r="M26" s="447">
        <v>555</v>
      </c>
      <c r="N26" s="447">
        <v>225834886</v>
      </c>
      <c r="O26" s="447">
        <v>1204</v>
      </c>
      <c r="P26" s="447">
        <v>172893500</v>
      </c>
      <c r="Q26" s="833"/>
    </row>
    <row r="27" spans="1:17" s="56" customFormat="1" ht="15.75" customHeight="1">
      <c r="A27" s="526"/>
      <c r="B27" s="518"/>
      <c r="C27" s="445"/>
      <c r="D27" s="425"/>
      <c r="E27" s="425"/>
      <c r="F27" s="425"/>
      <c r="G27" s="425"/>
      <c r="H27" s="425"/>
      <c r="I27" s="448"/>
      <c r="J27" s="448"/>
      <c r="K27" s="448"/>
      <c r="L27" s="448"/>
      <c r="M27" s="448"/>
      <c r="N27" s="448"/>
      <c r="O27" s="449">
        <v>101</v>
      </c>
      <c r="P27" s="450">
        <v>858500</v>
      </c>
      <c r="Q27" s="834"/>
    </row>
    <row r="28" spans="1:17" s="56" customFormat="1" ht="15.75" customHeight="1">
      <c r="A28" s="147" t="s">
        <v>104</v>
      </c>
      <c r="B28" s="539"/>
      <c r="C28" s="445">
        <v>10413</v>
      </c>
      <c r="D28" s="425">
        <v>5307518068</v>
      </c>
      <c r="E28" s="425">
        <v>11923</v>
      </c>
      <c r="F28" s="425">
        <v>2985999844</v>
      </c>
      <c r="G28" s="425">
        <v>1035</v>
      </c>
      <c r="H28" s="425">
        <v>910334175</v>
      </c>
      <c r="I28" s="446">
        <v>1</v>
      </c>
      <c r="J28" s="447">
        <v>1005600</v>
      </c>
      <c r="K28" s="338">
        <v>0</v>
      </c>
      <c r="L28" s="338">
        <v>0</v>
      </c>
      <c r="M28" s="447">
        <v>528</v>
      </c>
      <c r="N28" s="447">
        <v>206571464</v>
      </c>
      <c r="O28" s="447">
        <v>1202</v>
      </c>
      <c r="P28" s="447">
        <v>173895000</v>
      </c>
      <c r="Q28" s="834"/>
    </row>
    <row r="29" spans="1:17" s="56" customFormat="1" ht="15.75" customHeight="1">
      <c r="A29" s="147"/>
      <c r="B29" s="539"/>
      <c r="C29" s="445"/>
      <c r="D29" s="425"/>
      <c r="E29" s="425"/>
      <c r="F29" s="425"/>
      <c r="G29" s="425"/>
      <c r="H29" s="425"/>
      <c r="I29" s="448"/>
      <c r="J29" s="448"/>
      <c r="K29" s="448"/>
      <c r="L29" s="448"/>
      <c r="M29" s="448"/>
      <c r="N29" s="448"/>
      <c r="O29" s="449">
        <v>80</v>
      </c>
      <c r="P29" s="450">
        <v>680000</v>
      </c>
      <c r="Q29" s="835"/>
    </row>
    <row r="30" spans="1:17" ht="3" customHeight="1" thickBot="1">
      <c r="A30" s="166"/>
      <c r="B30" s="777"/>
      <c r="C30" s="167"/>
      <c r="D30" s="166"/>
      <c r="E30" s="166"/>
      <c r="F30" s="166"/>
      <c r="G30" s="166"/>
      <c r="H30" s="166"/>
      <c r="I30" s="166"/>
      <c r="J30" s="166"/>
      <c r="K30" s="166"/>
      <c r="L30" s="166"/>
      <c r="M30" s="166"/>
      <c r="N30" s="166"/>
      <c r="O30" s="166"/>
      <c r="P30" s="166"/>
      <c r="Q30" s="834"/>
    </row>
    <row r="31" spans="1:17" ht="4.5" customHeight="1" thickTop="1">
      <c r="A31" s="518"/>
      <c r="B31" s="518"/>
      <c r="C31" s="518"/>
      <c r="D31" s="518"/>
      <c r="E31" s="518"/>
      <c r="F31" s="518"/>
      <c r="G31" s="518"/>
      <c r="H31" s="518"/>
      <c r="I31" s="518"/>
      <c r="J31" s="518"/>
      <c r="K31" s="518"/>
      <c r="L31" s="518"/>
      <c r="M31" s="518"/>
      <c r="N31" s="518"/>
      <c r="O31" s="518"/>
      <c r="P31" s="518"/>
      <c r="Q31" s="56"/>
    </row>
    <row r="32" spans="1:17" ht="10.5">
      <c r="A32" s="84" t="s">
        <v>545</v>
      </c>
      <c r="B32" s="84"/>
      <c r="C32" s="84"/>
      <c r="D32" s="84"/>
      <c r="E32" s="84"/>
      <c r="F32" s="84"/>
      <c r="G32" s="84"/>
      <c r="H32" s="84"/>
      <c r="I32" s="84"/>
      <c r="J32" s="84"/>
      <c r="K32" s="84"/>
      <c r="L32" s="84"/>
      <c r="M32" s="84"/>
      <c r="N32" s="84"/>
      <c r="O32" s="84"/>
      <c r="P32" s="84"/>
      <c r="Q32" s="56"/>
    </row>
    <row r="33" spans="1:16" ht="11.25" customHeight="1">
      <c r="A33" s="84"/>
      <c r="B33" s="84"/>
      <c r="C33" s="84"/>
      <c r="D33" s="84"/>
      <c r="E33" s="84"/>
      <c r="F33" s="84"/>
      <c r="G33" s="84"/>
      <c r="H33" s="84"/>
      <c r="I33" s="84"/>
      <c r="J33" s="84"/>
      <c r="K33" s="84"/>
      <c r="L33" s="84"/>
      <c r="M33" s="84"/>
      <c r="N33" s="84"/>
      <c r="O33" s="84"/>
      <c r="P33" s="84"/>
    </row>
    <row r="34" spans="1:16" s="56" customFormat="1" ht="14.25" customHeight="1" thickBot="1">
      <c r="A34" s="160" t="s">
        <v>546</v>
      </c>
      <c r="B34" s="518"/>
      <c r="C34" s="518"/>
      <c r="D34" s="518"/>
      <c r="E34" s="518"/>
      <c r="F34" s="518"/>
      <c r="G34" s="518"/>
      <c r="H34" s="518"/>
      <c r="I34" s="518"/>
      <c r="J34" s="518"/>
      <c r="K34" s="518"/>
      <c r="L34" s="518"/>
      <c r="M34" s="518"/>
      <c r="N34" s="518"/>
      <c r="O34" s="518"/>
      <c r="P34" s="518"/>
    </row>
    <row r="35" spans="1:16" s="423" customFormat="1" ht="15.75" customHeight="1" thickTop="1">
      <c r="A35" s="637" t="s">
        <v>570</v>
      </c>
      <c r="B35" s="498"/>
      <c r="C35" s="659" t="s">
        <v>547</v>
      </c>
      <c r="D35" s="659"/>
      <c r="E35" s="659" t="s">
        <v>532</v>
      </c>
      <c r="F35" s="659"/>
      <c r="G35" s="659" t="s">
        <v>548</v>
      </c>
      <c r="H35" s="690"/>
      <c r="I35" s="174"/>
      <c r="J35" s="174"/>
      <c r="K35" s="174"/>
      <c r="L35" s="174"/>
      <c r="M35" s="174"/>
      <c r="N35" s="174"/>
      <c r="O35" s="174"/>
      <c r="P35" s="174"/>
    </row>
    <row r="36" spans="1:16" s="423" customFormat="1" ht="15.75" customHeight="1">
      <c r="A36" s="689"/>
      <c r="B36" s="515"/>
      <c r="C36" s="400" t="s">
        <v>16</v>
      </c>
      <c r="D36" s="400" t="s">
        <v>535</v>
      </c>
      <c r="E36" s="400" t="s">
        <v>16</v>
      </c>
      <c r="F36" s="400" t="s">
        <v>535</v>
      </c>
      <c r="G36" s="400" t="s">
        <v>16</v>
      </c>
      <c r="H36" s="540" t="s">
        <v>535</v>
      </c>
      <c r="I36" s="174"/>
      <c r="J36" s="174"/>
      <c r="K36" s="174"/>
      <c r="L36" s="174"/>
      <c r="M36" s="174"/>
      <c r="N36" s="174"/>
      <c r="O36" s="174"/>
      <c r="P36" s="174"/>
    </row>
    <row r="37" spans="1:16" s="424" customFormat="1" ht="12" customHeight="1">
      <c r="A37" s="147"/>
      <c r="B37" s="147"/>
      <c r="C37" s="426" t="s">
        <v>18</v>
      </c>
      <c r="D37" s="147" t="s">
        <v>10</v>
      </c>
      <c r="E37" s="147" t="s">
        <v>18</v>
      </c>
      <c r="F37" s="147" t="s">
        <v>10</v>
      </c>
      <c r="G37" s="147" t="s">
        <v>18</v>
      </c>
      <c r="H37" s="147" t="s">
        <v>10</v>
      </c>
      <c r="I37" s="526"/>
      <c r="J37" s="526"/>
      <c r="K37" s="526"/>
      <c r="L37" s="526"/>
      <c r="M37" s="526"/>
      <c r="N37" s="526"/>
      <c r="O37" s="526"/>
      <c r="P37" s="526"/>
    </row>
    <row r="38" spans="1:16" s="56" customFormat="1" ht="15.75" customHeight="1">
      <c r="A38" s="147" t="s">
        <v>106</v>
      </c>
      <c r="B38" s="147"/>
      <c r="C38" s="451">
        <v>2137007</v>
      </c>
      <c r="D38" s="452">
        <v>1417419668689</v>
      </c>
      <c r="E38" s="452">
        <v>56495</v>
      </c>
      <c r="F38" s="452">
        <v>47952867950</v>
      </c>
      <c r="G38" s="452">
        <v>13052</v>
      </c>
      <c r="H38" s="452">
        <v>10308243700</v>
      </c>
      <c r="I38" s="518"/>
      <c r="J38" s="518"/>
      <c r="K38" s="518"/>
      <c r="L38" s="518"/>
      <c r="M38" s="518"/>
      <c r="N38" s="518"/>
      <c r="O38" s="518"/>
      <c r="P38" s="518"/>
    </row>
    <row r="39" spans="1:16" s="56" customFormat="1" ht="15.75" customHeight="1">
      <c r="A39" s="147" t="s">
        <v>105</v>
      </c>
      <c r="B39" s="147"/>
      <c r="C39" s="451">
        <v>2164873</v>
      </c>
      <c r="D39" s="452">
        <v>1441652861908</v>
      </c>
      <c r="E39" s="452">
        <v>58368</v>
      </c>
      <c r="F39" s="452">
        <v>49531179550</v>
      </c>
      <c r="G39" s="452">
        <v>12895</v>
      </c>
      <c r="H39" s="452">
        <v>10212076038</v>
      </c>
      <c r="I39" s="518"/>
      <c r="J39" s="518"/>
      <c r="K39" s="518"/>
      <c r="L39" s="518"/>
      <c r="M39" s="518"/>
      <c r="N39" s="518"/>
      <c r="O39" s="518"/>
      <c r="P39" s="518"/>
    </row>
    <row r="40" spans="1:16" s="56" customFormat="1" ht="15.75" customHeight="1">
      <c r="A40" s="147" t="s">
        <v>104</v>
      </c>
      <c r="B40" s="147"/>
      <c r="C40" s="451">
        <v>2326924</v>
      </c>
      <c r="D40" s="452">
        <v>1577589805227</v>
      </c>
      <c r="E40" s="452">
        <v>60886</v>
      </c>
      <c r="F40" s="452">
        <v>51573117625</v>
      </c>
      <c r="G40" s="452">
        <v>12981</v>
      </c>
      <c r="H40" s="452">
        <v>10264939501</v>
      </c>
      <c r="I40" s="160"/>
      <c r="J40" s="518"/>
      <c r="K40" s="518"/>
      <c r="L40" s="518"/>
      <c r="M40" s="518"/>
      <c r="N40" s="518"/>
      <c r="O40" s="518"/>
      <c r="P40" s="518"/>
    </row>
    <row r="41" spans="1:16" s="56" customFormat="1" ht="3" customHeight="1" thickBot="1">
      <c r="A41" s="72"/>
      <c r="B41" s="72"/>
      <c r="C41" s="836"/>
      <c r="D41" s="72"/>
      <c r="E41" s="72"/>
      <c r="F41" s="72"/>
      <c r="G41" s="72"/>
      <c r="H41" s="72"/>
    </row>
    <row r="42" spans="1:16" s="56" customFormat="1" ht="5.25" customHeight="1" thickTop="1"/>
    <row r="43" spans="1:16">
      <c r="K43" s="429" t="s">
        <v>549</v>
      </c>
    </row>
  </sheetData>
  <mergeCells count="25">
    <mergeCell ref="K12:L12"/>
    <mergeCell ref="A2:A4"/>
    <mergeCell ref="C2:H2"/>
    <mergeCell ref="I2:J4"/>
    <mergeCell ref="C3:H3"/>
    <mergeCell ref="C4:D4"/>
    <mergeCell ref="E4:F4"/>
    <mergeCell ref="G4:H4"/>
    <mergeCell ref="A12:A13"/>
    <mergeCell ref="C12:D12"/>
    <mergeCell ref="E12:F12"/>
    <mergeCell ref="G12:H12"/>
    <mergeCell ref="I12:J12"/>
    <mergeCell ref="M21:N21"/>
    <mergeCell ref="O21:P21"/>
    <mergeCell ref="A35:A36"/>
    <mergeCell ref="C35:D35"/>
    <mergeCell ref="E35:F35"/>
    <mergeCell ref="G35:H35"/>
    <mergeCell ref="A21:A22"/>
    <mergeCell ref="C21:D21"/>
    <mergeCell ref="E21:F21"/>
    <mergeCell ref="G21:H21"/>
    <mergeCell ref="I21:J21"/>
    <mergeCell ref="K21:L21"/>
  </mergeCells>
  <phoneticPr fontId="4"/>
  <dataValidations count="1">
    <dataValidation imeMode="off" allowBlank="1" showInputMessage="1" showErrorMessage="1" sqref="C24:H29 J24:J29 M24:P29 K29:L29 K24:L25 K27:L27"/>
  </dataValidations>
  <pageMargins left="1.0236220472440944" right="0.39370078740157483" top="1.3779527559055118" bottom="0.39370078740157483" header="0.9055118110236221" footer="0.31496062992125984"/>
  <pageSetup paperSize="9" scale="91" fitToWidth="0" fitToHeight="0" orientation="landscape" cellComments="asDisplayed" r:id="rId1"/>
  <headerFooter alignWithMargins="0">
    <oddHeader>&amp;L&amp;9国民年金適用、受給状況&amp;R&amp;9&amp;F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S14"/>
  <sheetViews>
    <sheetView zoomScaleNormal="100" workbookViewId="0"/>
  </sheetViews>
  <sheetFormatPr defaultColWidth="10.125" defaultRowHeight="9.75"/>
  <cols>
    <col min="1" max="1" width="9.375" style="454" bestFit="1" customWidth="1"/>
    <col min="2" max="2" width="1.5" style="454" customWidth="1"/>
    <col min="3" max="4" width="9" style="454" bestFit="1" customWidth="1"/>
    <col min="5" max="5" width="7.625" style="454" customWidth="1"/>
    <col min="6" max="6" width="6.875" style="454" customWidth="1"/>
    <col min="7" max="8" width="10.625" style="454" bestFit="1" customWidth="1"/>
    <col min="9" max="9" width="9" style="454" bestFit="1" customWidth="1"/>
    <col min="10" max="10" width="7.75" style="56" customWidth="1"/>
    <col min="11" max="11" width="9.75" style="56" customWidth="1"/>
    <col min="12" max="12" width="10.125" style="56" customWidth="1"/>
    <col min="13" max="13" width="11.375" style="56" customWidth="1"/>
    <col min="14" max="14" width="11.5" style="56" customWidth="1"/>
    <col min="15" max="16384" width="10.125" style="454"/>
  </cols>
  <sheetData>
    <row r="1" spans="1:19" ht="14.25" customHeight="1" thickBot="1">
      <c r="A1" s="453" t="s">
        <v>550</v>
      </c>
      <c r="B1" s="453"/>
      <c r="C1" s="453"/>
      <c r="D1" s="453"/>
      <c r="E1" s="453"/>
      <c r="F1" s="453"/>
      <c r="G1" s="453"/>
      <c r="H1" s="453"/>
      <c r="I1" s="453"/>
      <c r="J1" s="453"/>
      <c r="K1" s="453"/>
      <c r="L1" s="453"/>
      <c r="M1" s="453"/>
      <c r="N1" s="526" t="s">
        <v>523</v>
      </c>
      <c r="O1" s="56"/>
      <c r="P1" s="56"/>
      <c r="Q1" s="56"/>
      <c r="R1" s="56"/>
      <c r="S1" s="56"/>
    </row>
    <row r="2" spans="1:19" ht="23.25" customHeight="1" thickTop="1">
      <c r="A2" s="701" t="s">
        <v>551</v>
      </c>
      <c r="B2" s="455"/>
      <c r="C2" s="703" t="s">
        <v>552</v>
      </c>
      <c r="D2" s="704"/>
      <c r="E2" s="704"/>
      <c r="F2" s="705"/>
      <c r="G2" s="703" t="s">
        <v>553</v>
      </c>
      <c r="H2" s="704"/>
      <c r="I2" s="704"/>
      <c r="J2" s="837" t="s">
        <v>554</v>
      </c>
      <c r="K2" s="838" t="s">
        <v>555</v>
      </c>
      <c r="L2" s="839"/>
      <c r="M2" s="840"/>
      <c r="N2" s="693" t="s">
        <v>556</v>
      </c>
    </row>
    <row r="3" spans="1:19" ht="33" customHeight="1">
      <c r="A3" s="702"/>
      <c r="B3" s="456"/>
      <c r="C3" s="457" t="s">
        <v>116</v>
      </c>
      <c r="D3" s="458" t="s">
        <v>557</v>
      </c>
      <c r="E3" s="459" t="s">
        <v>558</v>
      </c>
      <c r="F3" s="458" t="s">
        <v>559</v>
      </c>
      <c r="G3" s="458" t="s">
        <v>116</v>
      </c>
      <c r="H3" s="458" t="s">
        <v>560</v>
      </c>
      <c r="I3" s="459" t="s">
        <v>561</v>
      </c>
      <c r="J3" s="841"/>
      <c r="K3" s="444" t="s">
        <v>562</v>
      </c>
      <c r="L3" s="842" t="s">
        <v>560</v>
      </c>
      <c r="M3" s="842" t="s">
        <v>563</v>
      </c>
      <c r="N3" s="695"/>
    </row>
    <row r="4" spans="1:19" ht="13.5" customHeight="1">
      <c r="A4" s="460"/>
      <c r="B4" s="460"/>
      <c r="C4" s="461"/>
      <c r="D4" s="462"/>
      <c r="E4" s="462"/>
      <c r="F4" s="462"/>
      <c r="G4" s="462" t="s">
        <v>564</v>
      </c>
      <c r="H4" s="462" t="s">
        <v>564</v>
      </c>
      <c r="I4" s="462" t="s">
        <v>564</v>
      </c>
      <c r="J4" s="147" t="s">
        <v>9</v>
      </c>
      <c r="K4" s="147" t="s">
        <v>10</v>
      </c>
      <c r="L4" s="147" t="s">
        <v>10</v>
      </c>
      <c r="M4" s="147" t="s">
        <v>10</v>
      </c>
      <c r="N4" s="147" t="s">
        <v>10</v>
      </c>
    </row>
    <row r="5" spans="1:19" ht="11.45" customHeight="1">
      <c r="A5" s="462" t="s">
        <v>565</v>
      </c>
      <c r="B5" s="460"/>
      <c r="C5" s="463">
        <v>139692</v>
      </c>
      <c r="D5" s="464">
        <v>136463</v>
      </c>
      <c r="E5" s="464">
        <v>3190</v>
      </c>
      <c r="F5" s="464">
        <v>39</v>
      </c>
      <c r="G5" s="464">
        <v>1943100</v>
      </c>
      <c r="H5" s="464">
        <v>1287498</v>
      </c>
      <c r="I5" s="464">
        <v>655591</v>
      </c>
      <c r="J5" s="338">
        <v>0</v>
      </c>
      <c r="K5" s="464">
        <v>334905</v>
      </c>
      <c r="L5" s="464">
        <v>371233</v>
      </c>
      <c r="M5" s="464">
        <v>263647</v>
      </c>
      <c r="N5" s="464">
        <v>0</v>
      </c>
    </row>
    <row r="6" spans="1:19" ht="11.45" customHeight="1">
      <c r="A6" s="465"/>
      <c r="B6" s="460"/>
      <c r="C6" s="463">
        <v>42</v>
      </c>
      <c r="D6" s="464">
        <v>41</v>
      </c>
      <c r="E6" s="464">
        <v>1</v>
      </c>
      <c r="F6" s="464">
        <v>0</v>
      </c>
      <c r="G6" s="464">
        <v>6958</v>
      </c>
      <c r="H6" s="464">
        <v>4126</v>
      </c>
      <c r="I6" s="464">
        <v>2832</v>
      </c>
      <c r="J6" s="338">
        <v>0</v>
      </c>
      <c r="K6" s="464">
        <v>385955</v>
      </c>
      <c r="L6" s="464">
        <v>425595</v>
      </c>
      <c r="M6" s="464">
        <v>265864</v>
      </c>
      <c r="N6" s="464">
        <v>0</v>
      </c>
    </row>
    <row r="7" spans="1:19" ht="6" customHeight="1">
      <c r="A7" s="465"/>
      <c r="B7" s="460"/>
      <c r="C7" s="463"/>
      <c r="D7" s="464"/>
      <c r="E7" s="464"/>
      <c r="F7" s="464"/>
      <c r="G7" s="464"/>
      <c r="H7" s="464"/>
      <c r="I7" s="464"/>
      <c r="J7" s="338"/>
      <c r="K7" s="464"/>
      <c r="L7" s="464"/>
      <c r="M7" s="464"/>
      <c r="N7" s="464"/>
    </row>
    <row r="8" spans="1:19" ht="11.45" customHeight="1">
      <c r="A8" s="462" t="s">
        <v>566</v>
      </c>
      <c r="B8" s="460"/>
      <c r="C8" s="463">
        <v>148904</v>
      </c>
      <c r="D8" s="464">
        <v>145361</v>
      </c>
      <c r="E8" s="464">
        <v>3503</v>
      </c>
      <c r="F8" s="464">
        <v>40</v>
      </c>
      <c r="G8" s="464">
        <v>1956591</v>
      </c>
      <c r="H8" s="464">
        <v>1284804</v>
      </c>
      <c r="I8" s="464">
        <v>671787</v>
      </c>
      <c r="J8" s="338">
        <v>0</v>
      </c>
      <c r="K8" s="464">
        <v>350229</v>
      </c>
      <c r="L8" s="464">
        <v>367814</v>
      </c>
      <c r="M8" s="464">
        <v>262526</v>
      </c>
      <c r="N8" s="464">
        <v>0</v>
      </c>
    </row>
    <row r="9" spans="1:19" ht="11.45" customHeight="1">
      <c r="A9" s="465"/>
      <c r="B9" s="460"/>
      <c r="C9" s="463">
        <v>28</v>
      </c>
      <c r="D9" s="464">
        <v>24</v>
      </c>
      <c r="E9" s="464">
        <v>4</v>
      </c>
      <c r="F9" s="338">
        <v>4</v>
      </c>
      <c r="G9" s="464">
        <v>6252</v>
      </c>
      <c r="H9" s="464">
        <v>3638</v>
      </c>
      <c r="I9" s="464">
        <v>2614</v>
      </c>
      <c r="J9" s="338">
        <v>0</v>
      </c>
      <c r="K9" s="464">
        <v>309645</v>
      </c>
      <c r="L9" s="464">
        <v>316918</v>
      </c>
      <c r="M9" s="464">
        <v>172219</v>
      </c>
      <c r="N9" s="464">
        <v>0</v>
      </c>
    </row>
    <row r="10" spans="1:19" ht="6" customHeight="1">
      <c r="A10" s="462"/>
      <c r="B10" s="460"/>
      <c r="C10" s="463"/>
      <c r="D10" s="464"/>
      <c r="E10" s="464"/>
      <c r="F10" s="464"/>
      <c r="G10" s="464"/>
      <c r="H10" s="464"/>
      <c r="I10" s="464"/>
      <c r="J10" s="338"/>
      <c r="K10" s="413"/>
      <c r="L10" s="413"/>
      <c r="M10" s="413"/>
      <c r="N10" s="413"/>
    </row>
    <row r="11" spans="1:19" ht="11.45" customHeight="1">
      <c r="A11" s="462" t="s">
        <v>567</v>
      </c>
      <c r="B11" s="460"/>
      <c r="C11" s="463">
        <v>156323</v>
      </c>
      <c r="D11" s="464">
        <v>152563</v>
      </c>
      <c r="E11" s="464">
        <v>3718</v>
      </c>
      <c r="F11" s="464">
        <v>42</v>
      </c>
      <c r="G11" s="464">
        <v>1979447</v>
      </c>
      <c r="H11" s="464">
        <v>1286894</v>
      </c>
      <c r="I11" s="464">
        <v>692553</v>
      </c>
      <c r="J11" s="338">
        <v>0</v>
      </c>
      <c r="K11" s="464">
        <v>307774</v>
      </c>
      <c r="L11" s="464">
        <v>346997</v>
      </c>
      <c r="M11" s="464">
        <v>246714</v>
      </c>
      <c r="N11" s="464">
        <v>0</v>
      </c>
    </row>
    <row r="12" spans="1:19" ht="11.45" customHeight="1">
      <c r="A12" s="460"/>
      <c r="B12" s="460"/>
      <c r="C12" s="463">
        <v>25</v>
      </c>
      <c r="D12" s="464">
        <v>24</v>
      </c>
      <c r="E12" s="464">
        <v>1</v>
      </c>
      <c r="F12" s="338">
        <v>0</v>
      </c>
      <c r="G12" s="464">
        <v>3581</v>
      </c>
      <c r="H12" s="464">
        <v>3581</v>
      </c>
      <c r="I12" s="464">
        <v>2589</v>
      </c>
      <c r="J12" s="338">
        <v>0</v>
      </c>
      <c r="K12" s="464">
        <v>342329</v>
      </c>
      <c r="L12" s="464">
        <v>354512</v>
      </c>
      <c r="M12" s="464">
        <v>171314</v>
      </c>
      <c r="N12" s="464">
        <v>0</v>
      </c>
    </row>
    <row r="13" spans="1:19" ht="4.5" customHeight="1" thickBot="1">
      <c r="A13" s="466"/>
      <c r="B13" s="466"/>
      <c r="C13" s="467"/>
      <c r="D13" s="466"/>
      <c r="E13" s="466"/>
      <c r="F13" s="466"/>
      <c r="G13" s="466"/>
      <c r="H13" s="466"/>
      <c r="I13" s="466"/>
      <c r="J13" s="72"/>
      <c r="K13" s="72"/>
      <c r="L13" s="72"/>
      <c r="M13" s="72"/>
      <c r="N13" s="72"/>
    </row>
    <row r="14" spans="1:19" ht="4.5" customHeight="1" thickTop="1"/>
  </sheetData>
  <mergeCells count="6">
    <mergeCell ref="N2:N3"/>
    <mergeCell ref="A2:A3"/>
    <mergeCell ref="C2:F2"/>
    <mergeCell ref="G2:I2"/>
    <mergeCell ref="J2:J3"/>
    <mergeCell ref="K2:M2"/>
  </mergeCells>
  <phoneticPr fontId="4"/>
  <dataValidations count="1">
    <dataValidation imeMode="off" allowBlank="1" showInputMessage="1" showErrorMessage="1" sqref="F13:F65536 F10:F11 T1:IV1 O2:IV65536 G1:M1 G2:I65536 F1:F8 B1:E1048576 A1:A5 A8 A10:A65536"/>
  </dataValidations>
  <printOptions horizontalCentered="1"/>
  <pageMargins left="0.78740157480314965" right="0.19685039370078741" top="1.3779527559055118" bottom="0.98425196850393704" header="0.82677165354330717" footer="0.51181102362204722"/>
  <pageSetup paperSize="9" fitToHeight="0" orientation="landscape" cellComments="asDisplayed" r:id="rId1"/>
  <headerFooter alignWithMargins="0">
    <oddHeader>&amp;L&amp;9厚生年金適用状況&amp;R&amp;8&amp;F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V37"/>
  <sheetViews>
    <sheetView zoomScaleNormal="100" workbookViewId="0"/>
  </sheetViews>
  <sheetFormatPr defaultColWidth="9" defaultRowHeight="10.5"/>
  <cols>
    <col min="1" max="1" width="0.75" style="83" customWidth="1"/>
    <col min="2" max="2" width="10.875" style="83" customWidth="1"/>
    <col min="3" max="3" width="0.625" style="83" customWidth="1"/>
    <col min="4" max="4" width="7.625" style="83" customWidth="1"/>
    <col min="5" max="5" width="10" style="83" customWidth="1"/>
    <col min="6" max="6" width="6.875" style="83" customWidth="1"/>
    <col min="7" max="7" width="7.75" style="83" customWidth="1"/>
    <col min="8" max="8" width="6.875" style="83" customWidth="1"/>
    <col min="9" max="9" width="7.75" style="83" customWidth="1"/>
    <col min="10" max="10" width="6.875" style="83" customWidth="1"/>
    <col min="11" max="11" width="7.75" style="83" customWidth="1"/>
    <col min="12" max="12" width="6.875" style="83" customWidth="1"/>
    <col min="13" max="13" width="7.75" style="83" customWidth="1"/>
    <col min="14" max="14" width="4.625" style="83" customWidth="1"/>
    <col min="15" max="15" width="7.75" style="83" customWidth="1"/>
    <col min="16" max="16" width="4.625" style="83" customWidth="1"/>
    <col min="17" max="17" width="7.75" style="83" customWidth="1"/>
    <col min="18" max="18" width="6.875" style="83" customWidth="1"/>
    <col min="19" max="19" width="4.625" style="83" customWidth="1"/>
    <col min="20" max="20" width="9" style="83"/>
    <col min="21" max="21" width="7.125" style="83" customWidth="1"/>
    <col min="22" max="22" width="6.25" style="83" customWidth="1"/>
    <col min="23" max="16384" width="9" style="83"/>
  </cols>
  <sheetData>
    <row r="1" spans="1:22" ht="14.25" customHeight="1" thickBot="1">
      <c r="A1" s="83" t="s">
        <v>120</v>
      </c>
      <c r="N1" s="84" t="s">
        <v>119</v>
      </c>
      <c r="S1" s="132" t="s">
        <v>118</v>
      </c>
    </row>
    <row r="2" spans="1:22" s="124" customFormat="1" ht="9.75" customHeight="1" thickTop="1">
      <c r="A2" s="131"/>
      <c r="B2" s="714" t="s">
        <v>117</v>
      </c>
      <c r="C2" s="130"/>
      <c r="D2" s="710" t="s">
        <v>116</v>
      </c>
      <c r="E2" s="710"/>
      <c r="F2" s="710" t="s">
        <v>115</v>
      </c>
      <c r="G2" s="710"/>
      <c r="H2" s="710" t="s">
        <v>114</v>
      </c>
      <c r="I2" s="710"/>
      <c r="J2" s="710" t="s">
        <v>113</v>
      </c>
      <c r="K2" s="710"/>
      <c r="L2" s="706" t="s">
        <v>112</v>
      </c>
      <c r="M2" s="707"/>
      <c r="N2" s="706" t="s">
        <v>111</v>
      </c>
      <c r="O2" s="707"/>
      <c r="P2" s="706" t="s">
        <v>110</v>
      </c>
      <c r="Q2" s="707"/>
      <c r="R2" s="710" t="s">
        <v>109</v>
      </c>
      <c r="S2" s="711"/>
    </row>
    <row r="3" spans="1:22" s="124" customFormat="1" ht="9" customHeight="1">
      <c r="B3" s="715"/>
      <c r="C3" s="129"/>
      <c r="D3" s="712"/>
      <c r="E3" s="712"/>
      <c r="F3" s="712"/>
      <c r="G3" s="712"/>
      <c r="H3" s="712"/>
      <c r="I3" s="712"/>
      <c r="J3" s="712"/>
      <c r="K3" s="712"/>
      <c r="L3" s="708"/>
      <c r="M3" s="709"/>
      <c r="N3" s="708"/>
      <c r="O3" s="709"/>
      <c r="P3" s="708"/>
      <c r="Q3" s="709"/>
      <c r="R3" s="712"/>
      <c r="S3" s="713"/>
    </row>
    <row r="4" spans="1:22" s="124" customFormat="1" ht="3" customHeight="1">
      <c r="B4" s="715"/>
      <c r="C4" s="129"/>
      <c r="D4" s="126"/>
      <c r="E4" s="126"/>
      <c r="F4" s="126"/>
      <c r="G4" s="126"/>
      <c r="H4" s="126"/>
      <c r="I4" s="126"/>
      <c r="J4" s="126"/>
      <c r="K4" s="126"/>
      <c r="L4" s="128"/>
      <c r="M4" s="128"/>
      <c r="N4" s="127"/>
      <c r="O4" s="127"/>
      <c r="P4" s="127"/>
      <c r="Q4" s="127"/>
      <c r="R4" s="126"/>
      <c r="S4" s="125"/>
    </row>
    <row r="5" spans="1:22" s="107" customFormat="1" ht="54" customHeight="1">
      <c r="B5" s="715"/>
      <c r="C5" s="123"/>
      <c r="D5" s="121" t="s">
        <v>108</v>
      </c>
      <c r="E5" s="122" t="s">
        <v>4</v>
      </c>
      <c r="F5" s="121" t="s">
        <v>108</v>
      </c>
      <c r="G5" s="122" t="s">
        <v>4</v>
      </c>
      <c r="H5" s="121" t="s">
        <v>108</v>
      </c>
      <c r="I5" s="122" t="s">
        <v>4</v>
      </c>
      <c r="J5" s="121" t="s">
        <v>108</v>
      </c>
      <c r="K5" s="122" t="s">
        <v>4</v>
      </c>
      <c r="L5" s="121" t="s">
        <v>108</v>
      </c>
      <c r="M5" s="122" t="s">
        <v>4</v>
      </c>
      <c r="N5" s="121" t="s">
        <v>108</v>
      </c>
      <c r="O5" s="122" t="s">
        <v>4</v>
      </c>
      <c r="P5" s="121" t="s">
        <v>108</v>
      </c>
      <c r="Q5" s="122" t="s">
        <v>4</v>
      </c>
      <c r="R5" s="121" t="s">
        <v>108</v>
      </c>
      <c r="S5" s="120" t="s">
        <v>4</v>
      </c>
      <c r="U5" s="109"/>
      <c r="V5" s="119"/>
    </row>
    <row r="6" spans="1:22" s="107" customFormat="1" ht="2.25" customHeight="1">
      <c r="A6" s="118"/>
      <c r="B6" s="117"/>
      <c r="C6" s="116"/>
      <c r="D6" s="114"/>
      <c r="E6" s="115"/>
      <c r="F6" s="114"/>
      <c r="G6" s="115"/>
      <c r="H6" s="114"/>
      <c r="I6" s="115"/>
      <c r="J6" s="114"/>
      <c r="K6" s="115"/>
      <c r="L6" s="114"/>
      <c r="M6" s="115"/>
      <c r="N6" s="114"/>
      <c r="O6" s="115"/>
      <c r="P6" s="114"/>
      <c r="Q6" s="115"/>
      <c r="R6" s="114"/>
      <c r="S6" s="113"/>
    </row>
    <row r="7" spans="1:22" s="107" customFormat="1" ht="15" customHeight="1">
      <c r="B7" s="112"/>
      <c r="C7" s="111"/>
      <c r="D7" s="110"/>
      <c r="E7" s="108" t="s">
        <v>107</v>
      </c>
      <c r="F7" s="109"/>
      <c r="G7" s="108" t="s">
        <v>107</v>
      </c>
      <c r="H7" s="109"/>
      <c r="I7" s="108" t="s">
        <v>107</v>
      </c>
      <c r="J7" s="109"/>
      <c r="K7" s="108" t="s">
        <v>107</v>
      </c>
      <c r="L7" s="109"/>
      <c r="M7" s="108" t="s">
        <v>107</v>
      </c>
      <c r="N7" s="109"/>
      <c r="O7" s="108" t="s">
        <v>107</v>
      </c>
      <c r="P7" s="109"/>
      <c r="Q7" s="108" t="s">
        <v>107</v>
      </c>
      <c r="R7" s="109"/>
      <c r="S7" s="108" t="s">
        <v>107</v>
      </c>
    </row>
    <row r="8" spans="1:22" s="100" customFormat="1" ht="12.75" customHeight="1">
      <c r="B8" s="105" t="s">
        <v>106</v>
      </c>
      <c r="C8" s="104"/>
      <c r="D8" s="103">
        <v>116836</v>
      </c>
      <c r="E8" s="102">
        <v>2240242</v>
      </c>
      <c r="F8" s="102">
        <v>72771</v>
      </c>
      <c r="G8" s="102">
        <v>119078</v>
      </c>
      <c r="H8" s="102">
        <v>33672</v>
      </c>
      <c r="I8" s="102">
        <v>373110</v>
      </c>
      <c r="J8" s="102">
        <v>6724</v>
      </c>
      <c r="K8" s="102">
        <v>352499</v>
      </c>
      <c r="L8" s="102">
        <v>3074</v>
      </c>
      <c r="M8" s="102">
        <v>628538</v>
      </c>
      <c r="N8" s="102">
        <v>358</v>
      </c>
      <c r="O8" s="102">
        <v>246986</v>
      </c>
      <c r="P8" s="102">
        <v>237</v>
      </c>
      <c r="Q8" s="102">
        <v>520031</v>
      </c>
      <c r="R8" s="102">
        <v>13470</v>
      </c>
      <c r="S8" s="101">
        <v>0</v>
      </c>
      <c r="T8" s="106"/>
      <c r="U8" s="90"/>
      <c r="V8" s="90"/>
    </row>
    <row r="9" spans="1:22" s="100" customFormat="1" ht="12.75" customHeight="1">
      <c r="B9" s="105" t="s">
        <v>105</v>
      </c>
      <c r="C9" s="104"/>
      <c r="D9" s="103">
        <v>120086</v>
      </c>
      <c r="E9" s="102">
        <v>2260056</v>
      </c>
      <c r="F9" s="102">
        <v>75182</v>
      </c>
      <c r="G9" s="102">
        <v>122606</v>
      </c>
      <c r="H9" s="102">
        <v>34517</v>
      </c>
      <c r="I9" s="102">
        <v>382389</v>
      </c>
      <c r="J9" s="102">
        <v>6743</v>
      </c>
      <c r="K9" s="102">
        <v>352965</v>
      </c>
      <c r="L9" s="102">
        <v>3056</v>
      </c>
      <c r="M9" s="102">
        <v>625505</v>
      </c>
      <c r="N9" s="102">
        <v>341</v>
      </c>
      <c r="O9" s="102">
        <v>232213</v>
      </c>
      <c r="P9" s="102">
        <v>247</v>
      </c>
      <c r="Q9" s="102">
        <v>544378</v>
      </c>
      <c r="R9" s="102">
        <v>13910</v>
      </c>
      <c r="S9" s="101">
        <v>0</v>
      </c>
      <c r="U9" s="90"/>
      <c r="V9" s="90"/>
    </row>
    <row r="10" spans="1:22" s="100" customFormat="1" ht="12.75" customHeight="1">
      <c r="B10" s="105" t="s">
        <v>104</v>
      </c>
      <c r="C10" s="104"/>
      <c r="D10" s="103">
        <f t="shared" ref="D10:S10" si="0">SUM(D12:D32)</f>
        <v>122855</v>
      </c>
      <c r="E10" s="102">
        <f t="shared" si="0"/>
        <v>2280918</v>
      </c>
      <c r="F10" s="102">
        <f t="shared" si="0"/>
        <v>77256</v>
      </c>
      <c r="G10" s="102">
        <f t="shared" si="0"/>
        <v>125353</v>
      </c>
      <c r="H10" s="102">
        <f t="shared" si="0"/>
        <v>35144</v>
      </c>
      <c r="I10" s="102">
        <f t="shared" si="0"/>
        <v>388272</v>
      </c>
      <c r="J10" s="102">
        <f t="shared" si="0"/>
        <v>6800</v>
      </c>
      <c r="K10" s="102">
        <f t="shared" si="0"/>
        <v>354922</v>
      </c>
      <c r="L10" s="102">
        <f t="shared" si="0"/>
        <v>3074</v>
      </c>
      <c r="M10" s="102">
        <f t="shared" si="0"/>
        <v>630141</v>
      </c>
      <c r="N10" s="102">
        <f t="shared" si="0"/>
        <v>332</v>
      </c>
      <c r="O10" s="102">
        <f t="shared" si="0"/>
        <v>225747</v>
      </c>
      <c r="P10" s="102">
        <f t="shared" si="0"/>
        <v>249</v>
      </c>
      <c r="Q10" s="102">
        <f t="shared" si="0"/>
        <v>556483</v>
      </c>
      <c r="R10" s="102">
        <f t="shared" si="0"/>
        <v>14470</v>
      </c>
      <c r="S10" s="101">
        <f t="shared" si="0"/>
        <v>0</v>
      </c>
      <c r="T10" s="843"/>
      <c r="U10" s="843"/>
      <c r="V10" s="90"/>
    </row>
    <row r="11" spans="1:22" s="84" customFormat="1" ht="6" customHeight="1">
      <c r="D11" s="95"/>
      <c r="E11" s="94"/>
      <c r="F11" s="92"/>
      <c r="G11" s="92"/>
      <c r="H11" s="92"/>
      <c r="I11" s="92"/>
      <c r="J11" s="92"/>
      <c r="K11" s="92"/>
      <c r="L11" s="92"/>
      <c r="M11" s="92"/>
      <c r="N11" s="92"/>
      <c r="O11" s="92"/>
      <c r="P11" s="92"/>
      <c r="Q11" s="92"/>
      <c r="R11" s="92"/>
      <c r="S11" s="91"/>
      <c r="T11" s="843"/>
      <c r="U11" s="843"/>
      <c r="V11" s="90"/>
    </row>
    <row r="12" spans="1:22" s="84" customFormat="1" ht="21.75" customHeight="1">
      <c r="B12" s="97" t="s">
        <v>103</v>
      </c>
      <c r="C12" s="96"/>
      <c r="D12" s="95">
        <v>333</v>
      </c>
      <c r="E12" s="94">
        <v>2522</v>
      </c>
      <c r="F12" s="99">
        <v>237</v>
      </c>
      <c r="G12" s="99">
        <v>377</v>
      </c>
      <c r="H12" s="99">
        <v>84</v>
      </c>
      <c r="I12" s="92">
        <v>774</v>
      </c>
      <c r="J12" s="92">
        <v>7</v>
      </c>
      <c r="K12" s="92">
        <v>326</v>
      </c>
      <c r="L12" s="92">
        <v>5</v>
      </c>
      <c r="M12" s="92">
        <v>1045</v>
      </c>
      <c r="N12" s="93">
        <v>0</v>
      </c>
      <c r="O12" s="93">
        <v>0</v>
      </c>
      <c r="P12" s="93">
        <v>0</v>
      </c>
      <c r="Q12" s="93">
        <v>0</v>
      </c>
      <c r="R12" s="92">
        <v>37</v>
      </c>
      <c r="S12" s="91">
        <v>0</v>
      </c>
      <c r="T12" s="843"/>
      <c r="U12" s="843"/>
      <c r="V12" s="90"/>
    </row>
    <row r="13" spans="1:22" s="84" customFormat="1" ht="21.75" customHeight="1">
      <c r="B13" s="97" t="s">
        <v>102</v>
      </c>
      <c r="C13" s="96"/>
      <c r="D13" s="95">
        <v>47</v>
      </c>
      <c r="E13" s="94">
        <v>355</v>
      </c>
      <c r="F13" s="92">
        <v>23</v>
      </c>
      <c r="G13" s="92">
        <v>38</v>
      </c>
      <c r="H13" s="92">
        <v>23</v>
      </c>
      <c r="I13" s="92">
        <v>279</v>
      </c>
      <c r="J13" s="92">
        <v>1</v>
      </c>
      <c r="K13" s="92">
        <v>38</v>
      </c>
      <c r="L13" s="93">
        <v>0</v>
      </c>
      <c r="M13" s="93">
        <v>0</v>
      </c>
      <c r="N13" s="93">
        <v>0</v>
      </c>
      <c r="O13" s="93">
        <v>0</v>
      </c>
      <c r="P13" s="93">
        <v>0</v>
      </c>
      <c r="Q13" s="93">
        <v>0</v>
      </c>
      <c r="R13" s="92">
        <v>8</v>
      </c>
      <c r="S13" s="91">
        <v>0</v>
      </c>
      <c r="T13" s="843"/>
      <c r="U13" s="843"/>
      <c r="V13" s="90"/>
    </row>
    <row r="14" spans="1:22" s="84" customFormat="1" ht="21.75" customHeight="1">
      <c r="B14" s="97" t="s">
        <v>101</v>
      </c>
      <c r="C14" s="96"/>
      <c r="D14" s="95">
        <v>39</v>
      </c>
      <c r="E14" s="94">
        <v>469</v>
      </c>
      <c r="F14" s="92">
        <v>22</v>
      </c>
      <c r="G14" s="92">
        <v>36</v>
      </c>
      <c r="H14" s="92">
        <v>14</v>
      </c>
      <c r="I14" s="92">
        <v>142</v>
      </c>
      <c r="J14" s="92">
        <v>1</v>
      </c>
      <c r="K14" s="92">
        <v>71</v>
      </c>
      <c r="L14" s="92">
        <v>2</v>
      </c>
      <c r="M14" s="92">
        <v>220</v>
      </c>
      <c r="N14" s="93">
        <v>0</v>
      </c>
      <c r="O14" s="93">
        <v>0</v>
      </c>
      <c r="P14" s="93">
        <v>0</v>
      </c>
      <c r="Q14" s="93">
        <v>0</v>
      </c>
      <c r="R14" s="92">
        <v>3</v>
      </c>
      <c r="S14" s="91">
        <v>0</v>
      </c>
      <c r="T14" s="843"/>
      <c r="U14" s="843"/>
      <c r="V14" s="90"/>
    </row>
    <row r="15" spans="1:22" s="84" customFormat="1" ht="21.75" customHeight="1">
      <c r="B15" s="97" t="s">
        <v>100</v>
      </c>
      <c r="C15" s="96"/>
      <c r="D15" s="95">
        <v>26703</v>
      </c>
      <c r="E15" s="94">
        <v>146666</v>
      </c>
      <c r="F15" s="92">
        <v>19127</v>
      </c>
      <c r="G15" s="92">
        <v>31821</v>
      </c>
      <c r="H15" s="92">
        <v>7020</v>
      </c>
      <c r="I15" s="92">
        <v>68594</v>
      </c>
      <c r="J15" s="92">
        <v>474</v>
      </c>
      <c r="K15" s="92">
        <v>21548</v>
      </c>
      <c r="L15" s="92">
        <v>74</v>
      </c>
      <c r="M15" s="92">
        <v>14073</v>
      </c>
      <c r="N15" s="92">
        <v>3</v>
      </c>
      <c r="O15" s="92">
        <v>1735</v>
      </c>
      <c r="P15" s="92">
        <v>5</v>
      </c>
      <c r="Q15" s="92">
        <v>8895</v>
      </c>
      <c r="R15" s="92">
        <v>3256</v>
      </c>
      <c r="S15" s="91">
        <v>0</v>
      </c>
      <c r="T15" s="843"/>
      <c r="U15" s="843"/>
      <c r="V15" s="90"/>
    </row>
    <row r="16" spans="1:22" s="84" customFormat="1" ht="5.25" customHeight="1">
      <c r="B16" s="97"/>
      <c r="C16" s="96"/>
      <c r="D16" s="95"/>
      <c r="E16" s="94"/>
      <c r="F16" s="92"/>
      <c r="G16" s="92"/>
      <c r="H16" s="92"/>
      <c r="I16" s="92"/>
      <c r="J16" s="92"/>
      <c r="K16" s="92"/>
      <c r="L16" s="92"/>
      <c r="M16" s="92"/>
      <c r="N16" s="92"/>
      <c r="O16" s="92"/>
      <c r="P16" s="92"/>
      <c r="Q16" s="92"/>
      <c r="R16" s="92"/>
      <c r="S16" s="91"/>
      <c r="T16" s="843"/>
      <c r="U16" s="843"/>
      <c r="V16" s="90"/>
    </row>
    <row r="17" spans="2:22" s="84" customFormat="1" ht="21.75" customHeight="1">
      <c r="B17" s="97" t="s">
        <v>99</v>
      </c>
      <c r="C17" s="96"/>
      <c r="D17" s="95">
        <v>11820</v>
      </c>
      <c r="E17" s="94">
        <v>458684</v>
      </c>
      <c r="F17" s="92">
        <v>5845</v>
      </c>
      <c r="G17" s="92">
        <v>9606</v>
      </c>
      <c r="H17" s="92">
        <v>3892</v>
      </c>
      <c r="I17" s="92">
        <v>48041</v>
      </c>
      <c r="J17" s="92">
        <v>1249</v>
      </c>
      <c r="K17" s="92">
        <v>66979</v>
      </c>
      <c r="L17" s="92">
        <v>687</v>
      </c>
      <c r="M17" s="92">
        <v>142665</v>
      </c>
      <c r="N17" s="92">
        <v>92</v>
      </c>
      <c r="O17" s="92">
        <v>61085</v>
      </c>
      <c r="P17" s="92">
        <v>55</v>
      </c>
      <c r="Q17" s="92">
        <v>130308</v>
      </c>
      <c r="R17" s="92">
        <v>1049</v>
      </c>
      <c r="S17" s="91">
        <v>0</v>
      </c>
      <c r="T17" s="843"/>
      <c r="U17" s="843"/>
      <c r="V17" s="90"/>
    </row>
    <row r="18" spans="2:22" s="84" customFormat="1" ht="21.75" customHeight="1">
      <c r="B18" s="98" t="s">
        <v>98</v>
      </c>
      <c r="C18" s="96"/>
      <c r="D18" s="95">
        <v>109</v>
      </c>
      <c r="E18" s="94">
        <v>3729</v>
      </c>
      <c r="F18" s="92">
        <v>57</v>
      </c>
      <c r="G18" s="92">
        <v>87</v>
      </c>
      <c r="H18" s="92">
        <v>31</v>
      </c>
      <c r="I18" s="92">
        <v>313</v>
      </c>
      <c r="J18" s="92">
        <v>15</v>
      </c>
      <c r="K18" s="92">
        <v>937</v>
      </c>
      <c r="L18" s="92">
        <v>5</v>
      </c>
      <c r="M18" s="92">
        <v>738</v>
      </c>
      <c r="N18" s="93">
        <v>0</v>
      </c>
      <c r="O18" s="93">
        <v>0</v>
      </c>
      <c r="P18" s="92">
        <v>1</v>
      </c>
      <c r="Q18" s="92">
        <v>1654</v>
      </c>
      <c r="R18" s="92">
        <v>14</v>
      </c>
      <c r="S18" s="91">
        <v>0</v>
      </c>
      <c r="T18" s="843"/>
      <c r="U18" s="843"/>
      <c r="V18" s="90"/>
    </row>
    <row r="19" spans="2:22" s="84" customFormat="1" ht="21.75" customHeight="1">
      <c r="B19" s="97" t="s">
        <v>97</v>
      </c>
      <c r="C19" s="96"/>
      <c r="D19" s="95">
        <v>3629</v>
      </c>
      <c r="E19" s="94">
        <v>132599</v>
      </c>
      <c r="F19" s="92">
        <v>2089</v>
      </c>
      <c r="G19" s="92">
        <v>2951</v>
      </c>
      <c r="H19" s="92">
        <v>1031</v>
      </c>
      <c r="I19" s="92">
        <v>12333</v>
      </c>
      <c r="J19" s="92">
        <v>296</v>
      </c>
      <c r="K19" s="92">
        <v>15557</v>
      </c>
      <c r="L19" s="92">
        <v>170</v>
      </c>
      <c r="M19" s="92">
        <v>34599</v>
      </c>
      <c r="N19" s="92">
        <v>26</v>
      </c>
      <c r="O19" s="92">
        <v>18025</v>
      </c>
      <c r="P19" s="92">
        <v>17</v>
      </c>
      <c r="Q19" s="92">
        <v>49134</v>
      </c>
      <c r="R19" s="92">
        <v>538</v>
      </c>
      <c r="S19" s="91">
        <v>0</v>
      </c>
      <c r="T19" s="843"/>
      <c r="U19" s="843"/>
      <c r="V19" s="90"/>
    </row>
    <row r="20" spans="2:22" s="84" customFormat="1" ht="21.75" customHeight="1">
      <c r="B20" s="97" t="s">
        <v>96</v>
      </c>
      <c r="C20" s="96"/>
      <c r="D20" s="95">
        <v>4391</v>
      </c>
      <c r="E20" s="94">
        <v>164466</v>
      </c>
      <c r="F20" s="92">
        <v>1520</v>
      </c>
      <c r="G20" s="92">
        <v>2564</v>
      </c>
      <c r="H20" s="92">
        <v>1837</v>
      </c>
      <c r="I20" s="92">
        <v>23952</v>
      </c>
      <c r="J20" s="92">
        <v>688</v>
      </c>
      <c r="K20" s="92">
        <v>36915</v>
      </c>
      <c r="L20" s="92">
        <v>310</v>
      </c>
      <c r="M20" s="92">
        <v>58718</v>
      </c>
      <c r="N20" s="92">
        <v>18</v>
      </c>
      <c r="O20" s="92">
        <v>11650</v>
      </c>
      <c r="P20" s="92">
        <v>18</v>
      </c>
      <c r="Q20" s="92">
        <v>30667</v>
      </c>
      <c r="R20" s="92">
        <v>316</v>
      </c>
      <c r="S20" s="91">
        <v>0</v>
      </c>
      <c r="T20" s="843"/>
      <c r="U20" s="843"/>
      <c r="V20" s="90"/>
    </row>
    <row r="21" spans="2:22" s="84" customFormat="1" ht="21.75" customHeight="1">
      <c r="B21" s="97" t="s">
        <v>95</v>
      </c>
      <c r="C21" s="96"/>
      <c r="D21" s="95">
        <v>17325</v>
      </c>
      <c r="E21" s="94">
        <v>324626</v>
      </c>
      <c r="F21" s="92">
        <v>11319</v>
      </c>
      <c r="G21" s="92">
        <v>17831</v>
      </c>
      <c r="H21" s="92">
        <v>4820</v>
      </c>
      <c r="I21" s="92">
        <v>51553</v>
      </c>
      <c r="J21" s="92">
        <v>774</v>
      </c>
      <c r="K21" s="92">
        <v>39676</v>
      </c>
      <c r="L21" s="92">
        <v>332</v>
      </c>
      <c r="M21" s="92">
        <v>67687</v>
      </c>
      <c r="N21" s="92">
        <v>34</v>
      </c>
      <c r="O21" s="92">
        <v>24146</v>
      </c>
      <c r="P21" s="92">
        <v>46</v>
      </c>
      <c r="Q21" s="92">
        <v>123733</v>
      </c>
      <c r="R21" s="92">
        <v>2247</v>
      </c>
      <c r="S21" s="91">
        <v>0</v>
      </c>
      <c r="T21" s="843"/>
      <c r="U21" s="843"/>
      <c r="V21" s="90"/>
    </row>
    <row r="22" spans="2:22" s="84" customFormat="1" ht="21.75" customHeight="1">
      <c r="B22" s="97" t="s">
        <v>94</v>
      </c>
      <c r="C22" s="96"/>
      <c r="D22" s="95">
        <v>1568</v>
      </c>
      <c r="E22" s="94">
        <v>42027</v>
      </c>
      <c r="F22" s="92">
        <v>640</v>
      </c>
      <c r="G22" s="92">
        <v>1011</v>
      </c>
      <c r="H22" s="92">
        <v>707</v>
      </c>
      <c r="I22" s="92">
        <v>8470</v>
      </c>
      <c r="J22" s="92">
        <v>144</v>
      </c>
      <c r="K22" s="92">
        <v>7164</v>
      </c>
      <c r="L22" s="92">
        <v>66</v>
      </c>
      <c r="M22" s="92">
        <v>15279</v>
      </c>
      <c r="N22" s="92">
        <v>9</v>
      </c>
      <c r="O22" s="92">
        <v>5750</v>
      </c>
      <c r="P22" s="92">
        <v>2</v>
      </c>
      <c r="Q22" s="92">
        <v>4353</v>
      </c>
      <c r="R22" s="92">
        <v>156</v>
      </c>
      <c r="S22" s="91">
        <v>0</v>
      </c>
      <c r="T22" s="843"/>
      <c r="U22" s="843"/>
      <c r="V22" s="90"/>
    </row>
    <row r="23" spans="2:22" s="84" customFormat="1" ht="21.75" customHeight="1">
      <c r="B23" s="97" t="s">
        <v>93</v>
      </c>
      <c r="C23" s="96"/>
      <c r="D23" s="95">
        <v>4142</v>
      </c>
      <c r="E23" s="94">
        <v>31898</v>
      </c>
      <c r="F23" s="92">
        <v>3106</v>
      </c>
      <c r="G23" s="92">
        <v>4594</v>
      </c>
      <c r="H23" s="92">
        <v>849</v>
      </c>
      <c r="I23" s="92">
        <v>8563</v>
      </c>
      <c r="J23" s="92">
        <v>144</v>
      </c>
      <c r="K23" s="92">
        <v>7031</v>
      </c>
      <c r="L23" s="92">
        <v>38</v>
      </c>
      <c r="M23" s="92">
        <v>7308</v>
      </c>
      <c r="N23" s="92">
        <v>3</v>
      </c>
      <c r="O23" s="92">
        <v>2119</v>
      </c>
      <c r="P23" s="92">
        <v>2</v>
      </c>
      <c r="Q23" s="92">
        <v>2283</v>
      </c>
      <c r="R23" s="92">
        <v>620</v>
      </c>
      <c r="S23" s="91">
        <v>0</v>
      </c>
      <c r="T23" s="843"/>
      <c r="U23" s="843"/>
      <c r="V23" s="90"/>
    </row>
    <row r="24" spans="2:22" s="84" customFormat="1" ht="21.75" customHeight="1">
      <c r="B24" s="98" t="s">
        <v>92</v>
      </c>
      <c r="C24" s="96"/>
      <c r="D24" s="95">
        <v>8831</v>
      </c>
      <c r="E24" s="94">
        <v>128511</v>
      </c>
      <c r="F24" s="92">
        <v>6318</v>
      </c>
      <c r="G24" s="92">
        <v>9828</v>
      </c>
      <c r="H24" s="92">
        <v>2026</v>
      </c>
      <c r="I24" s="92">
        <v>20713</v>
      </c>
      <c r="J24" s="92">
        <v>318</v>
      </c>
      <c r="K24" s="92">
        <v>16714</v>
      </c>
      <c r="L24" s="92">
        <v>131</v>
      </c>
      <c r="M24" s="92">
        <v>27565</v>
      </c>
      <c r="N24" s="92">
        <v>20</v>
      </c>
      <c r="O24" s="92">
        <v>13592</v>
      </c>
      <c r="P24" s="92">
        <v>18</v>
      </c>
      <c r="Q24" s="92">
        <v>40099</v>
      </c>
      <c r="R24" s="92">
        <v>1233</v>
      </c>
      <c r="S24" s="91">
        <v>0</v>
      </c>
      <c r="T24" s="843"/>
      <c r="U24" s="843"/>
      <c r="V24" s="90"/>
    </row>
    <row r="25" spans="2:22" s="84" customFormat="1" ht="21.75" customHeight="1">
      <c r="B25" s="97" t="s">
        <v>91</v>
      </c>
      <c r="C25" s="96"/>
      <c r="D25" s="95">
        <v>7444</v>
      </c>
      <c r="E25" s="94">
        <v>62695</v>
      </c>
      <c r="F25" s="92">
        <v>5790</v>
      </c>
      <c r="G25" s="92">
        <v>8220</v>
      </c>
      <c r="H25" s="92">
        <v>1404</v>
      </c>
      <c r="I25" s="92">
        <v>14582</v>
      </c>
      <c r="J25" s="92">
        <v>166</v>
      </c>
      <c r="K25" s="92">
        <v>8857</v>
      </c>
      <c r="L25" s="92">
        <v>71</v>
      </c>
      <c r="M25" s="92">
        <v>14768</v>
      </c>
      <c r="N25" s="92">
        <v>8</v>
      </c>
      <c r="O25" s="92">
        <v>5041</v>
      </c>
      <c r="P25" s="92">
        <v>5</v>
      </c>
      <c r="Q25" s="92">
        <v>11227</v>
      </c>
      <c r="R25" s="92">
        <v>1276</v>
      </c>
      <c r="S25" s="91">
        <v>0</v>
      </c>
      <c r="T25" s="843"/>
      <c r="U25" s="843"/>
      <c r="V25" s="90"/>
    </row>
    <row r="26" spans="2:22" s="84" customFormat="1" ht="21.75" customHeight="1">
      <c r="B26" s="98" t="s">
        <v>90</v>
      </c>
      <c r="C26" s="96"/>
      <c r="D26" s="95">
        <v>6190</v>
      </c>
      <c r="E26" s="94">
        <v>57012</v>
      </c>
      <c r="F26" s="92">
        <v>4597</v>
      </c>
      <c r="G26" s="92">
        <v>6698</v>
      </c>
      <c r="H26" s="92">
        <v>1321</v>
      </c>
      <c r="I26" s="92">
        <v>13697</v>
      </c>
      <c r="J26" s="92">
        <v>193</v>
      </c>
      <c r="K26" s="92">
        <v>10379</v>
      </c>
      <c r="L26" s="92">
        <v>70</v>
      </c>
      <c r="M26" s="92">
        <v>12970</v>
      </c>
      <c r="N26" s="92">
        <v>5</v>
      </c>
      <c r="O26" s="92">
        <v>3204</v>
      </c>
      <c r="P26" s="92">
        <v>4</v>
      </c>
      <c r="Q26" s="92">
        <v>10064</v>
      </c>
      <c r="R26" s="92">
        <v>989</v>
      </c>
      <c r="S26" s="91">
        <v>0</v>
      </c>
      <c r="T26" s="843"/>
      <c r="U26" s="843"/>
      <c r="V26" s="90"/>
    </row>
    <row r="27" spans="2:22" s="84" customFormat="1" ht="21.75" customHeight="1">
      <c r="B27" s="97" t="s">
        <v>89</v>
      </c>
      <c r="C27" s="96"/>
      <c r="D27" s="95">
        <v>2353</v>
      </c>
      <c r="E27" s="94">
        <v>55298</v>
      </c>
      <c r="F27" s="92">
        <v>1023</v>
      </c>
      <c r="G27" s="92">
        <v>1508</v>
      </c>
      <c r="H27" s="92">
        <v>997</v>
      </c>
      <c r="I27" s="92">
        <v>14429</v>
      </c>
      <c r="J27" s="92">
        <v>252</v>
      </c>
      <c r="K27" s="92">
        <v>12756</v>
      </c>
      <c r="L27" s="92">
        <v>67</v>
      </c>
      <c r="M27" s="92">
        <v>14228</v>
      </c>
      <c r="N27" s="92">
        <v>10</v>
      </c>
      <c r="O27" s="92">
        <v>7423</v>
      </c>
      <c r="P27" s="92">
        <v>4</v>
      </c>
      <c r="Q27" s="92">
        <v>4954</v>
      </c>
      <c r="R27" s="92">
        <v>232</v>
      </c>
      <c r="S27" s="91">
        <v>0</v>
      </c>
      <c r="T27" s="843"/>
      <c r="U27" s="843"/>
      <c r="V27" s="90"/>
    </row>
    <row r="28" spans="2:22" s="84" customFormat="1" ht="21.75" customHeight="1">
      <c r="B28" s="97" t="s">
        <v>88</v>
      </c>
      <c r="C28" s="96"/>
      <c r="D28" s="95">
        <v>16872</v>
      </c>
      <c r="E28" s="94">
        <v>340002</v>
      </c>
      <c r="F28" s="92">
        <v>9312</v>
      </c>
      <c r="G28" s="92">
        <v>17979</v>
      </c>
      <c r="H28" s="92">
        <v>5753</v>
      </c>
      <c r="I28" s="92">
        <v>65205</v>
      </c>
      <c r="J28" s="92">
        <v>1204</v>
      </c>
      <c r="K28" s="92">
        <v>63136</v>
      </c>
      <c r="L28" s="92">
        <v>530</v>
      </c>
      <c r="M28" s="92">
        <v>105862</v>
      </c>
      <c r="N28" s="92">
        <v>44</v>
      </c>
      <c r="O28" s="92">
        <v>31306</v>
      </c>
      <c r="P28" s="92">
        <v>29</v>
      </c>
      <c r="Q28" s="92">
        <v>56514</v>
      </c>
      <c r="R28" s="92">
        <v>1350</v>
      </c>
      <c r="S28" s="91">
        <v>0</v>
      </c>
      <c r="T28" s="843"/>
      <c r="U28" s="843"/>
      <c r="V28" s="90"/>
    </row>
    <row r="29" spans="2:22" s="84" customFormat="1" ht="21.75" customHeight="1">
      <c r="B29" s="97" t="s">
        <v>87</v>
      </c>
      <c r="C29" s="96"/>
      <c r="D29" s="95">
        <v>1199</v>
      </c>
      <c r="E29" s="94">
        <v>19086</v>
      </c>
      <c r="F29" s="92">
        <v>485</v>
      </c>
      <c r="G29" s="92">
        <v>1060</v>
      </c>
      <c r="H29" s="92">
        <v>631</v>
      </c>
      <c r="I29" s="92">
        <v>4718</v>
      </c>
      <c r="J29" s="92">
        <v>46</v>
      </c>
      <c r="K29" s="92">
        <v>2045</v>
      </c>
      <c r="L29" s="92">
        <v>31</v>
      </c>
      <c r="M29" s="92">
        <v>6775</v>
      </c>
      <c r="N29" s="92">
        <v>4</v>
      </c>
      <c r="O29" s="92">
        <v>2236</v>
      </c>
      <c r="P29" s="92">
        <v>2</v>
      </c>
      <c r="Q29" s="92">
        <v>2252</v>
      </c>
      <c r="R29" s="92">
        <v>29</v>
      </c>
      <c r="S29" s="91">
        <v>0</v>
      </c>
      <c r="T29" s="843"/>
      <c r="U29" s="843"/>
      <c r="V29" s="90"/>
    </row>
    <row r="30" spans="2:22" s="84" customFormat="1" ht="21.75" customHeight="1">
      <c r="B30" s="97" t="s">
        <v>86</v>
      </c>
      <c r="C30" s="96"/>
      <c r="D30" s="95">
        <v>9264</v>
      </c>
      <c r="E30" s="94">
        <v>262136</v>
      </c>
      <c r="F30" s="92">
        <v>5461</v>
      </c>
      <c r="G30" s="92">
        <v>8766</v>
      </c>
      <c r="H30" s="92">
        <v>2512</v>
      </c>
      <c r="I30" s="92">
        <v>29382</v>
      </c>
      <c r="J30" s="92">
        <v>769</v>
      </c>
      <c r="K30" s="92">
        <v>41220</v>
      </c>
      <c r="L30" s="92">
        <v>443</v>
      </c>
      <c r="M30" s="92">
        <v>95641</v>
      </c>
      <c r="N30" s="92">
        <v>49</v>
      </c>
      <c r="O30" s="92">
        <v>34103</v>
      </c>
      <c r="P30" s="92">
        <v>30</v>
      </c>
      <c r="Q30" s="92">
        <v>53024</v>
      </c>
      <c r="R30" s="92">
        <v>1018</v>
      </c>
      <c r="S30" s="91">
        <v>0</v>
      </c>
      <c r="T30" s="843"/>
      <c r="U30" s="843"/>
      <c r="V30" s="90"/>
    </row>
    <row r="31" spans="2:22" s="84" customFormat="1" ht="21.75" customHeight="1">
      <c r="B31" s="97" t="s">
        <v>85</v>
      </c>
      <c r="C31" s="96"/>
      <c r="D31" s="95">
        <v>379</v>
      </c>
      <c r="E31" s="94">
        <v>45370</v>
      </c>
      <c r="F31" s="92">
        <v>132</v>
      </c>
      <c r="G31" s="92">
        <v>153</v>
      </c>
      <c r="H31" s="92">
        <v>144</v>
      </c>
      <c r="I31" s="92">
        <v>2058</v>
      </c>
      <c r="J31" s="92">
        <v>49</v>
      </c>
      <c r="K31" s="92">
        <v>2930</v>
      </c>
      <c r="L31" s="92">
        <v>36</v>
      </c>
      <c r="M31" s="92">
        <v>8575</v>
      </c>
      <c r="N31" s="92">
        <v>7</v>
      </c>
      <c r="O31" s="92">
        <v>4332</v>
      </c>
      <c r="P31" s="92">
        <v>11</v>
      </c>
      <c r="Q31" s="92">
        <v>27322</v>
      </c>
      <c r="R31" s="92">
        <v>60</v>
      </c>
      <c r="S31" s="91">
        <v>0</v>
      </c>
      <c r="T31" s="843"/>
      <c r="U31" s="843"/>
      <c r="V31" s="90"/>
    </row>
    <row r="32" spans="2:22" s="84" customFormat="1" ht="21.75" customHeight="1">
      <c r="B32" s="97" t="s">
        <v>84</v>
      </c>
      <c r="C32" s="96"/>
      <c r="D32" s="95">
        <v>217</v>
      </c>
      <c r="E32" s="94">
        <v>2767</v>
      </c>
      <c r="F32" s="92">
        <v>153</v>
      </c>
      <c r="G32" s="92">
        <v>225</v>
      </c>
      <c r="H32" s="92">
        <v>48</v>
      </c>
      <c r="I32" s="92">
        <v>474</v>
      </c>
      <c r="J32" s="92">
        <v>10</v>
      </c>
      <c r="K32" s="92">
        <v>643</v>
      </c>
      <c r="L32" s="92">
        <v>6</v>
      </c>
      <c r="M32" s="92">
        <v>1425</v>
      </c>
      <c r="N32" s="93">
        <v>0</v>
      </c>
      <c r="O32" s="93">
        <v>0</v>
      </c>
      <c r="P32" s="93">
        <v>0</v>
      </c>
      <c r="Q32" s="93">
        <v>0</v>
      </c>
      <c r="R32" s="92">
        <v>39</v>
      </c>
      <c r="S32" s="91">
        <v>0</v>
      </c>
      <c r="T32" s="843"/>
      <c r="U32" s="843"/>
      <c r="V32" s="90"/>
    </row>
    <row r="33" spans="1:19" s="84" customFormat="1" ht="5.25" customHeight="1" thickBot="1">
      <c r="A33" s="89"/>
      <c r="B33" s="89"/>
      <c r="C33" s="89"/>
      <c r="D33" s="88"/>
      <c r="E33" s="87"/>
      <c r="F33" s="87"/>
      <c r="G33" s="87"/>
      <c r="H33" s="87"/>
      <c r="I33" s="87"/>
      <c r="J33" s="87"/>
      <c r="K33" s="87"/>
      <c r="L33" s="87"/>
      <c r="M33" s="87"/>
      <c r="N33" s="87"/>
      <c r="O33" s="87"/>
      <c r="P33" s="87"/>
      <c r="Q33" s="87"/>
      <c r="R33" s="87"/>
      <c r="S33" s="87"/>
    </row>
    <row r="34" spans="1:19" s="84" customFormat="1" ht="5.25" customHeight="1" thickTop="1">
      <c r="D34" s="86"/>
      <c r="E34" s="86"/>
      <c r="F34" s="86"/>
      <c r="G34" s="86"/>
      <c r="H34" s="86"/>
      <c r="I34" s="86"/>
      <c r="J34" s="86"/>
      <c r="K34" s="86"/>
      <c r="L34" s="86"/>
      <c r="M34" s="86"/>
      <c r="N34" s="86"/>
      <c r="O34" s="86"/>
      <c r="P34" s="86"/>
      <c r="Q34" s="86"/>
      <c r="R34" s="86"/>
      <c r="S34" s="86"/>
    </row>
    <row r="35" spans="1:19" s="84" customFormat="1" ht="9.75" customHeight="1">
      <c r="B35" s="84" t="s">
        <v>83</v>
      </c>
      <c r="D35" s="86"/>
      <c r="E35" s="86"/>
      <c r="F35" s="86"/>
      <c r="G35" s="86"/>
      <c r="H35" s="86"/>
      <c r="I35" s="86"/>
      <c r="J35" s="86"/>
      <c r="K35" s="86"/>
      <c r="L35" s="86"/>
      <c r="M35" s="86"/>
      <c r="N35" s="86"/>
      <c r="O35" s="86"/>
      <c r="P35" s="86"/>
      <c r="Q35" s="86"/>
      <c r="R35" s="86"/>
      <c r="S35" s="86"/>
    </row>
    <row r="36" spans="1:19" s="84" customFormat="1" ht="9.75" customHeight="1">
      <c r="B36" s="84" t="s">
        <v>82</v>
      </c>
      <c r="D36" s="85"/>
      <c r="E36" s="85"/>
      <c r="F36" s="85"/>
      <c r="G36" s="85"/>
      <c r="H36" s="85"/>
      <c r="I36" s="85"/>
      <c r="J36" s="85"/>
      <c r="K36" s="85"/>
      <c r="L36" s="85"/>
      <c r="M36" s="85"/>
      <c r="N36" s="85"/>
      <c r="O36" s="85"/>
      <c r="P36" s="85"/>
      <c r="Q36" s="85"/>
      <c r="R36" s="85"/>
      <c r="S36" s="85"/>
    </row>
    <row r="37" spans="1:19">
      <c r="B37" s="84" t="s">
        <v>81</v>
      </c>
    </row>
  </sheetData>
  <mergeCells count="9">
    <mergeCell ref="N2:O3"/>
    <mergeCell ref="P2:Q3"/>
    <mergeCell ref="R2:S3"/>
    <mergeCell ref="B2:B5"/>
    <mergeCell ref="D2:E3"/>
    <mergeCell ref="F2:G3"/>
    <mergeCell ref="H2:I3"/>
    <mergeCell ref="J2:K3"/>
    <mergeCell ref="L2:M3"/>
  </mergeCells>
  <phoneticPr fontId="4"/>
  <printOptions horizontalCentered="1"/>
  <pageMargins left="0.6692913385826772" right="0.6692913385826772" top="1.3385826771653544" bottom="0.19685039370078741" header="0.78740157480314965" footer="0.51181102362204722"/>
  <pageSetup paperSize="9" scale="84" fitToWidth="0" orientation="landscape" r:id="rId1"/>
  <headerFooter alignWithMargins="0">
    <oddHeader>&amp;L&amp;9雇用保険適用、給付状況&amp;R&amp;9&amp;F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11"/>
  <sheetViews>
    <sheetView zoomScaleNormal="100" workbookViewId="0"/>
  </sheetViews>
  <sheetFormatPr defaultColWidth="9" defaultRowHeight="9.75"/>
  <cols>
    <col min="1" max="1" width="0.75" style="133" customWidth="1"/>
    <col min="2" max="2" width="10" style="134" customWidth="1"/>
    <col min="3" max="3" width="0.625" style="133" customWidth="1"/>
    <col min="4" max="4" width="9" style="133" customWidth="1"/>
    <col min="5" max="5" width="10" style="133" customWidth="1"/>
    <col min="6" max="6" width="9" style="133" bestFit="1" customWidth="1"/>
    <col min="7" max="7" width="10" style="133" customWidth="1"/>
    <col min="8" max="8" width="9" style="133" bestFit="1" customWidth="1"/>
    <col min="9" max="9" width="9" style="133" customWidth="1"/>
    <col min="10" max="10" width="6.25" style="133" customWidth="1"/>
    <col min="11" max="11" width="7.5" style="133" customWidth="1"/>
    <col min="12" max="12" width="6" style="133" customWidth="1"/>
    <col min="13" max="13" width="7.625" style="133" customWidth="1"/>
    <col min="14" max="14" width="4.375" style="133" customWidth="1"/>
    <col min="15" max="15" width="7.375" style="133" customWidth="1"/>
    <col min="16" max="16" width="4.375" style="133" customWidth="1"/>
    <col min="17" max="17" width="7.75" style="133" customWidth="1"/>
    <col min="18" max="18" width="6.625" style="133" customWidth="1"/>
    <col min="19" max="19" width="3.125" style="133" customWidth="1"/>
    <col min="20" max="20" width="9" style="133"/>
    <col min="21" max="21" width="7.125" style="133" bestFit="1" customWidth="1"/>
    <col min="22" max="22" width="6.25" style="133" customWidth="1"/>
    <col min="23" max="16384" width="9" style="133"/>
  </cols>
  <sheetData>
    <row r="1" spans="1:14" s="135" customFormat="1" ht="14.25" customHeight="1" thickBot="1">
      <c r="A1" s="160" t="s">
        <v>137</v>
      </c>
      <c r="B1" s="79"/>
      <c r="C1" s="159"/>
      <c r="D1" s="159"/>
      <c r="E1" s="159"/>
      <c r="F1" s="159"/>
      <c r="G1" s="159"/>
      <c r="H1" s="159"/>
      <c r="I1" s="80" t="s">
        <v>136</v>
      </c>
    </row>
    <row r="2" spans="1:14" s="135" customFormat="1" ht="13.5" customHeight="1" thickTop="1">
      <c r="A2" s="158"/>
      <c r="B2" s="598" t="s">
        <v>2</v>
      </c>
      <c r="C2" s="81"/>
      <c r="D2" s="690" t="s">
        <v>135</v>
      </c>
      <c r="E2" s="716"/>
      <c r="F2" s="716"/>
      <c r="G2" s="658"/>
      <c r="H2" s="690" t="s">
        <v>134</v>
      </c>
      <c r="I2" s="716"/>
    </row>
    <row r="3" spans="1:14" s="152" customFormat="1" ht="12" customHeight="1">
      <c r="A3" s="157"/>
      <c r="B3" s="577"/>
      <c r="C3" s="156"/>
      <c r="D3" s="155" t="s">
        <v>133</v>
      </c>
      <c r="E3" s="155" t="s">
        <v>132</v>
      </c>
      <c r="F3" s="155" t="s">
        <v>130</v>
      </c>
      <c r="G3" s="717" t="s">
        <v>131</v>
      </c>
      <c r="H3" s="155" t="s">
        <v>130</v>
      </c>
      <c r="I3" s="719" t="s">
        <v>129</v>
      </c>
    </row>
    <row r="4" spans="1:14" s="152" customFormat="1" ht="12" customHeight="1">
      <c r="A4" s="154"/>
      <c r="B4" s="601"/>
      <c r="C4" s="82"/>
      <c r="D4" s="153" t="s">
        <v>128</v>
      </c>
      <c r="E4" s="153" t="s">
        <v>127</v>
      </c>
      <c r="F4" s="153" t="s">
        <v>126</v>
      </c>
      <c r="G4" s="718"/>
      <c r="H4" s="153" t="s">
        <v>126</v>
      </c>
      <c r="I4" s="720"/>
    </row>
    <row r="5" spans="1:14" s="149" customFormat="1" ht="10.5">
      <c r="A5" s="151"/>
      <c r="B5" s="147"/>
      <c r="C5" s="147"/>
      <c r="D5" s="150" t="s">
        <v>18</v>
      </c>
      <c r="E5" s="147" t="s">
        <v>18</v>
      </c>
      <c r="F5" s="147" t="s">
        <v>125</v>
      </c>
      <c r="G5" s="147" t="s">
        <v>19</v>
      </c>
      <c r="H5" s="147" t="s">
        <v>125</v>
      </c>
      <c r="I5" s="147" t="s">
        <v>19</v>
      </c>
    </row>
    <row r="6" spans="1:14" s="135" customFormat="1" ht="12.75" customHeight="1">
      <c r="A6" s="148"/>
      <c r="B6" s="147" t="s">
        <v>106</v>
      </c>
      <c r="C6" s="147"/>
      <c r="D6" s="146" t="s">
        <v>124</v>
      </c>
      <c r="E6" s="144">
        <v>79172</v>
      </c>
      <c r="F6" s="144">
        <v>24832</v>
      </c>
      <c r="G6" s="145">
        <v>42362023</v>
      </c>
      <c r="H6" s="144">
        <v>1109</v>
      </c>
      <c r="I6" s="144">
        <v>995852</v>
      </c>
    </row>
    <row r="7" spans="1:14" s="135" customFormat="1" ht="12" customHeight="1">
      <c r="A7" s="148"/>
      <c r="B7" s="147" t="s">
        <v>105</v>
      </c>
      <c r="C7" s="147"/>
      <c r="D7" s="146" t="s">
        <v>124</v>
      </c>
      <c r="E7" s="144">
        <v>93508</v>
      </c>
      <c r="F7" s="144">
        <v>30922</v>
      </c>
      <c r="G7" s="145">
        <v>53412784</v>
      </c>
      <c r="H7" s="144">
        <v>1044</v>
      </c>
      <c r="I7" s="144">
        <v>945464</v>
      </c>
    </row>
    <row r="8" spans="1:14" s="135" customFormat="1" ht="12" customHeight="1">
      <c r="A8" s="148"/>
      <c r="B8" s="147" t="s">
        <v>104</v>
      </c>
      <c r="C8" s="147"/>
      <c r="D8" s="146" t="s">
        <v>123</v>
      </c>
      <c r="E8" s="144">
        <v>79240</v>
      </c>
      <c r="F8" s="144">
        <v>28134.583333333332</v>
      </c>
      <c r="G8" s="145">
        <v>48223844.909000002</v>
      </c>
      <c r="H8" s="144">
        <v>1008</v>
      </c>
      <c r="I8" s="144">
        <v>881046.4</v>
      </c>
      <c r="J8" s="143"/>
      <c r="N8" s="142"/>
    </row>
    <row r="9" spans="1:14" s="135" customFormat="1" ht="3.75" customHeight="1" thickBot="1">
      <c r="A9" s="141"/>
      <c r="B9" s="139"/>
      <c r="C9" s="139"/>
      <c r="D9" s="140"/>
      <c r="E9" s="139"/>
      <c r="F9" s="139"/>
      <c r="G9" s="139"/>
      <c r="H9" s="139"/>
      <c r="I9" s="139"/>
    </row>
    <row r="10" spans="1:14" s="135" customFormat="1" ht="11.25" thickTop="1">
      <c r="A10" s="159" t="s">
        <v>122</v>
      </c>
      <c r="B10" s="138"/>
      <c r="C10" s="137"/>
      <c r="D10" s="137"/>
      <c r="E10" s="137"/>
      <c r="F10" s="137"/>
      <c r="G10" s="137"/>
      <c r="H10" s="137"/>
      <c r="I10" s="137"/>
      <c r="J10" s="136"/>
    </row>
    <row r="11" spans="1:14" s="135" customFormat="1" ht="10.5">
      <c r="A11" s="159" t="s">
        <v>121</v>
      </c>
      <c r="B11" s="137"/>
      <c r="C11" s="137"/>
      <c r="D11" s="137"/>
      <c r="E11" s="137"/>
      <c r="F11" s="137"/>
      <c r="G11" s="137"/>
      <c r="H11" s="137"/>
      <c r="I11" s="137"/>
      <c r="J11" s="136"/>
    </row>
  </sheetData>
  <mergeCells count="5">
    <mergeCell ref="B2:B4"/>
    <mergeCell ref="D2:G2"/>
    <mergeCell ref="H2:I2"/>
    <mergeCell ref="G3:G4"/>
    <mergeCell ref="I3:I4"/>
  </mergeCells>
  <phoneticPr fontId="4"/>
  <printOptions horizontalCentered="1"/>
  <pageMargins left="0.6692913385826772" right="0.6692913385826772" top="1.3385826771653544" bottom="0.19685039370078741" header="0.78740157480314965" footer="0.51181102362204722"/>
  <pageSetup paperSize="9" scale="110" fitToWidth="0" fitToHeight="2" orientation="portrait" r:id="rId1"/>
  <headerFooter alignWithMargins="0">
    <oddHeader>&amp;L&amp;9雇用保険適用、給付状況&amp;R&amp;9&amp;F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142"/>
  <sheetViews>
    <sheetView zoomScaleNormal="100" zoomScaleSheetLayoutView="112" workbookViewId="0"/>
  </sheetViews>
  <sheetFormatPr defaultColWidth="11.375" defaultRowHeight="9.75"/>
  <cols>
    <col min="1" max="1" width="2.5" style="41" customWidth="1"/>
    <col min="2" max="2" width="12.375" style="41" customWidth="1"/>
    <col min="3" max="3" width="1" style="41" customWidth="1"/>
    <col min="4" max="4" width="6.875" style="41" customWidth="1"/>
    <col min="5" max="5" width="8.875" style="41" customWidth="1"/>
    <col min="6" max="10" width="9.125" style="41" customWidth="1"/>
    <col min="11" max="11" width="3.5" style="41" customWidth="1"/>
    <col min="12" max="16384" width="11.375" style="41"/>
  </cols>
  <sheetData>
    <row r="1" spans="1:34" ht="14.25" customHeight="1" thickBot="1">
      <c r="A1" s="12"/>
      <c r="B1" s="12"/>
      <c r="C1" s="12"/>
      <c r="D1" s="12"/>
      <c r="E1" s="12"/>
      <c r="F1" s="12"/>
      <c r="G1" s="12"/>
      <c r="H1" s="12"/>
      <c r="I1" s="12"/>
      <c r="J1" s="363" t="s">
        <v>437</v>
      </c>
    </row>
    <row r="2" spans="1:34" s="370" customFormat="1" ht="15.75" customHeight="1" thickTop="1">
      <c r="A2" s="552" t="s">
        <v>438</v>
      </c>
      <c r="B2" s="552"/>
      <c r="C2" s="506"/>
      <c r="D2" s="545" t="s">
        <v>439</v>
      </c>
      <c r="E2" s="547" t="s">
        <v>440</v>
      </c>
      <c r="F2" s="545" t="s">
        <v>441</v>
      </c>
      <c r="G2" s="543" t="s">
        <v>442</v>
      </c>
      <c r="H2" s="543"/>
      <c r="I2" s="543"/>
      <c r="J2" s="544"/>
      <c r="K2" s="369"/>
    </row>
    <row r="3" spans="1:34" s="370" customFormat="1" ht="15.75" customHeight="1">
      <c r="A3" s="553"/>
      <c r="B3" s="553"/>
      <c r="C3" s="508"/>
      <c r="D3" s="546"/>
      <c r="E3" s="548"/>
      <c r="F3" s="546"/>
      <c r="G3" s="371" t="s">
        <v>443</v>
      </c>
      <c r="H3" s="372" t="s">
        <v>444</v>
      </c>
      <c r="I3" s="371" t="s">
        <v>445</v>
      </c>
      <c r="J3" s="373" t="s">
        <v>446</v>
      </c>
    </row>
    <row r="4" spans="1:34" s="311" customFormat="1" ht="13.5">
      <c r="A4" s="365"/>
      <c r="B4" s="365"/>
      <c r="C4" s="365"/>
      <c r="D4" s="21" t="s">
        <v>447</v>
      </c>
      <c r="E4" s="14" t="s">
        <v>107</v>
      </c>
      <c r="F4" s="14" t="s">
        <v>107</v>
      </c>
      <c r="G4" s="14" t="s">
        <v>107</v>
      </c>
      <c r="H4" s="14" t="s">
        <v>107</v>
      </c>
      <c r="I4" s="14" t="s">
        <v>107</v>
      </c>
      <c r="J4" s="14" t="s">
        <v>107</v>
      </c>
      <c r="K4" s="369"/>
    </row>
    <row r="5" spans="1:34" ht="11.1" customHeight="1">
      <c r="A5" s="550" t="s">
        <v>448</v>
      </c>
      <c r="B5" s="550"/>
      <c r="C5" s="374"/>
      <c r="D5" s="375">
        <v>1741</v>
      </c>
      <c r="E5" s="524">
        <v>31175</v>
      </c>
      <c r="F5" s="524">
        <v>143464</v>
      </c>
      <c r="G5" s="524">
        <v>141174</v>
      </c>
      <c r="H5" s="524">
        <v>59176</v>
      </c>
      <c r="I5" s="524">
        <v>28053</v>
      </c>
      <c r="J5" s="524">
        <v>53945</v>
      </c>
    </row>
    <row r="6" spans="1:34" ht="6" customHeight="1">
      <c r="A6" s="489"/>
      <c r="B6" s="489"/>
      <c r="C6" s="374"/>
      <c r="D6" s="375"/>
      <c r="E6" s="524"/>
      <c r="F6" s="524"/>
      <c r="G6" s="524"/>
      <c r="H6" s="524"/>
      <c r="I6" s="524"/>
      <c r="J6" s="376"/>
    </row>
    <row r="7" spans="1:34" ht="10.5" customHeight="1">
      <c r="A7" s="550" t="s">
        <v>449</v>
      </c>
      <c r="B7" s="550"/>
      <c r="C7" s="374"/>
      <c r="D7" s="375">
        <v>1807</v>
      </c>
      <c r="E7" s="524">
        <v>32404</v>
      </c>
      <c r="F7" s="524">
        <v>148110</v>
      </c>
      <c r="G7" s="524">
        <v>144669</v>
      </c>
      <c r="H7" s="524">
        <v>60268</v>
      </c>
      <c r="I7" s="524">
        <v>28550</v>
      </c>
      <c r="J7" s="524">
        <v>55851</v>
      </c>
    </row>
    <row r="8" spans="1:34" ht="6" customHeight="1">
      <c r="A8" s="489"/>
      <c r="B8" s="489"/>
      <c r="C8" s="374"/>
      <c r="D8" s="375"/>
      <c r="E8" s="524"/>
      <c r="F8" s="524"/>
      <c r="G8" s="524"/>
      <c r="H8" s="524"/>
      <c r="I8" s="524"/>
      <c r="J8" s="376"/>
    </row>
    <row r="9" spans="1:34" ht="10.5" customHeight="1">
      <c r="A9" s="550" t="s">
        <v>450</v>
      </c>
      <c r="B9" s="550"/>
      <c r="C9" s="374"/>
      <c r="D9" s="375">
        <f>SUM(D11+D34+D44+D49+D51)</f>
        <v>1865</v>
      </c>
      <c r="E9" s="524">
        <f t="shared" ref="E9:J9" si="0">SUM(E11+E34+E44+E49+E51)</f>
        <v>34491</v>
      </c>
      <c r="F9" s="524">
        <f t="shared" si="0"/>
        <v>150855</v>
      </c>
      <c r="G9" s="524">
        <f t="shared" si="0"/>
        <v>146280</v>
      </c>
      <c r="H9" s="524">
        <f t="shared" si="0"/>
        <v>60894</v>
      </c>
      <c r="I9" s="524">
        <f t="shared" si="0"/>
        <v>28694</v>
      </c>
      <c r="J9" s="524">
        <f t="shared" si="0"/>
        <v>56692</v>
      </c>
    </row>
    <row r="10" spans="1:34" ht="8.25" customHeight="1">
      <c r="A10" s="363"/>
      <c r="B10" s="363"/>
      <c r="C10" s="363"/>
      <c r="D10" s="722"/>
      <c r="E10" s="723"/>
      <c r="F10" s="723"/>
      <c r="G10" s="723"/>
      <c r="H10" s="723"/>
      <c r="I10" s="723"/>
      <c r="J10" s="723"/>
    </row>
    <row r="11" spans="1:34" ht="10.5" customHeight="1">
      <c r="A11" s="551" t="s">
        <v>234</v>
      </c>
      <c r="B11" s="551"/>
      <c r="C11" s="377"/>
      <c r="D11" s="145">
        <v>840</v>
      </c>
      <c r="E11" s="145">
        <f t="shared" ref="E11" si="1">SUM(E12:E32)</f>
        <v>14709</v>
      </c>
      <c r="F11" s="145">
        <v>64934</v>
      </c>
      <c r="G11" s="145">
        <v>63472</v>
      </c>
      <c r="H11" s="145">
        <v>26809</v>
      </c>
      <c r="I11" s="145">
        <v>12288</v>
      </c>
      <c r="J11" s="145">
        <v>24375</v>
      </c>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row>
    <row r="12" spans="1:34" ht="10.5" customHeight="1">
      <c r="A12" s="12"/>
      <c r="B12" s="490" t="s">
        <v>451</v>
      </c>
      <c r="C12" s="12"/>
      <c r="D12" s="379">
        <v>86</v>
      </c>
      <c r="E12" s="380">
        <v>1430</v>
      </c>
      <c r="F12" s="302">
        <v>6791</v>
      </c>
      <c r="G12" s="302">
        <v>6669</v>
      </c>
      <c r="H12" s="302">
        <v>2703</v>
      </c>
      <c r="I12" s="302">
        <v>1324</v>
      </c>
      <c r="J12" s="302">
        <v>2642</v>
      </c>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row>
    <row r="13" spans="1:34" ht="10.5" customHeight="1">
      <c r="A13" s="12"/>
      <c r="B13" s="490" t="s">
        <v>452</v>
      </c>
      <c r="C13" s="12"/>
      <c r="D13" s="379">
        <v>64</v>
      </c>
      <c r="E13" s="380">
        <v>1136</v>
      </c>
      <c r="F13" s="302">
        <v>4936</v>
      </c>
      <c r="G13" s="302">
        <v>4755</v>
      </c>
      <c r="H13" s="302">
        <v>1990</v>
      </c>
      <c r="I13" s="302">
        <v>968</v>
      </c>
      <c r="J13" s="302">
        <v>1797</v>
      </c>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row>
    <row r="14" spans="1:34" ht="10.5" customHeight="1">
      <c r="A14" s="490"/>
      <c r="B14" s="490" t="s">
        <v>453</v>
      </c>
      <c r="C14" s="12"/>
      <c r="D14" s="379">
        <v>29</v>
      </c>
      <c r="E14" s="380">
        <v>445</v>
      </c>
      <c r="F14" s="302">
        <v>1843</v>
      </c>
      <c r="G14" s="302">
        <v>1792</v>
      </c>
      <c r="H14" s="302">
        <v>723</v>
      </c>
      <c r="I14" s="302">
        <v>332</v>
      </c>
      <c r="J14" s="302">
        <v>737</v>
      </c>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row>
    <row r="15" spans="1:34" ht="10.5" customHeight="1">
      <c r="A15" s="490"/>
      <c r="B15" s="490" t="s">
        <v>454</v>
      </c>
      <c r="C15" s="12"/>
      <c r="D15" s="379">
        <v>29</v>
      </c>
      <c r="E15" s="380">
        <v>523</v>
      </c>
      <c r="F15" s="302">
        <v>1903</v>
      </c>
      <c r="G15" s="302">
        <v>1860</v>
      </c>
      <c r="H15" s="302">
        <v>748</v>
      </c>
      <c r="I15" s="302">
        <v>356</v>
      </c>
      <c r="J15" s="302">
        <v>756</v>
      </c>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row>
    <row r="16" spans="1:34" ht="7.5" customHeight="1">
      <c r="A16" s="490"/>
      <c r="B16" s="490"/>
      <c r="C16" s="32"/>
      <c r="D16" s="724"/>
      <c r="E16" s="725"/>
      <c r="F16" s="725"/>
      <c r="G16" s="725"/>
      <c r="H16" s="726"/>
      <c r="I16" s="726"/>
      <c r="J16" s="725"/>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row>
    <row r="17" spans="1:34" ht="10.5" customHeight="1">
      <c r="A17" s="490"/>
      <c r="B17" s="486" t="s">
        <v>455</v>
      </c>
      <c r="C17" s="32"/>
      <c r="D17" s="379">
        <v>36</v>
      </c>
      <c r="E17" s="380">
        <v>596</v>
      </c>
      <c r="F17" s="302">
        <v>2705</v>
      </c>
      <c r="G17" s="302">
        <v>2854</v>
      </c>
      <c r="H17" s="302">
        <v>1170</v>
      </c>
      <c r="I17" s="302">
        <v>562</v>
      </c>
      <c r="J17" s="302">
        <v>1122</v>
      </c>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row>
    <row r="18" spans="1:34" ht="10.5" customHeight="1">
      <c r="A18" s="490"/>
      <c r="B18" s="486" t="s">
        <v>456</v>
      </c>
      <c r="C18" s="32"/>
      <c r="D18" s="379">
        <v>43</v>
      </c>
      <c r="E18" s="380">
        <v>795</v>
      </c>
      <c r="F18" s="302">
        <v>3463</v>
      </c>
      <c r="G18" s="302">
        <v>3233</v>
      </c>
      <c r="H18" s="302">
        <v>1380</v>
      </c>
      <c r="I18" s="302">
        <v>622</v>
      </c>
      <c r="J18" s="302">
        <v>1231</v>
      </c>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row>
    <row r="19" spans="1:34" ht="10.5" customHeight="1">
      <c r="A19" s="490"/>
      <c r="B19" s="486" t="s">
        <v>457</v>
      </c>
      <c r="C19" s="32"/>
      <c r="D19" s="379">
        <v>46</v>
      </c>
      <c r="E19" s="380">
        <v>836</v>
      </c>
      <c r="F19" s="302">
        <v>3606</v>
      </c>
      <c r="G19" s="302">
        <v>3483</v>
      </c>
      <c r="H19" s="302">
        <v>1513</v>
      </c>
      <c r="I19" s="302">
        <v>656</v>
      </c>
      <c r="J19" s="302">
        <v>1314</v>
      </c>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row>
    <row r="20" spans="1:34" ht="10.5" customHeight="1">
      <c r="A20" s="490"/>
      <c r="B20" s="486" t="s">
        <v>458</v>
      </c>
      <c r="C20" s="32"/>
      <c r="D20" s="379">
        <v>45</v>
      </c>
      <c r="E20" s="380">
        <v>826</v>
      </c>
      <c r="F20" s="302">
        <v>3573</v>
      </c>
      <c r="G20" s="302">
        <v>3598</v>
      </c>
      <c r="H20" s="302">
        <v>1538</v>
      </c>
      <c r="I20" s="302">
        <v>692</v>
      </c>
      <c r="J20" s="302">
        <v>1368</v>
      </c>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row>
    <row r="21" spans="1:34" ht="10.5">
      <c r="A21" s="490"/>
      <c r="B21" s="486" t="s">
        <v>459</v>
      </c>
      <c r="C21" s="32"/>
      <c r="D21" s="379">
        <v>36</v>
      </c>
      <c r="E21" s="380">
        <v>608</v>
      </c>
      <c r="F21" s="302">
        <v>2817</v>
      </c>
      <c r="G21" s="302">
        <v>2946</v>
      </c>
      <c r="H21" s="302">
        <v>1188</v>
      </c>
      <c r="I21" s="302">
        <v>597</v>
      </c>
      <c r="J21" s="302">
        <v>1161</v>
      </c>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row>
    <row r="22" spans="1:34" ht="7.5" customHeight="1">
      <c r="A22" s="490"/>
      <c r="B22" s="486"/>
      <c r="C22" s="32"/>
      <c r="D22" s="724"/>
      <c r="E22" s="725"/>
      <c r="F22" s="725"/>
      <c r="G22" s="725"/>
      <c r="H22" s="726"/>
      <c r="I22" s="726"/>
      <c r="J22" s="726"/>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row>
    <row r="23" spans="1:34" ht="10.5" customHeight="1">
      <c r="A23" s="490"/>
      <c r="B23" s="486" t="s">
        <v>460</v>
      </c>
      <c r="C23" s="32"/>
      <c r="D23" s="379">
        <v>38</v>
      </c>
      <c r="E23" s="380">
        <v>736</v>
      </c>
      <c r="F23" s="302">
        <v>2955</v>
      </c>
      <c r="G23" s="302">
        <v>2998</v>
      </c>
      <c r="H23" s="302">
        <v>1259</v>
      </c>
      <c r="I23" s="302">
        <v>581</v>
      </c>
      <c r="J23" s="302">
        <v>1158</v>
      </c>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row>
    <row r="24" spans="1:34" ht="10.5" customHeight="1">
      <c r="A24" s="490"/>
      <c r="B24" s="486" t="s">
        <v>461</v>
      </c>
      <c r="C24" s="32"/>
      <c r="D24" s="379">
        <v>110</v>
      </c>
      <c r="E24" s="380">
        <v>1828</v>
      </c>
      <c r="F24" s="302">
        <v>8229</v>
      </c>
      <c r="G24" s="302">
        <v>8122</v>
      </c>
      <c r="H24" s="302">
        <v>3491</v>
      </c>
      <c r="I24" s="302">
        <v>1569</v>
      </c>
      <c r="J24" s="302">
        <v>3062</v>
      </c>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row>
    <row r="25" spans="1:34" ht="10.5" customHeight="1">
      <c r="A25" s="490"/>
      <c r="B25" s="486" t="s">
        <v>462</v>
      </c>
      <c r="C25" s="32"/>
      <c r="D25" s="379">
        <v>43</v>
      </c>
      <c r="E25" s="380">
        <v>806</v>
      </c>
      <c r="F25" s="302">
        <v>3334</v>
      </c>
      <c r="G25" s="302">
        <v>3304</v>
      </c>
      <c r="H25" s="302">
        <v>1426</v>
      </c>
      <c r="I25" s="302">
        <v>635</v>
      </c>
      <c r="J25" s="302">
        <v>1243</v>
      </c>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row>
    <row r="26" spans="1:34" ht="10.5" customHeight="1">
      <c r="A26" s="490"/>
      <c r="B26" s="486" t="s">
        <v>463</v>
      </c>
      <c r="C26" s="32"/>
      <c r="D26" s="379">
        <v>62</v>
      </c>
      <c r="E26" s="380">
        <v>1064</v>
      </c>
      <c r="F26" s="302">
        <v>4754</v>
      </c>
      <c r="G26" s="302">
        <v>4464</v>
      </c>
      <c r="H26" s="302">
        <v>1983</v>
      </c>
      <c r="I26" s="302">
        <v>847</v>
      </c>
      <c r="J26" s="302">
        <v>1634</v>
      </c>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row>
    <row r="27" spans="1:34" ht="10.5" customHeight="1">
      <c r="A27" s="490"/>
      <c r="B27" s="486" t="s">
        <v>464</v>
      </c>
      <c r="C27" s="32"/>
      <c r="D27" s="379">
        <v>50</v>
      </c>
      <c r="E27" s="380">
        <v>844</v>
      </c>
      <c r="F27" s="302">
        <v>3951</v>
      </c>
      <c r="G27" s="302">
        <v>3571</v>
      </c>
      <c r="H27" s="302">
        <v>1510</v>
      </c>
      <c r="I27" s="302">
        <v>655</v>
      </c>
      <c r="J27" s="302">
        <v>1406</v>
      </c>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row>
    <row r="28" spans="1:34" ht="7.5" customHeight="1">
      <c r="A28" s="490"/>
      <c r="B28" s="486"/>
      <c r="C28" s="32"/>
      <c r="D28" s="724"/>
      <c r="E28" s="725"/>
      <c r="F28" s="725"/>
      <c r="G28" s="725"/>
      <c r="H28" s="726"/>
      <c r="I28" s="726"/>
      <c r="J28" s="726"/>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row>
    <row r="29" spans="1:34" ht="10.5" customHeight="1">
      <c r="A29" s="490"/>
      <c r="B29" s="486" t="s">
        <v>465</v>
      </c>
      <c r="C29" s="32"/>
      <c r="D29" s="379">
        <v>61</v>
      </c>
      <c r="E29" s="380">
        <v>1075</v>
      </c>
      <c r="F29" s="302">
        <v>4804</v>
      </c>
      <c r="G29" s="302">
        <v>4770</v>
      </c>
      <c r="H29" s="302">
        <v>2040</v>
      </c>
      <c r="I29" s="302">
        <v>945</v>
      </c>
      <c r="J29" s="302">
        <v>1785</v>
      </c>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row>
    <row r="30" spans="1:34" ht="10.5" customHeight="1">
      <c r="A30" s="490"/>
      <c r="B30" s="486" t="s">
        <v>466</v>
      </c>
      <c r="C30" s="32"/>
      <c r="D30" s="379">
        <v>16</v>
      </c>
      <c r="E30" s="380">
        <v>319</v>
      </c>
      <c r="F30" s="302">
        <v>1402</v>
      </c>
      <c r="G30" s="302">
        <v>1474</v>
      </c>
      <c r="H30" s="302">
        <v>647</v>
      </c>
      <c r="I30" s="302">
        <v>263</v>
      </c>
      <c r="J30" s="302">
        <v>564</v>
      </c>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row>
    <row r="31" spans="1:34" ht="10.5" customHeight="1">
      <c r="A31" s="490"/>
      <c r="B31" s="486" t="s">
        <v>467</v>
      </c>
      <c r="C31" s="32"/>
      <c r="D31" s="379">
        <v>27</v>
      </c>
      <c r="E31" s="380">
        <v>520</v>
      </c>
      <c r="F31" s="302">
        <v>2441</v>
      </c>
      <c r="G31" s="302">
        <v>2159</v>
      </c>
      <c r="H31" s="302">
        <v>894</v>
      </c>
      <c r="I31" s="302">
        <v>421</v>
      </c>
      <c r="J31" s="302">
        <v>844</v>
      </c>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row>
    <row r="32" spans="1:34" ht="10.5" customHeight="1">
      <c r="A32" s="490"/>
      <c r="B32" s="486" t="s">
        <v>468</v>
      </c>
      <c r="C32" s="32"/>
      <c r="D32" s="379">
        <v>19</v>
      </c>
      <c r="E32" s="380">
        <v>322</v>
      </c>
      <c r="F32" s="302">
        <v>1427</v>
      </c>
      <c r="G32" s="302">
        <v>1420</v>
      </c>
      <c r="H32" s="302">
        <v>606</v>
      </c>
      <c r="I32" s="302">
        <v>263</v>
      </c>
      <c r="J32" s="302">
        <v>551</v>
      </c>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row>
    <row r="33" spans="1:34" ht="7.5" customHeight="1">
      <c r="A33" s="490"/>
      <c r="B33" s="486"/>
      <c r="C33" s="381"/>
      <c r="D33" s="385"/>
      <c r="E33" s="384"/>
      <c r="F33" s="384"/>
      <c r="G33" s="385"/>
      <c r="H33" s="385"/>
      <c r="I33" s="385"/>
      <c r="J33" s="385"/>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row>
    <row r="34" spans="1:34" ht="11.1" customHeight="1">
      <c r="A34" s="551" t="s">
        <v>233</v>
      </c>
      <c r="B34" s="551"/>
      <c r="C34" s="12"/>
      <c r="D34" s="146">
        <v>416</v>
      </c>
      <c r="E34" s="145">
        <f t="shared" ref="E34" si="2">SUM(E35:E42)</f>
        <v>7236</v>
      </c>
      <c r="F34" s="145">
        <v>31770</v>
      </c>
      <c r="G34" s="145">
        <v>31672</v>
      </c>
      <c r="H34" s="145">
        <v>13644</v>
      </c>
      <c r="I34" s="145">
        <v>6200</v>
      </c>
      <c r="J34" s="145">
        <v>11828</v>
      </c>
      <c r="K34" s="382"/>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row>
    <row r="35" spans="1:34" ht="11.1" customHeight="1">
      <c r="A35" s="490"/>
      <c r="B35" s="490" t="s">
        <v>469</v>
      </c>
      <c r="C35" s="12"/>
      <c r="D35" s="146">
        <v>52</v>
      </c>
      <c r="E35" s="145">
        <v>908</v>
      </c>
      <c r="F35" s="145">
        <v>4025</v>
      </c>
      <c r="G35" s="145">
        <v>3907</v>
      </c>
      <c r="H35" s="145">
        <v>1625</v>
      </c>
      <c r="I35" s="145">
        <v>787</v>
      </c>
      <c r="J35" s="145">
        <v>1495</v>
      </c>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row>
    <row r="36" spans="1:34" ht="11.1" customHeight="1">
      <c r="A36" s="490"/>
      <c r="B36" s="490" t="s">
        <v>470</v>
      </c>
      <c r="C36" s="12"/>
      <c r="D36" s="146">
        <v>53</v>
      </c>
      <c r="E36" s="145">
        <v>892</v>
      </c>
      <c r="F36" s="145">
        <v>4035</v>
      </c>
      <c r="G36" s="145">
        <v>4359</v>
      </c>
      <c r="H36" s="145">
        <v>1920</v>
      </c>
      <c r="I36" s="145">
        <v>836</v>
      </c>
      <c r="J36" s="145">
        <v>1603</v>
      </c>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row>
    <row r="37" spans="1:34" ht="11.1" customHeight="1">
      <c r="A37" s="490"/>
      <c r="B37" s="490" t="s">
        <v>471</v>
      </c>
      <c r="C37" s="12"/>
      <c r="D37" s="146">
        <v>102</v>
      </c>
      <c r="E37" s="145">
        <v>1662</v>
      </c>
      <c r="F37" s="145">
        <v>7555</v>
      </c>
      <c r="G37" s="145">
        <v>6779</v>
      </c>
      <c r="H37" s="145">
        <v>2936</v>
      </c>
      <c r="I37" s="145">
        <v>1343</v>
      </c>
      <c r="J37" s="145">
        <v>2500</v>
      </c>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row>
    <row r="38" spans="1:34" ht="11.1" customHeight="1">
      <c r="A38" s="490"/>
      <c r="B38" s="490" t="s">
        <v>472</v>
      </c>
      <c r="C38" s="12"/>
      <c r="D38" s="146">
        <v>65</v>
      </c>
      <c r="E38" s="145">
        <v>1085</v>
      </c>
      <c r="F38" s="145">
        <v>4750</v>
      </c>
      <c r="G38" s="145">
        <v>5045</v>
      </c>
      <c r="H38" s="145">
        <v>2185</v>
      </c>
      <c r="I38" s="145">
        <v>994</v>
      </c>
      <c r="J38" s="145">
        <v>1866</v>
      </c>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row>
    <row r="39" spans="1:34" ht="7.5" customHeight="1">
      <c r="A39" s="490"/>
      <c r="B39" s="490"/>
      <c r="C39" s="12"/>
      <c r="D39" s="37"/>
      <c r="E39" s="12"/>
      <c r="F39" s="12"/>
      <c r="G39" s="12"/>
      <c r="H39" s="12"/>
      <c r="I39" s="12"/>
      <c r="J39" s="12"/>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row>
    <row r="40" spans="1:34" ht="11.1" customHeight="1">
      <c r="A40" s="490"/>
      <c r="B40" s="490" t="s">
        <v>473</v>
      </c>
      <c r="C40" s="12"/>
      <c r="D40" s="383">
        <v>57</v>
      </c>
      <c r="E40" s="144">
        <v>990</v>
      </c>
      <c r="F40" s="384">
        <v>4400</v>
      </c>
      <c r="G40" s="145">
        <v>4595</v>
      </c>
      <c r="H40" s="384">
        <v>1940</v>
      </c>
      <c r="I40" s="384">
        <v>881</v>
      </c>
      <c r="J40" s="385">
        <v>1774</v>
      </c>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row>
    <row r="41" spans="1:34" ht="11.1" customHeight="1">
      <c r="A41" s="490"/>
      <c r="B41" s="490" t="s">
        <v>474</v>
      </c>
      <c r="C41" s="12"/>
      <c r="D41" s="146">
        <v>54</v>
      </c>
      <c r="E41" s="145">
        <v>1037</v>
      </c>
      <c r="F41" s="145">
        <v>4505</v>
      </c>
      <c r="G41" s="145">
        <v>4329</v>
      </c>
      <c r="H41" s="145">
        <v>1924</v>
      </c>
      <c r="I41" s="145">
        <v>841</v>
      </c>
      <c r="J41" s="145">
        <v>1564</v>
      </c>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row>
    <row r="42" spans="1:34" ht="11.1" customHeight="1">
      <c r="A42" s="490"/>
      <c r="B42" s="490" t="s">
        <v>475</v>
      </c>
      <c r="C42" s="12"/>
      <c r="D42" s="146">
        <v>33</v>
      </c>
      <c r="E42" s="145">
        <v>662</v>
      </c>
      <c r="F42" s="145">
        <v>2500</v>
      </c>
      <c r="G42" s="145">
        <v>2657</v>
      </c>
      <c r="H42" s="145">
        <v>1114</v>
      </c>
      <c r="I42" s="145">
        <v>517</v>
      </c>
      <c r="J42" s="145">
        <v>1026</v>
      </c>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row>
    <row r="43" spans="1:34" ht="7.5" customHeight="1">
      <c r="A43" s="490"/>
      <c r="B43" s="490"/>
      <c r="C43" s="12"/>
      <c r="D43" s="383"/>
      <c r="E43" s="144"/>
      <c r="F43" s="384"/>
      <c r="G43" s="384"/>
      <c r="H43" s="384"/>
      <c r="I43" s="385"/>
      <c r="J43" s="384"/>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row>
    <row r="44" spans="1:34" ht="10.5" customHeight="1">
      <c r="A44" s="549" t="s">
        <v>476</v>
      </c>
      <c r="B44" s="549"/>
      <c r="C44" s="386"/>
      <c r="D44" s="146">
        <v>104</v>
      </c>
      <c r="E44" s="384">
        <f t="shared" ref="E44" si="3">SUM(E45:E47)</f>
        <v>2215</v>
      </c>
      <c r="F44" s="145">
        <v>9292</v>
      </c>
      <c r="G44" s="145">
        <v>8117</v>
      </c>
      <c r="H44" s="145">
        <v>3274</v>
      </c>
      <c r="I44" s="145">
        <v>1655</v>
      </c>
      <c r="J44" s="145">
        <v>3188</v>
      </c>
      <c r="K44" s="387"/>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row>
    <row r="45" spans="1:34" ht="10.5" customHeight="1">
      <c r="A45" s="486"/>
      <c r="B45" s="486" t="s">
        <v>477</v>
      </c>
      <c r="C45" s="386"/>
      <c r="D45" s="385">
        <v>28</v>
      </c>
      <c r="E45" s="385">
        <v>532</v>
      </c>
      <c r="F45" s="385">
        <v>2084</v>
      </c>
      <c r="G45" s="145">
        <v>1699</v>
      </c>
      <c r="H45" s="385">
        <v>689</v>
      </c>
      <c r="I45" s="385">
        <v>357</v>
      </c>
      <c r="J45" s="385">
        <v>653</v>
      </c>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row>
    <row r="46" spans="1:34" ht="10.5" customHeight="1">
      <c r="A46" s="486"/>
      <c r="B46" s="486" t="s">
        <v>478</v>
      </c>
      <c r="C46" s="386"/>
      <c r="D46" s="385">
        <v>35</v>
      </c>
      <c r="E46" s="385">
        <v>756</v>
      </c>
      <c r="F46" s="385">
        <v>3420</v>
      </c>
      <c r="G46" s="145">
        <v>2919</v>
      </c>
      <c r="H46" s="385">
        <v>1170</v>
      </c>
      <c r="I46" s="385">
        <v>593</v>
      </c>
      <c r="J46" s="385">
        <v>1156</v>
      </c>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row>
    <row r="47" spans="1:34" ht="10.5">
      <c r="A47" s="486"/>
      <c r="B47" s="486" t="s">
        <v>479</v>
      </c>
      <c r="C47" s="386"/>
      <c r="D47" s="385">
        <v>41</v>
      </c>
      <c r="E47" s="385">
        <v>927</v>
      </c>
      <c r="F47" s="385">
        <v>3788</v>
      </c>
      <c r="G47" s="145">
        <v>3499</v>
      </c>
      <c r="H47" s="385">
        <v>1415</v>
      </c>
      <c r="I47" s="385">
        <v>705</v>
      </c>
      <c r="J47" s="385">
        <v>1379</v>
      </c>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row>
    <row r="48" spans="1:34" ht="7.5" customHeight="1">
      <c r="A48" s="490"/>
      <c r="B48" s="490"/>
      <c r="C48" s="12"/>
      <c r="D48" s="146"/>
      <c r="E48" s="144"/>
      <c r="F48" s="144"/>
      <c r="G48" s="144"/>
      <c r="H48" s="144"/>
      <c r="I48" s="145"/>
      <c r="J48" s="144"/>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row>
    <row r="49" spans="1:34" ht="10.5" customHeight="1">
      <c r="A49" s="549" t="s">
        <v>480</v>
      </c>
      <c r="B49" s="549"/>
      <c r="C49" s="386"/>
      <c r="D49" s="144">
        <v>34</v>
      </c>
      <c r="E49" s="384">
        <v>692</v>
      </c>
      <c r="F49" s="384">
        <v>2717</v>
      </c>
      <c r="G49" s="145">
        <v>2587</v>
      </c>
      <c r="H49" s="384">
        <v>1054</v>
      </c>
      <c r="I49" s="384">
        <v>512</v>
      </c>
      <c r="J49" s="384">
        <v>1021</v>
      </c>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row>
    <row r="50" spans="1:34" ht="7.5" customHeight="1">
      <c r="A50" s="165"/>
      <c r="B50" s="165"/>
      <c r="C50" s="165"/>
      <c r="D50" s="170"/>
      <c r="E50" s="165"/>
      <c r="F50" s="165"/>
      <c r="G50" s="165"/>
      <c r="H50" s="165"/>
      <c r="I50" s="165"/>
      <c r="J50" s="165"/>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row>
    <row r="51" spans="1:34" s="56" customFormat="1" ht="10.5" customHeight="1">
      <c r="A51" s="549" t="s">
        <v>481</v>
      </c>
      <c r="B51" s="549"/>
      <c r="C51" s="518"/>
      <c r="D51" s="383">
        <f t="shared" ref="D51:J51" si="4">SUM(D53:D86)</f>
        <v>471</v>
      </c>
      <c r="E51" s="385">
        <f t="shared" si="4"/>
        <v>9639</v>
      </c>
      <c r="F51" s="385">
        <f t="shared" si="4"/>
        <v>42142</v>
      </c>
      <c r="G51" s="385">
        <f t="shared" si="4"/>
        <v>40432</v>
      </c>
      <c r="H51" s="385">
        <f t="shared" si="4"/>
        <v>16113</v>
      </c>
      <c r="I51" s="385">
        <f t="shared" si="4"/>
        <v>8039</v>
      </c>
      <c r="J51" s="385">
        <f t="shared" si="4"/>
        <v>16280</v>
      </c>
      <c r="K51" s="388"/>
      <c r="L51" s="388"/>
      <c r="M51" s="388"/>
      <c r="N51" s="388"/>
      <c r="O51" s="388"/>
      <c r="P51" s="388"/>
      <c r="Q51" s="388"/>
      <c r="R51" s="388"/>
      <c r="S51" s="388"/>
      <c r="T51" s="388"/>
      <c r="U51" s="388"/>
      <c r="V51" s="388"/>
      <c r="W51" s="388"/>
    </row>
    <row r="52" spans="1:34" s="56" customFormat="1" ht="7.5" customHeight="1">
      <c r="A52" s="496"/>
      <c r="B52" s="389"/>
      <c r="C52" s="518"/>
      <c r="D52" s="383"/>
      <c r="E52" s="385"/>
      <c r="F52" s="385"/>
      <c r="G52" s="385"/>
      <c r="H52" s="385"/>
      <c r="I52" s="385"/>
      <c r="J52" s="385"/>
      <c r="K52" s="388"/>
      <c r="L52" s="388"/>
      <c r="M52" s="388"/>
      <c r="N52" s="388"/>
      <c r="O52" s="388"/>
      <c r="P52" s="388"/>
      <c r="Q52" s="388"/>
      <c r="R52" s="388"/>
      <c r="S52" s="388"/>
      <c r="T52" s="388"/>
      <c r="U52" s="388"/>
      <c r="V52" s="388"/>
      <c r="W52" s="388"/>
    </row>
    <row r="53" spans="1:34" s="56" customFormat="1" ht="10.5" customHeight="1">
      <c r="A53" s="518"/>
      <c r="B53" s="496" t="s">
        <v>230</v>
      </c>
      <c r="C53" s="518"/>
      <c r="D53" s="383">
        <v>36</v>
      </c>
      <c r="E53" s="384">
        <v>925</v>
      </c>
      <c r="F53" s="384">
        <v>3672</v>
      </c>
      <c r="G53" s="384">
        <v>3749</v>
      </c>
      <c r="H53" s="384">
        <v>1491</v>
      </c>
      <c r="I53" s="384">
        <v>739</v>
      </c>
      <c r="J53" s="384">
        <v>1519</v>
      </c>
      <c r="K53" s="388"/>
      <c r="L53" s="388"/>
      <c r="M53" s="388"/>
      <c r="N53" s="388"/>
      <c r="O53" s="388"/>
      <c r="P53" s="388"/>
      <c r="Q53" s="388"/>
      <c r="R53" s="388"/>
      <c r="S53" s="388"/>
      <c r="T53" s="388"/>
      <c r="U53" s="388"/>
      <c r="V53" s="388"/>
      <c r="W53" s="388"/>
    </row>
    <row r="54" spans="1:34" s="56" customFormat="1" ht="10.5" customHeight="1">
      <c r="A54" s="518"/>
      <c r="B54" s="496" t="s">
        <v>482</v>
      </c>
      <c r="C54" s="332"/>
      <c r="D54" s="384">
        <v>29</v>
      </c>
      <c r="E54" s="384">
        <v>738</v>
      </c>
      <c r="F54" s="384">
        <v>2438</v>
      </c>
      <c r="G54" s="384">
        <v>2381</v>
      </c>
      <c r="H54" s="384">
        <v>1023</v>
      </c>
      <c r="I54" s="384">
        <v>455</v>
      </c>
      <c r="J54" s="384">
        <v>903</v>
      </c>
    </row>
    <row r="55" spans="1:34" s="56" customFormat="1" ht="10.5" customHeight="1">
      <c r="A55" s="518"/>
      <c r="B55" s="496" t="s">
        <v>228</v>
      </c>
      <c r="C55" s="518"/>
      <c r="D55" s="383">
        <v>89</v>
      </c>
      <c r="E55" s="384">
        <v>1502</v>
      </c>
      <c r="F55" s="384">
        <v>8180</v>
      </c>
      <c r="G55" s="384">
        <v>7582</v>
      </c>
      <c r="H55" s="384">
        <v>3165</v>
      </c>
      <c r="I55" s="384">
        <v>1524</v>
      </c>
      <c r="J55" s="384">
        <v>2893</v>
      </c>
    </row>
    <row r="56" spans="1:34" s="56" customFormat="1" ht="10.5" customHeight="1">
      <c r="A56" s="518"/>
      <c r="B56" s="496" t="s">
        <v>227</v>
      </c>
      <c r="C56" s="315"/>
      <c r="D56" s="383">
        <v>32</v>
      </c>
      <c r="E56" s="384">
        <v>726</v>
      </c>
      <c r="F56" s="384">
        <v>3148</v>
      </c>
      <c r="G56" s="384">
        <v>3047</v>
      </c>
      <c r="H56" s="384">
        <v>1097</v>
      </c>
      <c r="I56" s="384">
        <v>632</v>
      </c>
      <c r="J56" s="384">
        <v>1318</v>
      </c>
    </row>
    <row r="57" spans="1:34" s="56" customFormat="1" ht="10.5" customHeight="1">
      <c r="A57" s="518"/>
      <c r="B57" s="496" t="s">
        <v>226</v>
      </c>
      <c r="C57" s="315"/>
      <c r="D57" s="383">
        <v>47</v>
      </c>
      <c r="E57" s="384">
        <v>900</v>
      </c>
      <c r="F57" s="384">
        <v>3930</v>
      </c>
      <c r="G57" s="384">
        <v>4049</v>
      </c>
      <c r="H57" s="384">
        <v>1617</v>
      </c>
      <c r="I57" s="384">
        <v>792</v>
      </c>
      <c r="J57" s="384">
        <v>1640</v>
      </c>
    </row>
    <row r="58" spans="1:34" s="56" customFormat="1" ht="7.5" customHeight="1">
      <c r="A58" s="518"/>
      <c r="B58" s="496"/>
      <c r="C58" s="315"/>
      <c r="D58" s="383"/>
      <c r="E58" s="384"/>
      <c r="F58" s="384"/>
      <c r="G58" s="384"/>
      <c r="H58" s="384"/>
      <c r="I58" s="384"/>
      <c r="J58" s="384"/>
    </row>
    <row r="59" spans="1:34" s="56" customFormat="1" ht="10.5" customHeight="1">
      <c r="A59" s="518"/>
      <c r="B59" s="496" t="s">
        <v>225</v>
      </c>
      <c r="C59" s="315"/>
      <c r="D59" s="95">
        <v>7</v>
      </c>
      <c r="E59" s="92">
        <v>163</v>
      </c>
      <c r="F59" s="92">
        <v>780</v>
      </c>
      <c r="G59" s="92">
        <v>778</v>
      </c>
      <c r="H59" s="92">
        <v>316</v>
      </c>
      <c r="I59" s="92">
        <v>150</v>
      </c>
      <c r="J59" s="92">
        <v>312</v>
      </c>
    </row>
    <row r="60" spans="1:34" s="56" customFormat="1" ht="10.5" customHeight="1">
      <c r="A60" s="518"/>
      <c r="B60" s="496" t="s">
        <v>224</v>
      </c>
      <c r="C60" s="315"/>
      <c r="D60" s="95">
        <v>4</v>
      </c>
      <c r="E60" s="92">
        <v>72</v>
      </c>
      <c r="F60" s="92">
        <v>330</v>
      </c>
      <c r="G60" s="92">
        <v>329</v>
      </c>
      <c r="H60" s="92">
        <v>116</v>
      </c>
      <c r="I60" s="92">
        <v>63</v>
      </c>
      <c r="J60" s="92">
        <v>150</v>
      </c>
    </row>
    <row r="61" spans="1:34" s="56" customFormat="1" ht="10.5" customHeight="1">
      <c r="A61" s="518"/>
      <c r="B61" s="496" t="s">
        <v>223</v>
      </c>
      <c r="C61" s="315"/>
      <c r="D61" s="95">
        <v>23</v>
      </c>
      <c r="E61" s="92">
        <v>353</v>
      </c>
      <c r="F61" s="92">
        <v>1664</v>
      </c>
      <c r="G61" s="92">
        <v>1599</v>
      </c>
      <c r="H61" s="92">
        <v>589</v>
      </c>
      <c r="I61" s="92">
        <v>328</v>
      </c>
      <c r="J61" s="92">
        <v>682</v>
      </c>
    </row>
    <row r="62" spans="1:34" s="56" customFormat="1" ht="10.5" customHeight="1">
      <c r="A62" s="518"/>
      <c r="B62" s="494" t="s">
        <v>222</v>
      </c>
      <c r="C62" s="315"/>
      <c r="D62" s="95">
        <v>36</v>
      </c>
      <c r="E62" s="92">
        <v>795</v>
      </c>
      <c r="F62" s="92">
        <v>3243</v>
      </c>
      <c r="G62" s="92">
        <v>2828</v>
      </c>
      <c r="H62" s="92">
        <v>1144</v>
      </c>
      <c r="I62" s="92">
        <v>556</v>
      </c>
      <c r="J62" s="92">
        <v>1128</v>
      </c>
    </row>
    <row r="63" spans="1:34" s="56" customFormat="1" ht="7.5" customHeight="1">
      <c r="A63" s="518"/>
      <c r="B63" s="494"/>
      <c r="C63" s="315"/>
      <c r="D63" s="95"/>
      <c r="E63" s="92"/>
      <c r="F63" s="92"/>
      <c r="G63" s="92"/>
      <c r="H63" s="92"/>
      <c r="I63" s="92"/>
      <c r="J63" s="92"/>
    </row>
    <row r="64" spans="1:34" s="56" customFormat="1" ht="10.5" customHeight="1">
      <c r="A64" s="518"/>
      <c r="B64" s="494" t="s">
        <v>221</v>
      </c>
      <c r="C64" s="315"/>
      <c r="D64" s="95">
        <v>53</v>
      </c>
      <c r="E64" s="92">
        <v>1094</v>
      </c>
      <c r="F64" s="92">
        <v>4183</v>
      </c>
      <c r="G64" s="92">
        <v>4024</v>
      </c>
      <c r="H64" s="92">
        <v>1706</v>
      </c>
      <c r="I64" s="92">
        <v>783</v>
      </c>
      <c r="J64" s="92">
        <v>1535</v>
      </c>
    </row>
    <row r="65" spans="1:10" s="56" customFormat="1" ht="10.5" customHeight="1">
      <c r="A65" s="518"/>
      <c r="B65" s="494" t="s">
        <v>220</v>
      </c>
      <c r="C65" s="315"/>
      <c r="D65" s="95">
        <v>12</v>
      </c>
      <c r="E65" s="92">
        <v>263</v>
      </c>
      <c r="F65" s="92">
        <v>1272</v>
      </c>
      <c r="G65" s="92">
        <v>1123</v>
      </c>
      <c r="H65" s="92">
        <v>465</v>
      </c>
      <c r="I65" s="92">
        <v>208</v>
      </c>
      <c r="J65" s="92">
        <v>450</v>
      </c>
    </row>
    <row r="66" spans="1:10" s="56" customFormat="1" ht="10.5" customHeight="1">
      <c r="A66" s="518"/>
      <c r="B66" s="494" t="s">
        <v>219</v>
      </c>
      <c r="C66" s="315"/>
      <c r="D66" s="95">
        <v>25</v>
      </c>
      <c r="E66" s="92">
        <v>546</v>
      </c>
      <c r="F66" s="92">
        <v>2223</v>
      </c>
      <c r="G66" s="92">
        <v>2209</v>
      </c>
      <c r="H66" s="92">
        <v>935</v>
      </c>
      <c r="I66" s="92">
        <v>422</v>
      </c>
      <c r="J66" s="92">
        <v>852</v>
      </c>
    </row>
    <row r="67" spans="1:10" s="56" customFormat="1" ht="10.5" customHeight="1">
      <c r="A67" s="518"/>
      <c r="B67" s="494" t="s">
        <v>218</v>
      </c>
      <c r="C67" s="315"/>
      <c r="D67" s="95">
        <v>25</v>
      </c>
      <c r="E67" s="92">
        <v>508</v>
      </c>
      <c r="F67" s="92">
        <v>1802</v>
      </c>
      <c r="G67" s="92">
        <v>1735</v>
      </c>
      <c r="H67" s="92">
        <v>684</v>
      </c>
      <c r="I67" s="92">
        <v>347</v>
      </c>
      <c r="J67" s="92">
        <v>704</v>
      </c>
    </row>
    <row r="68" spans="1:10" s="56" customFormat="1" ht="10.5" customHeight="1">
      <c r="A68" s="518"/>
      <c r="B68" s="494" t="s">
        <v>217</v>
      </c>
      <c r="C68" s="315"/>
      <c r="D68" s="95">
        <v>5</v>
      </c>
      <c r="E68" s="92">
        <v>91</v>
      </c>
      <c r="F68" s="92">
        <v>600</v>
      </c>
      <c r="G68" s="92">
        <v>573</v>
      </c>
      <c r="H68" s="92">
        <v>189</v>
      </c>
      <c r="I68" s="92">
        <v>117</v>
      </c>
      <c r="J68" s="92">
        <v>267</v>
      </c>
    </row>
    <row r="69" spans="1:10" s="56" customFormat="1" ht="10.5" customHeight="1">
      <c r="A69" s="518"/>
      <c r="B69" s="494" t="s">
        <v>216</v>
      </c>
      <c r="C69" s="315"/>
      <c r="D69" s="95">
        <v>10</v>
      </c>
      <c r="E69" s="92">
        <v>237</v>
      </c>
      <c r="F69" s="92">
        <v>961</v>
      </c>
      <c r="G69" s="92">
        <v>1015</v>
      </c>
      <c r="H69" s="92">
        <v>380</v>
      </c>
      <c r="I69" s="92">
        <v>204</v>
      </c>
      <c r="J69" s="92">
        <v>431</v>
      </c>
    </row>
    <row r="70" spans="1:10" s="56" customFormat="1" ht="7.5" customHeight="1">
      <c r="A70" s="518"/>
      <c r="B70" s="494"/>
      <c r="C70" s="315"/>
      <c r="D70" s="95"/>
      <c r="E70" s="92"/>
      <c r="F70" s="92"/>
      <c r="G70" s="92"/>
      <c r="H70" s="92"/>
      <c r="I70" s="92"/>
      <c r="J70" s="92"/>
    </row>
    <row r="71" spans="1:10" s="56" customFormat="1" ht="10.5" customHeight="1">
      <c r="A71" s="518"/>
      <c r="B71" s="494" t="s">
        <v>215</v>
      </c>
      <c r="C71" s="315"/>
      <c r="D71" s="95">
        <v>5</v>
      </c>
      <c r="E71" s="92">
        <v>78</v>
      </c>
      <c r="F71" s="92">
        <v>317</v>
      </c>
      <c r="G71" s="92">
        <v>371</v>
      </c>
      <c r="H71" s="92">
        <v>146</v>
      </c>
      <c r="I71" s="92">
        <v>73</v>
      </c>
      <c r="J71" s="92">
        <v>152</v>
      </c>
    </row>
    <row r="72" spans="1:10" s="56" customFormat="1" ht="10.5" customHeight="1">
      <c r="A72" s="518"/>
      <c r="B72" s="494" t="s">
        <v>214</v>
      </c>
      <c r="C72" s="315"/>
      <c r="D72" s="95">
        <v>4</v>
      </c>
      <c r="E72" s="92">
        <v>92</v>
      </c>
      <c r="F72" s="92">
        <v>630</v>
      </c>
      <c r="G72" s="92">
        <v>684</v>
      </c>
      <c r="H72" s="92">
        <v>240</v>
      </c>
      <c r="I72" s="92">
        <v>147</v>
      </c>
      <c r="J72" s="92">
        <v>297</v>
      </c>
    </row>
    <row r="73" spans="1:10" s="56" customFormat="1" ht="10.5" customHeight="1">
      <c r="A73" s="518"/>
      <c r="B73" s="494" t="s">
        <v>213</v>
      </c>
      <c r="C73" s="315"/>
      <c r="D73" s="95">
        <v>2</v>
      </c>
      <c r="E73" s="92">
        <v>66</v>
      </c>
      <c r="F73" s="92">
        <v>210</v>
      </c>
      <c r="G73" s="92">
        <v>227</v>
      </c>
      <c r="H73" s="92">
        <v>80</v>
      </c>
      <c r="I73" s="92">
        <v>49</v>
      </c>
      <c r="J73" s="92">
        <v>98</v>
      </c>
    </row>
    <row r="74" spans="1:10" s="56" customFormat="1" ht="10.5" customHeight="1">
      <c r="A74" s="518"/>
      <c r="B74" s="494" t="s">
        <v>212</v>
      </c>
      <c r="C74" s="315"/>
      <c r="D74" s="95">
        <v>5</v>
      </c>
      <c r="E74" s="92">
        <v>85</v>
      </c>
      <c r="F74" s="92">
        <v>410</v>
      </c>
      <c r="G74" s="92">
        <v>405</v>
      </c>
      <c r="H74" s="92">
        <v>164</v>
      </c>
      <c r="I74" s="92">
        <v>71</v>
      </c>
      <c r="J74" s="92">
        <v>170</v>
      </c>
    </row>
    <row r="75" spans="1:10" s="56" customFormat="1" ht="10.5" customHeight="1">
      <c r="A75" s="518"/>
      <c r="B75" s="494" t="s">
        <v>211</v>
      </c>
      <c r="C75" s="315"/>
      <c r="D75" s="95">
        <v>1</v>
      </c>
      <c r="E75" s="92">
        <v>21</v>
      </c>
      <c r="F75" s="92">
        <v>120</v>
      </c>
      <c r="G75" s="92">
        <v>64</v>
      </c>
      <c r="H75" s="92">
        <v>24</v>
      </c>
      <c r="I75" s="92">
        <v>15</v>
      </c>
      <c r="J75" s="92">
        <v>25</v>
      </c>
    </row>
    <row r="76" spans="1:10" s="56" customFormat="1" ht="7.5" customHeight="1">
      <c r="A76" s="518"/>
      <c r="B76" s="494"/>
      <c r="C76" s="315"/>
      <c r="D76" s="95"/>
      <c r="E76" s="92"/>
      <c r="F76" s="92"/>
      <c r="G76" s="92"/>
      <c r="H76" s="92"/>
      <c r="I76" s="92"/>
      <c r="J76" s="92"/>
    </row>
    <row r="77" spans="1:10" s="56" customFormat="1" ht="10.5" customHeight="1">
      <c r="A77" s="518"/>
      <c r="B77" s="494" t="s">
        <v>210</v>
      </c>
      <c r="C77" s="315"/>
      <c r="D77" s="95">
        <v>2</v>
      </c>
      <c r="E77" s="92">
        <v>49</v>
      </c>
      <c r="F77" s="92">
        <v>190</v>
      </c>
      <c r="G77" s="92">
        <v>257</v>
      </c>
      <c r="H77" s="92">
        <v>95</v>
      </c>
      <c r="I77" s="92">
        <v>58</v>
      </c>
      <c r="J77" s="92">
        <v>104</v>
      </c>
    </row>
    <row r="78" spans="1:10" s="56" customFormat="1" ht="10.5" customHeight="1">
      <c r="A78" s="518"/>
      <c r="B78" s="494" t="s">
        <v>209</v>
      </c>
      <c r="C78" s="315"/>
      <c r="D78" s="95">
        <v>1</v>
      </c>
      <c r="E78" s="92">
        <v>25</v>
      </c>
      <c r="F78" s="92">
        <v>120</v>
      </c>
      <c r="G78" s="92">
        <v>144</v>
      </c>
      <c r="H78" s="92">
        <v>52</v>
      </c>
      <c r="I78" s="92">
        <v>29</v>
      </c>
      <c r="J78" s="92">
        <v>63</v>
      </c>
    </row>
    <row r="79" spans="1:10" s="56" customFormat="1" ht="10.5" customHeight="1">
      <c r="A79" s="518"/>
      <c r="B79" s="496" t="s">
        <v>208</v>
      </c>
      <c r="C79" s="315"/>
      <c r="D79" s="95">
        <v>1</v>
      </c>
      <c r="E79" s="92">
        <v>18</v>
      </c>
      <c r="F79" s="92">
        <v>120</v>
      </c>
      <c r="G79" s="92">
        <v>50</v>
      </c>
      <c r="H79" s="92">
        <v>19</v>
      </c>
      <c r="I79" s="92">
        <v>11</v>
      </c>
      <c r="J79" s="92">
        <v>20</v>
      </c>
    </row>
    <row r="80" spans="1:10" s="56" customFormat="1" ht="10.5" customHeight="1">
      <c r="A80" s="518"/>
      <c r="B80" s="496" t="s">
        <v>207</v>
      </c>
      <c r="C80" s="315"/>
      <c r="D80" s="95">
        <v>3</v>
      </c>
      <c r="E80" s="92">
        <v>84</v>
      </c>
      <c r="F80" s="92">
        <v>370</v>
      </c>
      <c r="G80" s="92">
        <v>405</v>
      </c>
      <c r="H80" s="92">
        <v>145</v>
      </c>
      <c r="I80" s="92">
        <v>96</v>
      </c>
      <c r="J80" s="92">
        <v>164</v>
      </c>
    </row>
    <row r="81" spans="1:10" s="56" customFormat="1" ht="10.5" customHeight="1">
      <c r="A81" s="518"/>
      <c r="B81" s="496" t="s">
        <v>206</v>
      </c>
      <c r="C81" s="315"/>
      <c r="D81" s="95">
        <v>1</v>
      </c>
      <c r="E81" s="92">
        <v>14</v>
      </c>
      <c r="F81" s="92">
        <v>100</v>
      </c>
      <c r="G81" s="92">
        <v>32</v>
      </c>
      <c r="H81" s="92">
        <v>9</v>
      </c>
      <c r="I81" s="92">
        <v>6</v>
      </c>
      <c r="J81" s="92">
        <v>17</v>
      </c>
    </row>
    <row r="82" spans="1:10" s="56" customFormat="1" ht="7.5" customHeight="1">
      <c r="A82" s="518"/>
      <c r="B82" s="496"/>
      <c r="C82" s="315"/>
      <c r="D82" s="95"/>
      <c r="E82" s="92"/>
      <c r="F82" s="92"/>
      <c r="G82" s="92"/>
      <c r="H82" s="92"/>
      <c r="I82" s="92"/>
      <c r="J82" s="92"/>
    </row>
    <row r="83" spans="1:10" s="56" customFormat="1" ht="10.5" customHeight="1">
      <c r="A83" s="518"/>
      <c r="B83" s="496" t="s">
        <v>205</v>
      </c>
      <c r="C83" s="315"/>
      <c r="D83" s="95">
        <v>2</v>
      </c>
      <c r="E83" s="92">
        <v>13</v>
      </c>
      <c r="F83" s="92">
        <v>105</v>
      </c>
      <c r="G83" s="92">
        <v>81</v>
      </c>
      <c r="H83" s="92">
        <v>26</v>
      </c>
      <c r="I83" s="92">
        <v>24</v>
      </c>
      <c r="J83" s="92">
        <v>31</v>
      </c>
    </row>
    <row r="84" spans="1:10" s="56" customFormat="1" ht="10.5" customHeight="1">
      <c r="A84" s="518"/>
      <c r="B84" s="496" t="s">
        <v>204</v>
      </c>
      <c r="C84" s="315"/>
      <c r="D84" s="95">
        <v>4</v>
      </c>
      <c r="E84" s="92">
        <v>65</v>
      </c>
      <c r="F84" s="92">
        <v>460</v>
      </c>
      <c r="G84" s="92">
        <v>270</v>
      </c>
      <c r="H84" s="92">
        <v>83</v>
      </c>
      <c r="I84" s="92">
        <v>49</v>
      </c>
      <c r="J84" s="92">
        <v>138</v>
      </c>
    </row>
    <row r="85" spans="1:10" s="56" customFormat="1" ht="10.5" customHeight="1">
      <c r="A85" s="518"/>
      <c r="B85" s="496" t="s">
        <v>203</v>
      </c>
      <c r="C85" s="315"/>
      <c r="D85" s="95">
        <v>6</v>
      </c>
      <c r="E85" s="92">
        <v>105</v>
      </c>
      <c r="F85" s="92">
        <v>534</v>
      </c>
      <c r="G85" s="92">
        <v>393</v>
      </c>
      <c r="H85" s="92">
        <v>102</v>
      </c>
      <c r="I85" s="92">
        <v>83</v>
      </c>
      <c r="J85" s="92">
        <v>208</v>
      </c>
    </row>
    <row r="86" spans="1:10" s="56" customFormat="1" ht="10.5">
      <c r="A86" s="518"/>
      <c r="B86" s="496" t="s">
        <v>202</v>
      </c>
      <c r="C86" s="315"/>
      <c r="D86" s="95">
        <v>1</v>
      </c>
      <c r="E86" s="92">
        <v>11</v>
      </c>
      <c r="F86" s="92">
        <v>30</v>
      </c>
      <c r="G86" s="92">
        <v>28</v>
      </c>
      <c r="H86" s="92">
        <v>11</v>
      </c>
      <c r="I86" s="92">
        <v>8</v>
      </c>
      <c r="J86" s="92">
        <v>9</v>
      </c>
    </row>
    <row r="87" spans="1:10" s="56" customFormat="1" ht="4.1500000000000004" customHeight="1" thickBot="1">
      <c r="A87" s="72"/>
      <c r="B87" s="72"/>
      <c r="C87" s="390"/>
      <c r="D87" s="72"/>
      <c r="E87" s="72"/>
      <c r="F87" s="72"/>
      <c r="G87" s="72"/>
      <c r="H87" s="72"/>
      <c r="I87" s="72"/>
      <c r="J87" s="72"/>
    </row>
    <row r="88" spans="1:10" ht="12" customHeight="1" thickTop="1">
      <c r="A88" s="12" t="s">
        <v>483</v>
      </c>
    </row>
    <row r="89" spans="1:10" ht="12" customHeight="1">
      <c r="A89" s="12" t="s">
        <v>484</v>
      </c>
      <c r="B89" s="391"/>
      <c r="C89" s="391"/>
      <c r="D89" s="391"/>
      <c r="E89" s="391"/>
      <c r="F89" s="391"/>
      <c r="G89" s="391"/>
      <c r="H89" s="391"/>
      <c r="I89" s="391"/>
      <c r="J89" s="391"/>
    </row>
    <row r="90" spans="1:10">
      <c r="B90" s="556"/>
      <c r="C90" s="556"/>
      <c r="D90" s="305"/>
    </row>
    <row r="91" spans="1:10">
      <c r="B91" s="392"/>
      <c r="C91" s="488"/>
      <c r="D91" s="305"/>
    </row>
    <row r="92" spans="1:10">
      <c r="B92" s="556"/>
      <c r="C92" s="556"/>
      <c r="D92" s="305"/>
    </row>
    <row r="93" spans="1:10">
      <c r="B93" s="392"/>
      <c r="C93" s="488"/>
      <c r="D93" s="305"/>
    </row>
    <row r="94" spans="1:10">
      <c r="B94" s="556"/>
      <c r="C94" s="556"/>
      <c r="D94" s="305"/>
    </row>
    <row r="95" spans="1:10">
      <c r="B95" s="366"/>
      <c r="C95" s="366"/>
      <c r="D95" s="305"/>
    </row>
    <row r="96" spans="1:10">
      <c r="B96" s="554"/>
      <c r="C96" s="554"/>
      <c r="D96" s="305"/>
    </row>
    <row r="97" spans="2:4">
      <c r="B97" s="305"/>
      <c r="C97" s="487"/>
      <c r="D97" s="305"/>
    </row>
    <row r="98" spans="2:4">
      <c r="B98" s="305"/>
      <c r="C98" s="487"/>
      <c r="D98" s="305"/>
    </row>
    <row r="99" spans="2:4">
      <c r="B99" s="487"/>
      <c r="C99" s="487"/>
      <c r="D99" s="305"/>
    </row>
    <row r="100" spans="2:4">
      <c r="B100" s="487"/>
      <c r="C100" s="487"/>
      <c r="D100" s="305"/>
    </row>
    <row r="101" spans="2:4">
      <c r="B101" s="487"/>
      <c r="C101" s="487"/>
      <c r="D101" s="305"/>
    </row>
    <row r="102" spans="2:4">
      <c r="B102" s="487"/>
      <c r="C102" s="487"/>
      <c r="D102" s="305"/>
    </row>
    <row r="103" spans="2:4">
      <c r="B103" s="487"/>
      <c r="C103" s="487"/>
      <c r="D103" s="305"/>
    </row>
    <row r="104" spans="2:4">
      <c r="B104" s="487"/>
      <c r="C104" s="487"/>
      <c r="D104" s="305"/>
    </row>
    <row r="105" spans="2:4">
      <c r="B105" s="487"/>
      <c r="C105" s="487"/>
      <c r="D105" s="305"/>
    </row>
    <row r="106" spans="2:4">
      <c r="B106" s="487"/>
      <c r="C106" s="487"/>
      <c r="D106" s="305"/>
    </row>
    <row r="107" spans="2:4">
      <c r="B107" s="487"/>
      <c r="C107" s="487"/>
      <c r="D107" s="305"/>
    </row>
    <row r="108" spans="2:4">
      <c r="B108" s="487"/>
      <c r="C108" s="487"/>
      <c r="D108" s="305"/>
    </row>
    <row r="109" spans="2:4">
      <c r="B109" s="487"/>
      <c r="C109" s="487"/>
      <c r="D109" s="305"/>
    </row>
    <row r="110" spans="2:4">
      <c r="B110" s="487"/>
      <c r="C110" s="487"/>
      <c r="D110" s="305"/>
    </row>
    <row r="111" spans="2:4">
      <c r="B111" s="487"/>
      <c r="C111" s="487"/>
      <c r="D111" s="305"/>
    </row>
    <row r="112" spans="2:4">
      <c r="B112" s="487"/>
      <c r="C112" s="487"/>
      <c r="D112" s="305"/>
    </row>
    <row r="113" spans="2:4">
      <c r="B113" s="487"/>
      <c r="C113" s="487"/>
      <c r="D113" s="305"/>
    </row>
    <row r="114" spans="2:4">
      <c r="B114" s="487"/>
      <c r="C114" s="487"/>
      <c r="D114" s="305"/>
    </row>
    <row r="115" spans="2:4">
      <c r="B115" s="487"/>
      <c r="C115" s="487"/>
      <c r="D115" s="305"/>
    </row>
    <row r="116" spans="2:4">
      <c r="B116" s="487"/>
      <c r="C116" s="487"/>
      <c r="D116" s="305"/>
    </row>
    <row r="117" spans="2:4">
      <c r="B117" s="487"/>
      <c r="C117" s="487"/>
      <c r="D117" s="305"/>
    </row>
    <row r="118" spans="2:4">
      <c r="B118" s="487"/>
      <c r="C118" s="487"/>
      <c r="D118" s="305"/>
    </row>
    <row r="119" spans="2:4">
      <c r="B119" s="554"/>
      <c r="C119" s="554"/>
      <c r="D119" s="305"/>
    </row>
    <row r="120" spans="2:4">
      <c r="B120" s="487"/>
      <c r="C120" s="487"/>
      <c r="D120" s="305"/>
    </row>
    <row r="121" spans="2:4">
      <c r="B121" s="487"/>
      <c r="C121" s="487"/>
      <c r="D121" s="305"/>
    </row>
    <row r="122" spans="2:4">
      <c r="B122" s="487"/>
      <c r="C122" s="487"/>
      <c r="D122" s="305"/>
    </row>
    <row r="123" spans="2:4">
      <c r="B123" s="487"/>
      <c r="C123" s="487"/>
      <c r="D123" s="305"/>
    </row>
    <row r="124" spans="2:4">
      <c r="B124" s="487"/>
      <c r="C124" s="487"/>
      <c r="D124" s="305"/>
    </row>
    <row r="125" spans="2:4">
      <c r="B125" s="487"/>
      <c r="C125" s="487"/>
      <c r="D125" s="305"/>
    </row>
    <row r="126" spans="2:4">
      <c r="B126" s="487"/>
      <c r="C126" s="487"/>
      <c r="D126" s="305"/>
    </row>
    <row r="127" spans="2:4">
      <c r="B127" s="487"/>
      <c r="C127" s="487"/>
      <c r="D127" s="305"/>
    </row>
    <row r="128" spans="2:4">
      <c r="B128" s="487"/>
      <c r="C128" s="487"/>
      <c r="D128" s="305"/>
    </row>
    <row r="129" spans="2:4" ht="13.5">
      <c r="B129" s="554"/>
      <c r="C129" s="555"/>
      <c r="D129" s="305"/>
    </row>
    <row r="130" spans="2:4" ht="13.5">
      <c r="B130" s="554"/>
      <c r="C130" s="555"/>
      <c r="D130" s="305"/>
    </row>
    <row r="131" spans="2:4">
      <c r="B131" s="305"/>
      <c r="C131" s="305"/>
      <c r="D131" s="305"/>
    </row>
    <row r="132" spans="2:4">
      <c r="B132" s="305"/>
      <c r="C132" s="305"/>
      <c r="D132" s="305"/>
    </row>
    <row r="133" spans="2:4">
      <c r="B133" s="305"/>
      <c r="C133" s="305"/>
      <c r="D133" s="305"/>
    </row>
    <row r="134" spans="2:4">
      <c r="B134" s="305"/>
      <c r="C134" s="305"/>
      <c r="D134" s="305"/>
    </row>
    <row r="135" spans="2:4">
      <c r="B135" s="305"/>
      <c r="C135" s="305"/>
      <c r="D135" s="305"/>
    </row>
    <row r="136" spans="2:4">
      <c r="B136" s="305"/>
      <c r="C136" s="305"/>
      <c r="D136" s="305"/>
    </row>
    <row r="137" spans="2:4">
      <c r="B137" s="305"/>
      <c r="C137" s="305"/>
      <c r="D137" s="305"/>
    </row>
    <row r="138" spans="2:4">
      <c r="B138" s="305"/>
      <c r="C138" s="305"/>
      <c r="D138" s="305"/>
    </row>
    <row r="139" spans="2:4">
      <c r="B139" s="305"/>
      <c r="C139" s="305"/>
      <c r="D139" s="305"/>
    </row>
    <row r="140" spans="2:4">
      <c r="B140" s="305"/>
      <c r="C140" s="305"/>
      <c r="D140" s="305"/>
    </row>
    <row r="141" spans="2:4">
      <c r="B141" s="305"/>
      <c r="C141" s="305"/>
      <c r="D141" s="305"/>
    </row>
    <row r="142" spans="2:4">
      <c r="B142" s="305"/>
      <c r="C142" s="305"/>
      <c r="D142" s="305"/>
    </row>
  </sheetData>
  <mergeCells count="20">
    <mergeCell ref="A49:B49"/>
    <mergeCell ref="B130:C130"/>
    <mergeCell ref="B90:C90"/>
    <mergeCell ref="B92:C92"/>
    <mergeCell ref="B94:C94"/>
    <mergeCell ref="B96:C96"/>
    <mergeCell ref="B119:C119"/>
    <mergeCell ref="B129:C129"/>
    <mergeCell ref="A51:B51"/>
    <mergeCell ref="G2:J2"/>
    <mergeCell ref="D2:D3"/>
    <mergeCell ref="E2:E3"/>
    <mergeCell ref="F2:F3"/>
    <mergeCell ref="A44:B44"/>
    <mergeCell ref="A9:B9"/>
    <mergeCell ref="A11:B11"/>
    <mergeCell ref="A34:B34"/>
    <mergeCell ref="A7:B7"/>
    <mergeCell ref="A2:B3"/>
    <mergeCell ref="A5:B5"/>
  </mergeCells>
  <phoneticPr fontId="4"/>
  <printOptions horizontalCentered="1"/>
  <pageMargins left="0.59055118110236227" right="0" top="1.1811023622047245" bottom="0.59055118110236227" header="0.70866141732283472" footer="0.31496062992125984"/>
  <pageSetup paperSize="9" scale="87" orientation="portrait" cellComments="asDisplayed" r:id="rId1"/>
  <headerFooter alignWithMargins="0">
    <oddHeader>&amp;L&amp;9保育所状況&amp;R&amp;9&amp;F　（&amp;A）</oddHeader>
  </headerFooter>
  <rowBreaks count="1" manualBreakCount="1">
    <brk id="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0"/>
  <sheetViews>
    <sheetView zoomScaleNormal="100" zoomScaleSheetLayoutView="150" workbookViewId="0"/>
  </sheetViews>
  <sheetFormatPr defaultColWidth="9" defaultRowHeight="9.75"/>
  <cols>
    <col min="1" max="1" width="0.375" style="294" customWidth="1"/>
    <col min="2" max="2" width="2.625" style="294" customWidth="1"/>
    <col min="3" max="3" width="1" style="294" customWidth="1"/>
    <col min="4" max="4" width="1.75" style="294" customWidth="1"/>
    <col min="5" max="5" width="16.875" style="294" customWidth="1"/>
    <col min="6" max="6" width="0.875" style="294" customWidth="1"/>
    <col min="7" max="9" width="12.625" style="294" customWidth="1"/>
    <col min="10" max="16384" width="9" style="294"/>
  </cols>
  <sheetData>
    <row r="1" spans="1:9" ht="14.25" customHeight="1" thickBot="1">
      <c r="A1" s="303"/>
      <c r="B1" s="303"/>
      <c r="C1" s="303"/>
      <c r="D1" s="303"/>
      <c r="E1" s="303"/>
      <c r="F1" s="303"/>
      <c r="G1" s="303"/>
      <c r="H1" s="303"/>
      <c r="I1" s="14" t="s">
        <v>301</v>
      </c>
    </row>
    <row r="2" spans="1:9" ht="14.25" customHeight="1" thickTop="1">
      <c r="A2" s="559" t="s">
        <v>300</v>
      </c>
      <c r="B2" s="559"/>
      <c r="C2" s="559"/>
      <c r="D2" s="559"/>
      <c r="E2" s="559"/>
      <c r="F2" s="314"/>
      <c r="G2" s="501" t="s">
        <v>11</v>
      </c>
      <c r="H2" s="521" t="s">
        <v>12</v>
      </c>
      <c r="I2" s="521" t="s">
        <v>299</v>
      </c>
    </row>
    <row r="3" spans="1:9" s="311" customFormat="1" ht="3.75" customHeight="1">
      <c r="A3" s="560"/>
      <c r="B3" s="560"/>
      <c r="C3" s="560"/>
      <c r="D3" s="560"/>
      <c r="E3" s="560"/>
      <c r="F3" s="313"/>
      <c r="G3" s="312"/>
      <c r="H3" s="312"/>
      <c r="I3" s="312"/>
    </row>
    <row r="4" spans="1:9" ht="14.25" customHeight="1">
      <c r="B4" s="561" t="s">
        <v>298</v>
      </c>
      <c r="D4" s="549" t="s">
        <v>297</v>
      </c>
      <c r="E4" s="549"/>
      <c r="F4" s="301"/>
      <c r="G4" s="481">
        <v>72</v>
      </c>
      <c r="H4" s="481">
        <v>72</v>
      </c>
      <c r="I4" s="481">
        <v>72</v>
      </c>
    </row>
    <row r="5" spans="1:9" ht="14.25" customHeight="1">
      <c r="B5" s="561"/>
      <c r="C5" s="307"/>
      <c r="D5" s="558" t="s">
        <v>287</v>
      </c>
      <c r="E5" s="558"/>
      <c r="F5" s="306"/>
      <c r="G5" s="302">
        <v>73685</v>
      </c>
      <c r="H5" s="302">
        <v>80877</v>
      </c>
      <c r="I5" s="302">
        <v>83949</v>
      </c>
    </row>
    <row r="6" spans="1:9" ht="3.75" customHeight="1">
      <c r="B6" s="310"/>
      <c r="C6" s="307"/>
      <c r="D6" s="309"/>
      <c r="E6" s="309"/>
      <c r="F6" s="306"/>
      <c r="G6" s="308"/>
      <c r="H6" s="145"/>
      <c r="I6" s="145"/>
    </row>
    <row r="7" spans="1:9" ht="14.25" customHeight="1">
      <c r="B7" s="557" t="s">
        <v>296</v>
      </c>
      <c r="C7" s="307"/>
      <c r="D7" s="558" t="s">
        <v>295</v>
      </c>
      <c r="E7" s="558"/>
      <c r="F7" s="306"/>
      <c r="G7" s="308"/>
      <c r="H7" s="145"/>
      <c r="I7" s="145"/>
    </row>
    <row r="8" spans="1:9" ht="14.25" customHeight="1">
      <c r="B8" s="557"/>
      <c r="C8" s="307"/>
      <c r="D8" s="492"/>
      <c r="E8" s="492" t="s">
        <v>293</v>
      </c>
      <c r="F8" s="306"/>
      <c r="G8" s="145">
        <v>2608</v>
      </c>
      <c r="H8" s="145">
        <v>2533</v>
      </c>
      <c r="I8" s="145">
        <v>2283</v>
      </c>
    </row>
    <row r="9" spans="1:9" ht="14.25" customHeight="1">
      <c r="B9" s="557"/>
      <c r="D9" s="303"/>
      <c r="E9" s="486" t="s">
        <v>292</v>
      </c>
      <c r="F9" s="301"/>
      <c r="G9" s="145">
        <v>7877</v>
      </c>
      <c r="H9" s="145">
        <v>6642</v>
      </c>
      <c r="I9" s="145">
        <v>7286</v>
      </c>
    </row>
    <row r="10" spans="1:9" ht="14.25" customHeight="1">
      <c r="B10" s="557"/>
      <c r="C10" s="307"/>
      <c r="D10" s="558" t="s">
        <v>294</v>
      </c>
      <c r="E10" s="558"/>
      <c r="F10" s="306"/>
      <c r="G10" s="145"/>
      <c r="H10" s="145"/>
      <c r="I10" s="145"/>
    </row>
    <row r="11" spans="1:9" ht="14.25" customHeight="1">
      <c r="B11" s="557"/>
      <c r="C11" s="307"/>
      <c r="D11" s="303"/>
      <c r="E11" s="492" t="s">
        <v>293</v>
      </c>
      <c r="F11" s="306"/>
      <c r="G11" s="145">
        <v>21251</v>
      </c>
      <c r="H11" s="145">
        <v>23618</v>
      </c>
      <c r="I11" s="145">
        <v>22063</v>
      </c>
    </row>
    <row r="12" spans="1:9" ht="14.25" customHeight="1">
      <c r="B12" s="557"/>
      <c r="D12" s="303"/>
      <c r="E12" s="486" t="s">
        <v>292</v>
      </c>
      <c r="F12" s="301"/>
      <c r="G12" s="145">
        <v>60987</v>
      </c>
      <c r="H12" s="145">
        <v>64985</v>
      </c>
      <c r="I12" s="145">
        <v>61902</v>
      </c>
    </row>
    <row r="13" spans="1:9" ht="3" customHeight="1">
      <c r="B13" s="305"/>
      <c r="D13" s="303"/>
      <c r="E13" s="486"/>
      <c r="F13" s="301"/>
      <c r="G13" s="145"/>
      <c r="H13" s="145"/>
      <c r="I13" s="145"/>
    </row>
    <row r="14" spans="1:9" ht="14.25" customHeight="1">
      <c r="B14" s="561" t="s">
        <v>291</v>
      </c>
      <c r="D14" s="549" t="s">
        <v>290</v>
      </c>
      <c r="E14" s="549"/>
      <c r="F14" s="301"/>
      <c r="G14" s="302">
        <v>73993</v>
      </c>
      <c r="H14" s="302">
        <v>77192</v>
      </c>
      <c r="I14" s="302">
        <v>80754</v>
      </c>
    </row>
    <row r="15" spans="1:9" ht="14.25" customHeight="1">
      <c r="B15" s="561"/>
      <c r="D15" s="549" t="s">
        <v>285</v>
      </c>
      <c r="E15" s="549"/>
      <c r="F15" s="301"/>
      <c r="G15" s="304"/>
      <c r="H15" s="304"/>
      <c r="I15" s="304"/>
    </row>
    <row r="16" spans="1:9" ht="14.25" customHeight="1">
      <c r="B16" s="561"/>
      <c r="D16" s="32"/>
      <c r="E16" s="486" t="s">
        <v>289</v>
      </c>
      <c r="F16" s="301"/>
      <c r="G16" s="145">
        <v>80459</v>
      </c>
      <c r="H16" s="145">
        <v>66982</v>
      </c>
      <c r="I16" s="145">
        <v>70616</v>
      </c>
    </row>
    <row r="17" spans="2:9" ht="14.25" customHeight="1">
      <c r="B17" s="561"/>
      <c r="D17" s="549" t="s">
        <v>283</v>
      </c>
      <c r="E17" s="549"/>
      <c r="F17" s="301"/>
      <c r="G17" s="304"/>
      <c r="H17" s="304"/>
      <c r="I17" s="304"/>
    </row>
    <row r="18" spans="2:9" ht="14.25" customHeight="1">
      <c r="B18" s="561"/>
      <c r="D18" s="303"/>
      <c r="E18" s="486" t="s">
        <v>288</v>
      </c>
      <c r="F18" s="301"/>
      <c r="G18" s="145">
        <v>3471</v>
      </c>
      <c r="H18" s="145">
        <v>2520</v>
      </c>
      <c r="I18" s="145">
        <v>3196</v>
      </c>
    </row>
    <row r="19" spans="2:9" ht="14.25" customHeight="1">
      <c r="B19" s="561"/>
      <c r="D19" s="303"/>
      <c r="E19" s="486" t="s">
        <v>287</v>
      </c>
      <c r="F19" s="301"/>
      <c r="G19" s="145">
        <v>16109</v>
      </c>
      <c r="H19" s="145">
        <v>14442</v>
      </c>
      <c r="I19" s="145">
        <v>12221</v>
      </c>
    </row>
    <row r="20" spans="2:9" ht="3" customHeight="1">
      <c r="B20" s="305"/>
      <c r="D20" s="303"/>
      <c r="E20" s="486"/>
      <c r="F20" s="301"/>
      <c r="G20" s="304"/>
      <c r="H20" s="304"/>
      <c r="I20" s="304"/>
    </row>
    <row r="21" spans="2:9" ht="14.25" customHeight="1">
      <c r="B21" s="561" t="s">
        <v>286</v>
      </c>
      <c r="D21" s="549" t="s">
        <v>280</v>
      </c>
      <c r="E21" s="549"/>
      <c r="F21" s="301"/>
      <c r="G21" s="302">
        <v>268933</v>
      </c>
      <c r="H21" s="302">
        <v>268447</v>
      </c>
      <c r="I21" s="302">
        <v>267898</v>
      </c>
    </row>
    <row r="22" spans="2:9" ht="14.25" customHeight="1">
      <c r="B22" s="561"/>
      <c r="D22" s="549" t="s">
        <v>285</v>
      </c>
      <c r="E22" s="549"/>
      <c r="F22" s="301"/>
      <c r="G22" s="304"/>
      <c r="H22" s="304"/>
      <c r="I22" s="304"/>
    </row>
    <row r="23" spans="2:9" ht="14.25" customHeight="1">
      <c r="B23" s="561"/>
      <c r="D23" s="32"/>
      <c r="E23" s="486" t="s">
        <v>284</v>
      </c>
      <c r="F23" s="301"/>
      <c r="G23" s="145">
        <v>89870</v>
      </c>
      <c r="H23" s="145">
        <v>88453</v>
      </c>
      <c r="I23" s="145">
        <v>89915</v>
      </c>
    </row>
    <row r="24" spans="2:9" ht="14.25" customHeight="1">
      <c r="B24" s="561"/>
      <c r="D24" s="549" t="s">
        <v>283</v>
      </c>
      <c r="E24" s="549"/>
      <c r="F24" s="301"/>
      <c r="G24" s="304"/>
      <c r="H24" s="304"/>
      <c r="I24" s="304"/>
    </row>
    <row r="25" spans="2:9" ht="14.25" customHeight="1">
      <c r="B25" s="561"/>
      <c r="D25" s="303"/>
      <c r="E25" s="486" t="s">
        <v>282</v>
      </c>
      <c r="F25" s="301"/>
      <c r="G25" s="145">
        <v>10653</v>
      </c>
      <c r="H25" s="145">
        <v>9560</v>
      </c>
      <c r="I25" s="145">
        <v>9828</v>
      </c>
    </row>
    <row r="26" spans="2:9" ht="14.25" customHeight="1">
      <c r="B26" s="561"/>
      <c r="D26" s="303"/>
      <c r="E26" s="486" t="s">
        <v>277</v>
      </c>
      <c r="F26" s="301"/>
      <c r="G26" s="145">
        <v>10823</v>
      </c>
      <c r="H26" s="145">
        <v>9861</v>
      </c>
      <c r="I26" s="145">
        <v>12785</v>
      </c>
    </row>
    <row r="27" spans="2:9" ht="3.75" customHeight="1">
      <c r="D27" s="303"/>
      <c r="E27" s="303"/>
      <c r="F27" s="301"/>
      <c r="G27" s="304"/>
      <c r="H27" s="304"/>
      <c r="I27" s="304"/>
    </row>
    <row r="28" spans="2:9" ht="14.25" customHeight="1">
      <c r="B28" s="561" t="s">
        <v>281</v>
      </c>
      <c r="D28" s="549" t="s">
        <v>280</v>
      </c>
      <c r="E28" s="549"/>
      <c r="F28" s="301"/>
      <c r="G28" s="302">
        <v>90419</v>
      </c>
      <c r="H28" s="302">
        <v>93686</v>
      </c>
      <c r="I28" s="302">
        <v>100210</v>
      </c>
    </row>
    <row r="29" spans="2:9" ht="14.25" customHeight="1">
      <c r="B29" s="561"/>
      <c r="D29" s="549" t="s">
        <v>279</v>
      </c>
      <c r="E29" s="551"/>
      <c r="F29" s="301"/>
      <c r="G29" s="303"/>
      <c r="H29" s="303"/>
      <c r="I29" s="303"/>
    </row>
    <row r="30" spans="2:9" ht="14.25" customHeight="1">
      <c r="B30" s="561"/>
      <c r="D30" s="303"/>
      <c r="E30" s="486" t="s">
        <v>277</v>
      </c>
      <c r="F30" s="301"/>
      <c r="G30" s="302">
        <v>132723</v>
      </c>
      <c r="H30" s="302">
        <v>140181</v>
      </c>
      <c r="I30" s="302">
        <v>134108</v>
      </c>
    </row>
    <row r="31" spans="2:9" ht="14.25" customHeight="1">
      <c r="B31" s="561"/>
      <c r="D31" s="549" t="s">
        <v>278</v>
      </c>
      <c r="E31" s="551"/>
      <c r="F31" s="301"/>
      <c r="G31" s="481"/>
      <c r="H31" s="481"/>
      <c r="I31" s="481"/>
    </row>
    <row r="32" spans="2:9" ht="14.25" customHeight="1">
      <c r="B32" s="561"/>
      <c r="D32" s="303"/>
      <c r="E32" s="486" t="s">
        <v>277</v>
      </c>
      <c r="F32" s="301"/>
      <c r="G32" s="302">
        <v>42499</v>
      </c>
      <c r="H32" s="302">
        <v>44895</v>
      </c>
      <c r="I32" s="302">
        <v>46902</v>
      </c>
    </row>
    <row r="33" spans="1:9" ht="14.25" customHeight="1">
      <c r="B33" s="549" t="s">
        <v>276</v>
      </c>
      <c r="C33" s="549"/>
      <c r="D33" s="549"/>
      <c r="E33" s="549"/>
      <c r="F33" s="301"/>
      <c r="G33" s="145">
        <v>990718</v>
      </c>
      <c r="H33" s="145">
        <v>1013482</v>
      </c>
      <c r="I33" s="145">
        <v>1035593</v>
      </c>
    </row>
    <row r="34" spans="1:9" ht="3.75" customHeight="1" thickBot="1">
      <c r="A34" s="300"/>
      <c r="B34" s="300"/>
      <c r="C34" s="300"/>
      <c r="D34" s="300"/>
      <c r="E34" s="300"/>
      <c r="F34" s="299"/>
      <c r="G34" s="298"/>
      <c r="H34" s="298"/>
      <c r="I34" s="298"/>
    </row>
    <row r="35" spans="1:9" ht="4.5" customHeight="1" thickTop="1">
      <c r="G35" s="295"/>
      <c r="H35" s="295"/>
      <c r="I35" s="295"/>
    </row>
    <row r="36" spans="1:9" ht="11.1" customHeight="1">
      <c r="B36" s="297"/>
      <c r="C36" s="297"/>
      <c r="D36" s="297"/>
      <c r="E36" s="297"/>
      <c r="F36" s="297"/>
      <c r="G36" s="296"/>
      <c r="H36" s="296"/>
      <c r="I36" s="295"/>
    </row>
    <row r="37" spans="1:9" ht="11.1" customHeight="1">
      <c r="B37" s="297"/>
      <c r="C37" s="297"/>
      <c r="D37" s="297"/>
      <c r="E37" s="297"/>
      <c r="F37" s="297"/>
      <c r="G37" s="296"/>
      <c r="H37" s="296"/>
      <c r="I37" s="296"/>
    </row>
    <row r="38" spans="1:9" ht="11.1" customHeight="1">
      <c r="G38" s="295"/>
      <c r="H38" s="295"/>
      <c r="I38" s="295"/>
    </row>
    <row r="39" spans="1:9" ht="11.1" customHeight="1">
      <c r="G39" s="295"/>
      <c r="H39" s="295"/>
      <c r="I39" s="295"/>
    </row>
    <row r="40" spans="1:9" ht="11.1" customHeight="1">
      <c r="G40" s="295"/>
      <c r="H40" s="295"/>
      <c r="I40" s="295"/>
    </row>
    <row r="41" spans="1:9" ht="11.1" customHeight="1">
      <c r="G41" s="295"/>
      <c r="H41" s="295"/>
      <c r="I41" s="295"/>
    </row>
    <row r="42" spans="1:9" ht="11.1" customHeight="1">
      <c r="G42" s="295"/>
      <c r="H42" s="295"/>
      <c r="I42" s="295"/>
    </row>
    <row r="43" spans="1:9" ht="11.1" customHeight="1">
      <c r="G43" s="295"/>
      <c r="H43" s="295"/>
      <c r="I43" s="295"/>
    </row>
    <row r="44" spans="1:9" ht="11.1" customHeight="1">
      <c r="G44" s="295"/>
      <c r="H44" s="295"/>
      <c r="I44" s="295"/>
    </row>
    <row r="45" spans="1:9" ht="11.1" customHeight="1">
      <c r="G45" s="295"/>
      <c r="H45" s="295"/>
      <c r="I45" s="295"/>
    </row>
    <row r="46" spans="1:9" ht="11.1" customHeight="1">
      <c r="G46" s="295"/>
      <c r="H46" s="295"/>
      <c r="I46" s="295"/>
    </row>
    <row r="47" spans="1:9" ht="11.1" customHeight="1">
      <c r="G47" s="295"/>
      <c r="H47" s="295"/>
      <c r="I47" s="295"/>
    </row>
    <row r="48" spans="1:9" ht="11.1" customHeight="1">
      <c r="G48" s="295"/>
      <c r="H48" s="295"/>
      <c r="I48" s="295"/>
    </row>
    <row r="49" spans="7:9" ht="11.1" customHeight="1">
      <c r="G49" s="295"/>
      <c r="H49" s="295"/>
      <c r="I49" s="295"/>
    </row>
    <row r="50" spans="7:9" ht="11.1" customHeight="1">
      <c r="G50" s="295"/>
      <c r="H50" s="295"/>
      <c r="I50" s="295"/>
    </row>
    <row r="51" spans="7:9" ht="11.1" customHeight="1">
      <c r="G51" s="295"/>
      <c r="H51" s="295"/>
      <c r="I51" s="295"/>
    </row>
    <row r="52" spans="7:9" ht="11.1" customHeight="1">
      <c r="G52" s="295"/>
      <c r="H52" s="295"/>
      <c r="I52" s="295"/>
    </row>
    <row r="53" spans="7:9" ht="11.1" customHeight="1">
      <c r="G53" s="295"/>
      <c r="H53" s="295"/>
      <c r="I53" s="295"/>
    </row>
    <row r="54" spans="7:9" ht="11.1" customHeight="1">
      <c r="G54" s="295"/>
      <c r="H54" s="295"/>
      <c r="I54" s="295"/>
    </row>
    <row r="55" spans="7:9" ht="11.1" customHeight="1">
      <c r="G55" s="295"/>
      <c r="H55" s="295"/>
      <c r="I55" s="295"/>
    </row>
    <row r="56" spans="7:9" ht="11.1" customHeight="1">
      <c r="G56" s="295"/>
      <c r="H56" s="295"/>
      <c r="I56" s="295"/>
    </row>
    <row r="57" spans="7:9" ht="11.1" customHeight="1">
      <c r="G57" s="295"/>
      <c r="H57" s="295"/>
      <c r="I57" s="295"/>
    </row>
    <row r="58" spans="7:9" ht="11.1" customHeight="1">
      <c r="G58" s="295"/>
      <c r="H58" s="295"/>
      <c r="I58" s="295"/>
    </row>
    <row r="59" spans="7:9" ht="11.1" customHeight="1">
      <c r="G59" s="295"/>
      <c r="H59" s="295"/>
      <c r="I59" s="295"/>
    </row>
    <row r="60" spans="7:9" ht="3.75" customHeight="1">
      <c r="G60" s="295"/>
      <c r="H60" s="295"/>
      <c r="I60" s="295"/>
    </row>
  </sheetData>
  <mergeCells count="21">
    <mergeCell ref="B28:B32"/>
    <mergeCell ref="D28:E28"/>
    <mergeCell ref="D29:E29"/>
    <mergeCell ref="D31:E31"/>
    <mergeCell ref="B33:E33"/>
    <mergeCell ref="B14:B19"/>
    <mergeCell ref="D14:E14"/>
    <mergeCell ref="D15:E15"/>
    <mergeCell ref="D17:E17"/>
    <mergeCell ref="B21:B26"/>
    <mergeCell ref="D21:E21"/>
    <mergeCell ref="D22:E22"/>
    <mergeCell ref="D24:E24"/>
    <mergeCell ref="B7:B12"/>
    <mergeCell ref="D7:E7"/>
    <mergeCell ref="D10:E10"/>
    <mergeCell ref="A2:E2"/>
    <mergeCell ref="A3:E3"/>
    <mergeCell ref="B4:B5"/>
    <mergeCell ref="D4:E4"/>
    <mergeCell ref="D5:E5"/>
  </mergeCells>
  <phoneticPr fontId="4"/>
  <printOptions horizontalCentered="1"/>
  <pageMargins left="0.78740157480314965" right="0.39370078740157483" top="1.3779527559055118" bottom="0.98425196850393704" header="0.78740157480314965" footer="0.51181102362204722"/>
  <pageSetup paperSize="9" scale="110" fitToHeight="0" orientation="portrait" r:id="rId1"/>
  <headerFooter alignWithMargins="0">
    <oddHeader>&amp;L&amp;9母子、女性、知的障がい児・者、身体障がい児・者、精神障がい者
の状況&amp;R&amp;9&amp;F (&amp;A)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O36"/>
  <sheetViews>
    <sheetView zoomScaleNormal="100" workbookViewId="0"/>
  </sheetViews>
  <sheetFormatPr defaultColWidth="10.125" defaultRowHeight="10.5"/>
  <cols>
    <col min="1" max="1" width="2.125" style="518" customWidth="1"/>
    <col min="2" max="2" width="0.875" style="518" customWidth="1"/>
    <col min="3" max="3" width="1.125" style="518" customWidth="1"/>
    <col min="4" max="4" width="1" style="518" customWidth="1"/>
    <col min="5" max="5" width="14.625" style="518" customWidth="1"/>
    <col min="6" max="6" width="1" style="518" customWidth="1"/>
    <col min="7" max="7" width="9.25" style="518" bestFit="1" customWidth="1"/>
    <col min="8" max="8" width="8.375" style="518" customWidth="1"/>
    <col min="9" max="9" width="5.875" style="518" customWidth="1"/>
    <col min="10" max="10" width="5.625" style="518" customWidth="1"/>
    <col min="11" max="11" width="4" style="518" customWidth="1"/>
    <col min="12" max="12" width="5.875" style="518" customWidth="1"/>
    <col min="13" max="13" width="3.5" style="518" customWidth="1"/>
    <col min="14" max="14" width="4.625" style="518" customWidth="1"/>
    <col min="15" max="15" width="5.875" style="518" customWidth="1"/>
    <col min="16" max="16" width="3.625" style="518" customWidth="1"/>
    <col min="17" max="17" width="6.125" style="518" customWidth="1"/>
    <col min="18" max="19" width="4" style="518" customWidth="1"/>
    <col min="20" max="21" width="5" style="518" customWidth="1"/>
    <col min="22" max="22" width="5.875" style="518" customWidth="1"/>
    <col min="23" max="23" width="8" style="518" customWidth="1"/>
    <col min="24" max="24" width="9.25" style="518" customWidth="1"/>
    <col min="25" max="25" width="8" style="518" customWidth="1"/>
    <col min="26" max="16384" width="10.125" style="518"/>
  </cols>
  <sheetData>
    <row r="1" spans="1:249" ht="14.25" customHeight="1" thickBot="1">
      <c r="Y1" s="526" t="s">
        <v>342</v>
      </c>
    </row>
    <row r="2" spans="1:249" ht="4.5" customHeight="1" thickTop="1">
      <c r="A2" s="336"/>
      <c r="B2" s="336"/>
      <c r="C2" s="336"/>
      <c r="D2" s="336"/>
      <c r="E2" s="336"/>
      <c r="F2" s="336"/>
      <c r="G2" s="333"/>
      <c r="H2" s="336"/>
      <c r="I2" s="335"/>
      <c r="J2" s="334"/>
      <c r="K2" s="334"/>
      <c r="L2" s="333"/>
      <c r="M2" s="333"/>
      <c r="N2" s="333"/>
      <c r="O2" s="334"/>
      <c r="P2" s="333"/>
      <c r="Q2" s="562"/>
      <c r="R2" s="563"/>
      <c r="S2" s="334"/>
      <c r="T2" s="334"/>
      <c r="U2" s="334"/>
      <c r="V2" s="334"/>
      <c r="W2" s="334"/>
      <c r="X2" s="334"/>
      <c r="Y2" s="333"/>
    </row>
    <row r="3" spans="1:249" ht="17.25" customHeight="1">
      <c r="A3" s="564" t="s">
        <v>341</v>
      </c>
      <c r="B3" s="564"/>
      <c r="C3" s="564"/>
      <c r="D3" s="564"/>
      <c r="E3" s="564"/>
      <c r="F3" s="332"/>
      <c r="G3" s="565" t="s">
        <v>340</v>
      </c>
      <c r="H3" s="565"/>
      <c r="I3" s="565"/>
      <c r="J3" s="566" t="s">
        <v>339</v>
      </c>
      <c r="K3" s="566" t="s">
        <v>338</v>
      </c>
      <c r="L3" s="567" t="s">
        <v>569</v>
      </c>
      <c r="M3" s="567" t="s">
        <v>337</v>
      </c>
      <c r="N3" s="567" t="s">
        <v>336</v>
      </c>
      <c r="O3" s="567" t="s">
        <v>335</v>
      </c>
      <c r="P3" s="566" t="s">
        <v>334</v>
      </c>
      <c r="Q3" s="570" t="s">
        <v>333</v>
      </c>
      <c r="R3" s="571"/>
      <c r="S3" s="572" t="s">
        <v>332</v>
      </c>
      <c r="T3" s="566" t="s">
        <v>331</v>
      </c>
      <c r="U3" s="566" t="s">
        <v>330</v>
      </c>
      <c r="V3" s="575" t="s">
        <v>329</v>
      </c>
      <c r="W3" s="566" t="s">
        <v>328</v>
      </c>
      <c r="X3" s="566" t="s">
        <v>57</v>
      </c>
      <c r="Y3" s="573" t="s">
        <v>327</v>
      </c>
    </row>
    <row r="4" spans="1:249" s="329" customFormat="1" ht="60" customHeight="1">
      <c r="A4" s="564"/>
      <c r="B4" s="564"/>
      <c r="C4" s="564"/>
      <c r="D4" s="564"/>
      <c r="E4" s="564"/>
      <c r="F4" s="331"/>
      <c r="G4" s="497" t="s">
        <v>326</v>
      </c>
      <c r="H4" s="497" t="s">
        <v>325</v>
      </c>
      <c r="I4" s="499" t="s">
        <v>568</v>
      </c>
      <c r="J4" s="566"/>
      <c r="K4" s="566"/>
      <c r="L4" s="568"/>
      <c r="M4" s="567"/>
      <c r="N4" s="567"/>
      <c r="O4" s="568"/>
      <c r="P4" s="566"/>
      <c r="Q4" s="497" t="s">
        <v>324</v>
      </c>
      <c r="R4" s="497" t="s">
        <v>323</v>
      </c>
      <c r="S4" s="572"/>
      <c r="T4" s="566"/>
      <c r="U4" s="566"/>
      <c r="V4" s="566"/>
      <c r="W4" s="566"/>
      <c r="X4" s="566"/>
      <c r="Y4" s="573"/>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0"/>
      <c r="BA4" s="330"/>
      <c r="BB4" s="330"/>
      <c r="BC4" s="330"/>
      <c r="BD4" s="330"/>
      <c r="BE4" s="330"/>
      <c r="BF4" s="330"/>
      <c r="BG4" s="330"/>
      <c r="BH4" s="330"/>
      <c r="BI4" s="330"/>
      <c r="BJ4" s="330"/>
      <c r="BK4" s="330"/>
      <c r="BL4" s="330"/>
      <c r="BM4" s="330"/>
      <c r="BN4" s="330"/>
      <c r="BO4" s="330"/>
      <c r="BP4" s="330"/>
      <c r="BQ4" s="330"/>
      <c r="BR4" s="330"/>
      <c r="BS4" s="330"/>
      <c r="BT4" s="330"/>
      <c r="BU4" s="330"/>
      <c r="BV4" s="330"/>
      <c r="BW4" s="330"/>
      <c r="BX4" s="330"/>
      <c r="BY4" s="330"/>
      <c r="BZ4" s="330"/>
      <c r="CA4" s="330"/>
      <c r="CB4" s="330"/>
      <c r="CC4" s="330"/>
      <c r="CD4" s="330"/>
      <c r="CE4" s="330"/>
      <c r="CF4" s="330"/>
      <c r="CG4" s="330"/>
      <c r="CH4" s="330"/>
      <c r="CI4" s="330"/>
      <c r="CJ4" s="330"/>
      <c r="CK4" s="330"/>
      <c r="CL4" s="330"/>
      <c r="CM4" s="330"/>
      <c r="CN4" s="330"/>
      <c r="CO4" s="330"/>
      <c r="CP4" s="330"/>
      <c r="CQ4" s="330"/>
      <c r="CR4" s="330"/>
      <c r="CS4" s="330"/>
      <c r="CT4" s="330"/>
      <c r="CU4" s="330"/>
      <c r="CV4" s="330"/>
      <c r="CW4" s="330"/>
      <c r="CX4" s="330"/>
      <c r="CY4" s="330"/>
      <c r="CZ4" s="330"/>
      <c r="DA4" s="330"/>
      <c r="DB4" s="330"/>
      <c r="DC4" s="330"/>
      <c r="DD4" s="330"/>
      <c r="DE4" s="330"/>
      <c r="DF4" s="330"/>
      <c r="DG4" s="330"/>
      <c r="DH4" s="330"/>
      <c r="DI4" s="330"/>
      <c r="DJ4" s="330"/>
      <c r="DK4" s="330"/>
      <c r="DL4" s="330"/>
      <c r="DM4" s="330"/>
      <c r="DN4" s="330"/>
      <c r="DO4" s="330"/>
      <c r="DP4" s="330"/>
      <c r="DQ4" s="330"/>
      <c r="DR4" s="330"/>
      <c r="DS4" s="330"/>
      <c r="DT4" s="330"/>
      <c r="DU4" s="330"/>
      <c r="DV4" s="330"/>
      <c r="DW4" s="330"/>
      <c r="DX4" s="330"/>
      <c r="DY4" s="330"/>
      <c r="DZ4" s="330"/>
      <c r="EA4" s="330"/>
      <c r="EB4" s="330"/>
      <c r="EC4" s="330"/>
      <c r="ED4" s="330"/>
      <c r="EE4" s="330"/>
      <c r="EF4" s="330"/>
      <c r="EG4" s="330"/>
      <c r="EH4" s="330"/>
      <c r="EI4" s="330"/>
      <c r="EJ4" s="330"/>
      <c r="EK4" s="330"/>
      <c r="EL4" s="330"/>
      <c r="EM4" s="330"/>
      <c r="EN4" s="330"/>
      <c r="EO4" s="330"/>
      <c r="EP4" s="330"/>
      <c r="EQ4" s="330"/>
      <c r="ER4" s="330"/>
      <c r="ES4" s="330"/>
      <c r="ET4" s="330"/>
      <c r="EU4" s="330"/>
      <c r="EV4" s="330"/>
      <c r="EW4" s="330"/>
      <c r="EX4" s="330"/>
      <c r="EY4" s="330"/>
      <c r="EZ4" s="330"/>
      <c r="FA4" s="330"/>
      <c r="FB4" s="330"/>
      <c r="FC4" s="330"/>
      <c r="FD4" s="330"/>
      <c r="FE4" s="330"/>
      <c r="FF4" s="330"/>
      <c r="FG4" s="330"/>
      <c r="FH4" s="330"/>
      <c r="FI4" s="330"/>
      <c r="FJ4" s="330"/>
      <c r="FK4" s="330"/>
      <c r="FL4" s="330"/>
      <c r="FM4" s="330"/>
      <c r="FN4" s="330"/>
      <c r="FO4" s="330"/>
      <c r="FP4" s="330"/>
      <c r="FQ4" s="330"/>
      <c r="FR4" s="330"/>
      <c r="FS4" s="330"/>
      <c r="FT4" s="330"/>
      <c r="FU4" s="330"/>
      <c r="FV4" s="330"/>
      <c r="FW4" s="330"/>
      <c r="FX4" s="330"/>
      <c r="FY4" s="330"/>
      <c r="FZ4" s="330"/>
      <c r="GA4" s="330"/>
      <c r="GB4" s="330"/>
      <c r="GC4" s="330"/>
      <c r="GD4" s="330"/>
      <c r="GE4" s="330"/>
      <c r="GF4" s="330"/>
      <c r="GG4" s="330"/>
      <c r="GH4" s="330"/>
      <c r="GI4" s="330"/>
      <c r="GJ4" s="330"/>
      <c r="GK4" s="330"/>
      <c r="GL4" s="330"/>
      <c r="GM4" s="330"/>
      <c r="GN4" s="330"/>
      <c r="GO4" s="330"/>
      <c r="GP4" s="330"/>
      <c r="GQ4" s="330"/>
      <c r="GR4" s="330"/>
      <c r="GS4" s="330"/>
      <c r="GT4" s="330"/>
      <c r="GU4" s="330"/>
      <c r="GV4" s="330"/>
      <c r="GW4" s="330"/>
      <c r="GX4" s="330"/>
      <c r="GY4" s="330"/>
      <c r="GZ4" s="330"/>
      <c r="HA4" s="330"/>
      <c r="HB4" s="330"/>
      <c r="HC4" s="330"/>
      <c r="HD4" s="330"/>
      <c r="HE4" s="330"/>
      <c r="HF4" s="330"/>
      <c r="HG4" s="330"/>
      <c r="HH4" s="330"/>
      <c r="HI4" s="330"/>
      <c r="HJ4" s="330"/>
      <c r="HK4" s="330"/>
      <c r="HL4" s="330"/>
      <c r="HM4" s="330"/>
      <c r="HN4" s="330"/>
      <c r="HO4" s="330"/>
      <c r="HP4" s="330"/>
      <c r="HQ4" s="330"/>
      <c r="HR4" s="330"/>
      <c r="HS4" s="330"/>
      <c r="HT4" s="330"/>
      <c r="HU4" s="330"/>
      <c r="HV4" s="330"/>
      <c r="HW4" s="330"/>
      <c r="HX4" s="330"/>
      <c r="HY4" s="330"/>
      <c r="HZ4" s="330"/>
      <c r="IA4" s="330"/>
      <c r="IB4" s="330"/>
      <c r="IC4" s="330"/>
      <c r="ID4" s="330"/>
      <c r="IE4" s="330"/>
      <c r="IF4" s="330"/>
      <c r="IG4" s="330"/>
      <c r="IH4" s="330"/>
      <c r="II4" s="330"/>
      <c r="IJ4" s="330"/>
      <c r="IK4" s="330"/>
      <c r="IL4" s="330"/>
      <c r="IM4" s="330"/>
      <c r="IN4" s="330"/>
      <c r="IO4" s="330"/>
    </row>
    <row r="5" spans="1:249" s="324" customFormat="1" ht="4.5" customHeight="1">
      <c r="G5" s="326"/>
      <c r="H5" s="326"/>
      <c r="I5" s="326"/>
      <c r="J5" s="326"/>
      <c r="K5" s="326"/>
      <c r="L5" s="326"/>
      <c r="M5" s="328"/>
      <c r="N5" s="326"/>
      <c r="O5" s="326"/>
      <c r="P5" s="326"/>
      <c r="Q5" s="326"/>
      <c r="R5" s="326"/>
      <c r="S5" s="327"/>
      <c r="T5" s="326"/>
      <c r="U5" s="326"/>
      <c r="V5" s="326"/>
      <c r="W5" s="326"/>
      <c r="X5" s="326"/>
      <c r="Y5" s="325"/>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71"/>
      <c r="CM5" s="171"/>
      <c r="CN5" s="171"/>
      <c r="CO5" s="171"/>
      <c r="CP5" s="171"/>
      <c r="CQ5" s="171"/>
      <c r="CR5" s="171"/>
      <c r="CS5" s="171"/>
      <c r="CT5" s="171"/>
      <c r="CU5" s="171"/>
      <c r="CV5" s="171"/>
      <c r="CW5" s="171"/>
      <c r="CX5" s="171"/>
      <c r="CY5" s="171"/>
      <c r="CZ5" s="171"/>
      <c r="DA5" s="171"/>
      <c r="DB5" s="171"/>
      <c r="DC5" s="171"/>
      <c r="DD5" s="171"/>
      <c r="DE5" s="171"/>
      <c r="DF5" s="171"/>
      <c r="DG5" s="171"/>
      <c r="DH5" s="171"/>
      <c r="DI5" s="171"/>
      <c r="DJ5" s="171"/>
      <c r="DK5" s="171"/>
      <c r="DL5" s="171"/>
      <c r="DM5" s="171"/>
      <c r="DN5" s="171"/>
      <c r="DO5" s="171"/>
      <c r="DP5" s="171"/>
      <c r="DQ5" s="171"/>
      <c r="DR5" s="171"/>
      <c r="DS5" s="171"/>
      <c r="DT5" s="171"/>
      <c r="DU5" s="171"/>
      <c r="DV5" s="171"/>
      <c r="DW5" s="171"/>
      <c r="DX5" s="171"/>
      <c r="DY5" s="171"/>
      <c r="DZ5" s="171"/>
      <c r="EA5" s="171"/>
      <c r="EB5" s="171"/>
      <c r="EC5" s="171"/>
      <c r="ED5" s="171"/>
      <c r="EE5" s="171"/>
      <c r="EF5" s="171"/>
      <c r="EG5" s="171"/>
      <c r="EH5" s="171"/>
      <c r="EI5" s="171"/>
      <c r="EJ5" s="171"/>
      <c r="EK5" s="171"/>
      <c r="EL5" s="171"/>
      <c r="EM5" s="171"/>
      <c r="EN5" s="171"/>
      <c r="EO5" s="171"/>
      <c r="EP5" s="171"/>
      <c r="EQ5" s="171"/>
      <c r="ER5" s="171"/>
      <c r="ES5" s="171"/>
      <c r="ET5" s="171"/>
      <c r="EU5" s="171"/>
      <c r="EV5" s="171"/>
      <c r="EW5" s="171"/>
      <c r="EX5" s="171"/>
      <c r="EY5" s="171"/>
      <c r="EZ5" s="171"/>
      <c r="FA5" s="171"/>
      <c r="FB5" s="171"/>
      <c r="FC5" s="171"/>
      <c r="FD5" s="171"/>
      <c r="FE5" s="171"/>
      <c r="FF5" s="171"/>
      <c r="FG5" s="171"/>
      <c r="FH5" s="171"/>
      <c r="FI5" s="171"/>
      <c r="FJ5" s="171"/>
      <c r="FK5" s="171"/>
      <c r="FL5" s="171"/>
      <c r="FM5" s="171"/>
      <c r="FN5" s="171"/>
      <c r="FO5" s="171"/>
      <c r="FP5" s="171"/>
      <c r="FQ5" s="171"/>
      <c r="FR5" s="171"/>
      <c r="FS5" s="171"/>
      <c r="FT5" s="171"/>
      <c r="FU5" s="171"/>
      <c r="FV5" s="171"/>
      <c r="FW5" s="171"/>
      <c r="FX5" s="171"/>
      <c r="FY5" s="171"/>
      <c r="FZ5" s="171"/>
      <c r="GA5" s="171"/>
      <c r="GB5" s="171"/>
      <c r="GC5" s="171"/>
      <c r="GD5" s="171"/>
      <c r="GE5" s="171"/>
      <c r="GF5" s="171"/>
      <c r="GG5" s="171"/>
      <c r="GH5" s="171"/>
      <c r="GI5" s="171"/>
      <c r="GJ5" s="171"/>
      <c r="GK5" s="171"/>
      <c r="GL5" s="171"/>
      <c r="GM5" s="171"/>
      <c r="GN5" s="171"/>
      <c r="GO5" s="171"/>
      <c r="GP5" s="171"/>
      <c r="GQ5" s="171"/>
      <c r="GR5" s="171"/>
      <c r="GS5" s="171"/>
      <c r="GT5" s="171"/>
      <c r="GU5" s="171"/>
      <c r="GV5" s="171"/>
      <c r="GW5" s="171"/>
      <c r="GX5" s="171"/>
      <c r="GY5" s="171"/>
      <c r="GZ5" s="171"/>
      <c r="HA5" s="171"/>
      <c r="HB5" s="171"/>
      <c r="HC5" s="171"/>
      <c r="HD5" s="171"/>
      <c r="HE5" s="171"/>
      <c r="HF5" s="171"/>
      <c r="HG5" s="171"/>
      <c r="HH5" s="171"/>
      <c r="HI5" s="171"/>
      <c r="HJ5" s="171"/>
      <c r="HK5" s="171"/>
      <c r="HL5" s="171"/>
      <c r="HM5" s="171"/>
      <c r="HN5" s="171"/>
      <c r="HO5" s="171"/>
      <c r="HP5" s="171"/>
      <c r="HQ5" s="171"/>
      <c r="HR5" s="171"/>
      <c r="HS5" s="171"/>
      <c r="HT5" s="171"/>
      <c r="HU5" s="171"/>
      <c r="HV5" s="171"/>
      <c r="HW5" s="171"/>
      <c r="HX5" s="171"/>
      <c r="HY5" s="171"/>
      <c r="HZ5" s="171"/>
      <c r="IA5" s="171"/>
      <c r="IB5" s="171"/>
      <c r="IC5" s="171"/>
      <c r="ID5" s="171"/>
      <c r="IE5" s="171"/>
      <c r="IF5" s="171"/>
      <c r="IG5" s="171"/>
      <c r="IH5" s="171"/>
      <c r="II5" s="171"/>
      <c r="IJ5" s="171"/>
      <c r="IK5" s="171"/>
      <c r="IL5" s="171"/>
      <c r="IM5" s="171"/>
      <c r="IN5" s="171"/>
      <c r="IO5" s="171"/>
    </row>
    <row r="6" spans="1:249" s="171" customFormat="1" ht="4.5" customHeight="1">
      <c r="G6" s="323"/>
      <c r="H6" s="536"/>
      <c r="I6" s="536"/>
      <c r="J6" s="536"/>
      <c r="K6" s="536"/>
      <c r="L6" s="536"/>
      <c r="M6" s="536"/>
      <c r="N6" s="536"/>
      <c r="O6" s="536"/>
      <c r="P6" s="536"/>
      <c r="Q6" s="536"/>
      <c r="R6" s="536"/>
      <c r="S6" s="536"/>
      <c r="T6" s="536"/>
      <c r="U6" s="536"/>
      <c r="V6" s="536"/>
      <c r="W6" s="536"/>
      <c r="X6" s="536"/>
      <c r="Y6" s="536"/>
    </row>
    <row r="7" spans="1:249" ht="11.1" customHeight="1">
      <c r="A7" s="574" t="s">
        <v>11</v>
      </c>
      <c r="B7" s="574"/>
      <c r="C7" s="574"/>
      <c r="D7" s="574"/>
      <c r="E7" s="574"/>
      <c r="F7" s="165"/>
      <c r="G7" s="322">
        <v>28869</v>
      </c>
      <c r="H7" s="321">
        <v>9473</v>
      </c>
      <c r="I7" s="321">
        <v>586</v>
      </c>
      <c r="J7" s="321">
        <v>493</v>
      </c>
      <c r="K7" s="321">
        <v>2</v>
      </c>
      <c r="L7" s="321">
        <v>0</v>
      </c>
      <c r="M7" s="321">
        <v>0</v>
      </c>
      <c r="N7" s="321">
        <v>48</v>
      </c>
      <c r="O7" s="321">
        <v>285</v>
      </c>
      <c r="P7" s="321">
        <v>0</v>
      </c>
      <c r="Q7" s="321">
        <v>493</v>
      </c>
      <c r="R7" s="321">
        <v>2</v>
      </c>
      <c r="S7" s="321">
        <v>2</v>
      </c>
      <c r="T7" s="321">
        <v>85</v>
      </c>
      <c r="U7" s="321">
        <v>16</v>
      </c>
      <c r="V7" s="321">
        <v>382</v>
      </c>
      <c r="W7" s="321">
        <v>4692</v>
      </c>
      <c r="X7" s="321">
        <v>45428</v>
      </c>
      <c r="Y7" s="321">
        <v>6900</v>
      </c>
    </row>
    <row r="8" spans="1:249" ht="11.1" customHeight="1">
      <c r="A8" s="574" t="s">
        <v>20</v>
      </c>
      <c r="B8" s="574"/>
      <c r="C8" s="574"/>
      <c r="D8" s="574"/>
      <c r="E8" s="574"/>
      <c r="F8" s="165"/>
      <c r="G8" s="322">
        <v>28045</v>
      </c>
      <c r="H8" s="321">
        <v>9871</v>
      </c>
      <c r="I8" s="321">
        <v>570</v>
      </c>
      <c r="J8" s="321">
        <v>420</v>
      </c>
      <c r="K8" s="321">
        <v>0</v>
      </c>
      <c r="L8" s="321">
        <v>3</v>
      </c>
      <c r="M8" s="321">
        <v>0</v>
      </c>
      <c r="N8" s="321">
        <v>35</v>
      </c>
      <c r="O8" s="321">
        <v>243</v>
      </c>
      <c r="P8" s="321">
        <v>1</v>
      </c>
      <c r="Q8" s="321">
        <v>419</v>
      </c>
      <c r="R8" s="321">
        <v>5</v>
      </c>
      <c r="S8" s="321">
        <v>1</v>
      </c>
      <c r="T8" s="321">
        <v>82</v>
      </c>
      <c r="U8" s="321">
        <v>9</v>
      </c>
      <c r="V8" s="321">
        <v>215</v>
      </c>
      <c r="W8" s="321">
        <v>4026</v>
      </c>
      <c r="X8" s="321">
        <v>43945</v>
      </c>
      <c r="Y8" s="321">
        <v>4859</v>
      </c>
    </row>
    <row r="9" spans="1:249" ht="11.1" customHeight="1">
      <c r="A9" s="574" t="s">
        <v>21</v>
      </c>
      <c r="B9" s="574"/>
      <c r="C9" s="574"/>
      <c r="D9" s="574"/>
      <c r="E9" s="574"/>
      <c r="F9" s="165"/>
      <c r="G9" s="322">
        <f t="shared" ref="G9:W9" si="0">SUM(G11:G31)</f>
        <v>31621</v>
      </c>
      <c r="H9" s="321">
        <f t="shared" si="0"/>
        <v>10136</v>
      </c>
      <c r="I9" s="321">
        <f t="shared" si="0"/>
        <v>645</v>
      </c>
      <c r="J9" s="321">
        <f t="shared" si="0"/>
        <v>429</v>
      </c>
      <c r="K9" s="321">
        <f t="shared" si="0"/>
        <v>0</v>
      </c>
      <c r="L9" s="321">
        <f t="shared" si="0"/>
        <v>0</v>
      </c>
      <c r="M9" s="321">
        <f t="shared" si="0"/>
        <v>0</v>
      </c>
      <c r="N9" s="321">
        <f t="shared" si="0"/>
        <v>37</v>
      </c>
      <c r="O9" s="321">
        <f t="shared" si="0"/>
        <v>223</v>
      </c>
      <c r="P9" s="321">
        <f t="shared" si="0"/>
        <v>0</v>
      </c>
      <c r="Q9" s="321">
        <f t="shared" si="0"/>
        <v>428</v>
      </c>
      <c r="R9" s="321">
        <f t="shared" si="0"/>
        <v>5</v>
      </c>
      <c r="S9" s="321">
        <f t="shared" si="0"/>
        <v>0</v>
      </c>
      <c r="T9" s="321">
        <f t="shared" si="0"/>
        <v>90</v>
      </c>
      <c r="U9" s="321">
        <f t="shared" si="0"/>
        <v>3</v>
      </c>
      <c r="V9" s="321">
        <f t="shared" si="0"/>
        <v>212</v>
      </c>
      <c r="W9" s="321">
        <f t="shared" si="0"/>
        <v>4209</v>
      </c>
      <c r="X9" s="321">
        <f>SUM(G9:W9)</f>
        <v>48038</v>
      </c>
      <c r="Y9" s="321">
        <f>SUM(Y11:Y31)</f>
        <v>5891</v>
      </c>
    </row>
    <row r="10" spans="1:249" ht="5.25" customHeight="1">
      <c r="A10" s="320"/>
      <c r="B10" s="320"/>
      <c r="C10" s="320"/>
      <c r="D10" s="320"/>
      <c r="E10" s="320"/>
      <c r="F10" s="165"/>
      <c r="G10" s="477"/>
      <c r="H10" s="478"/>
      <c r="I10" s="478"/>
      <c r="J10" s="478"/>
      <c r="K10" s="478"/>
      <c r="L10" s="478"/>
      <c r="M10" s="478"/>
      <c r="N10" s="478"/>
      <c r="O10" s="478"/>
      <c r="P10" s="478"/>
      <c r="Q10" s="478"/>
      <c r="R10" s="478"/>
      <c r="S10" s="478"/>
      <c r="T10" s="478"/>
      <c r="U10" s="478"/>
      <c r="V10" s="478"/>
      <c r="W10" s="478"/>
      <c r="X10" s="338"/>
      <c r="Y10" s="478"/>
    </row>
    <row r="11" spans="1:249" ht="11.1" customHeight="1">
      <c r="A11" s="569" t="s">
        <v>322</v>
      </c>
      <c r="B11" s="569"/>
      <c r="C11" s="569"/>
      <c r="D11" s="569"/>
      <c r="E11" s="569"/>
      <c r="F11" s="165"/>
      <c r="G11" s="339">
        <v>9433</v>
      </c>
      <c r="H11" s="338">
        <v>8956</v>
      </c>
      <c r="I11" s="338">
        <v>572</v>
      </c>
      <c r="J11" s="338">
        <v>365</v>
      </c>
      <c r="K11" s="338">
        <v>0</v>
      </c>
      <c r="L11" s="338">
        <v>0</v>
      </c>
      <c r="M11" s="338">
        <v>0</v>
      </c>
      <c r="N11" s="338">
        <v>36</v>
      </c>
      <c r="O11" s="338">
        <v>110</v>
      </c>
      <c r="P11" s="338">
        <v>0</v>
      </c>
      <c r="Q11" s="338">
        <v>331</v>
      </c>
      <c r="R11" s="338">
        <v>2</v>
      </c>
      <c r="S11" s="338">
        <v>0</v>
      </c>
      <c r="T11" s="338">
        <v>67</v>
      </c>
      <c r="U11" s="338">
        <v>0</v>
      </c>
      <c r="V11" s="338">
        <v>20</v>
      </c>
      <c r="W11" s="338">
        <v>1762</v>
      </c>
      <c r="X11" s="338">
        <v>21654</v>
      </c>
      <c r="Y11" s="338">
        <v>3992</v>
      </c>
    </row>
    <row r="12" spans="1:249" ht="10.5" customHeight="1">
      <c r="A12" s="569" t="s">
        <v>321</v>
      </c>
      <c r="B12" s="569"/>
      <c r="C12" s="569"/>
      <c r="D12" s="569"/>
      <c r="E12" s="569"/>
      <c r="F12" s="165"/>
      <c r="G12" s="479">
        <v>1090</v>
      </c>
      <c r="H12" s="338">
        <v>401</v>
      </c>
      <c r="I12" s="338">
        <v>15</v>
      </c>
      <c r="J12" s="338">
        <v>43</v>
      </c>
      <c r="K12" s="338">
        <v>0</v>
      </c>
      <c r="L12" s="338">
        <v>0</v>
      </c>
      <c r="M12" s="338">
        <v>0</v>
      </c>
      <c r="N12" s="338">
        <v>0</v>
      </c>
      <c r="O12" s="338">
        <v>28</v>
      </c>
      <c r="P12" s="338">
        <v>0</v>
      </c>
      <c r="Q12" s="338">
        <v>67</v>
      </c>
      <c r="R12" s="338">
        <v>3</v>
      </c>
      <c r="S12" s="338">
        <v>0</v>
      </c>
      <c r="T12" s="338">
        <v>22</v>
      </c>
      <c r="U12" s="338">
        <v>0</v>
      </c>
      <c r="V12" s="338">
        <v>13</v>
      </c>
      <c r="W12" s="338">
        <v>244</v>
      </c>
      <c r="X12" s="338">
        <v>1926</v>
      </c>
      <c r="Y12" s="338">
        <v>208</v>
      </c>
    </row>
    <row r="13" spans="1:249" ht="3.75" customHeight="1">
      <c r="A13" s="494"/>
      <c r="B13" s="494"/>
      <c r="C13" s="494"/>
      <c r="D13" s="494"/>
      <c r="E13" s="494"/>
      <c r="F13" s="165"/>
      <c r="G13" s="479"/>
      <c r="H13" s="338"/>
      <c r="I13" s="338"/>
      <c r="J13" s="338"/>
      <c r="K13" s="338"/>
      <c r="L13" s="338"/>
      <c r="M13" s="338"/>
      <c r="N13" s="338"/>
      <c r="O13" s="338"/>
      <c r="P13" s="338"/>
      <c r="Q13" s="338"/>
      <c r="R13" s="338"/>
      <c r="S13" s="338"/>
      <c r="T13" s="338"/>
      <c r="U13" s="338"/>
      <c r="V13" s="338"/>
      <c r="W13" s="338"/>
      <c r="X13" s="338"/>
      <c r="Y13" s="338"/>
    </row>
    <row r="14" spans="1:249" ht="11.1" customHeight="1">
      <c r="A14" s="569" t="s">
        <v>320</v>
      </c>
      <c r="B14" s="569"/>
      <c r="C14" s="569"/>
      <c r="D14" s="569"/>
      <c r="E14" s="569"/>
      <c r="F14" s="165"/>
      <c r="G14" s="479">
        <v>94</v>
      </c>
      <c r="H14" s="480">
        <v>7</v>
      </c>
      <c r="I14" s="480">
        <v>0</v>
      </c>
      <c r="J14" s="480">
        <v>0</v>
      </c>
      <c r="K14" s="480">
        <v>0</v>
      </c>
      <c r="L14" s="480">
        <v>0</v>
      </c>
      <c r="M14" s="480">
        <v>0</v>
      </c>
      <c r="N14" s="480">
        <v>0</v>
      </c>
      <c r="O14" s="480">
        <v>0</v>
      </c>
      <c r="P14" s="338">
        <v>0</v>
      </c>
      <c r="Q14" s="338">
        <v>0</v>
      </c>
      <c r="R14" s="338">
        <v>0</v>
      </c>
      <c r="S14" s="338">
        <v>0</v>
      </c>
      <c r="T14" s="338">
        <v>0</v>
      </c>
      <c r="U14" s="338">
        <v>0</v>
      </c>
      <c r="V14" s="338">
        <v>0</v>
      </c>
      <c r="W14" s="338">
        <v>6</v>
      </c>
      <c r="X14" s="338">
        <v>107</v>
      </c>
      <c r="Y14" s="338">
        <v>2</v>
      </c>
    </row>
    <row r="15" spans="1:249" ht="3" customHeight="1">
      <c r="A15" s="320"/>
      <c r="B15" s="320"/>
      <c r="C15" s="320"/>
      <c r="D15" s="320"/>
      <c r="E15" s="320"/>
      <c r="F15" s="165"/>
      <c r="G15" s="339"/>
      <c r="H15" s="338"/>
      <c r="I15" s="338"/>
      <c r="J15" s="338"/>
      <c r="K15" s="338"/>
      <c r="L15" s="338"/>
      <c r="M15" s="338"/>
      <c r="N15" s="338"/>
      <c r="O15" s="338"/>
      <c r="P15" s="338"/>
      <c r="Q15" s="338"/>
      <c r="R15" s="338"/>
      <c r="S15" s="338"/>
      <c r="T15" s="338"/>
      <c r="U15" s="338"/>
      <c r="V15" s="338"/>
      <c r="W15" s="338"/>
      <c r="X15" s="338"/>
      <c r="Y15" s="338"/>
    </row>
    <row r="16" spans="1:249" ht="11.1" customHeight="1">
      <c r="A16" s="576" t="s">
        <v>319</v>
      </c>
      <c r="B16" s="320"/>
      <c r="C16" s="569" t="s">
        <v>318</v>
      </c>
      <c r="D16" s="569"/>
      <c r="E16" s="569"/>
      <c r="F16" s="165"/>
      <c r="G16" s="339">
        <v>8</v>
      </c>
      <c r="H16" s="338">
        <v>17</v>
      </c>
      <c r="I16" s="338">
        <v>0</v>
      </c>
      <c r="J16" s="338">
        <v>0</v>
      </c>
      <c r="K16" s="338">
        <v>0</v>
      </c>
      <c r="L16" s="338">
        <v>0</v>
      </c>
      <c r="M16" s="338">
        <v>0</v>
      </c>
      <c r="N16" s="338">
        <v>0</v>
      </c>
      <c r="O16" s="338">
        <v>2</v>
      </c>
      <c r="P16" s="338">
        <v>0</v>
      </c>
      <c r="Q16" s="338">
        <v>0</v>
      </c>
      <c r="R16" s="338">
        <v>0</v>
      </c>
      <c r="S16" s="338">
        <v>0</v>
      </c>
      <c r="T16" s="338">
        <v>0</v>
      </c>
      <c r="U16" s="338">
        <v>0</v>
      </c>
      <c r="V16" s="338">
        <v>53</v>
      </c>
      <c r="W16" s="338">
        <v>11</v>
      </c>
      <c r="X16" s="338">
        <v>91</v>
      </c>
      <c r="Y16" s="338">
        <v>1</v>
      </c>
    </row>
    <row r="17" spans="1:25" ht="11.1" customHeight="1">
      <c r="A17" s="576"/>
      <c r="B17" s="320"/>
      <c r="C17" s="569" t="s">
        <v>317</v>
      </c>
      <c r="D17" s="569"/>
      <c r="E17" s="569"/>
      <c r="F17" s="165"/>
      <c r="G17" s="339">
        <v>0</v>
      </c>
      <c r="H17" s="338">
        <v>0</v>
      </c>
      <c r="I17" s="338">
        <v>0</v>
      </c>
      <c r="J17" s="338">
        <v>0</v>
      </c>
      <c r="K17" s="338">
        <v>0</v>
      </c>
      <c r="L17" s="338">
        <v>0</v>
      </c>
      <c r="M17" s="338">
        <v>0</v>
      </c>
      <c r="N17" s="338">
        <v>0</v>
      </c>
      <c r="O17" s="338">
        <v>0</v>
      </c>
      <c r="P17" s="338">
        <v>0</v>
      </c>
      <c r="Q17" s="338">
        <v>0</v>
      </c>
      <c r="R17" s="338">
        <v>0</v>
      </c>
      <c r="S17" s="338">
        <v>0</v>
      </c>
      <c r="T17" s="338">
        <v>0</v>
      </c>
      <c r="U17" s="338">
        <v>0</v>
      </c>
      <c r="V17" s="338">
        <v>0</v>
      </c>
      <c r="W17" s="338">
        <v>0</v>
      </c>
      <c r="X17" s="338">
        <v>0</v>
      </c>
      <c r="Y17" s="338">
        <v>0</v>
      </c>
    </row>
    <row r="18" spans="1:25" ht="10.5" customHeight="1">
      <c r="A18" s="576"/>
      <c r="B18" s="320"/>
      <c r="C18" s="569" t="s">
        <v>316</v>
      </c>
      <c r="D18" s="569"/>
      <c r="E18" s="569"/>
      <c r="F18" s="165"/>
      <c r="G18" s="339">
        <v>11</v>
      </c>
      <c r="H18" s="338">
        <v>0</v>
      </c>
      <c r="I18" s="338">
        <v>0</v>
      </c>
      <c r="J18" s="338">
        <v>0</v>
      </c>
      <c r="K18" s="338">
        <v>0</v>
      </c>
      <c r="L18" s="338">
        <v>0</v>
      </c>
      <c r="M18" s="338">
        <v>0</v>
      </c>
      <c r="N18" s="338">
        <v>0</v>
      </c>
      <c r="O18" s="338">
        <v>0</v>
      </c>
      <c r="P18" s="338">
        <v>0</v>
      </c>
      <c r="Q18" s="338">
        <v>0</v>
      </c>
      <c r="R18" s="338">
        <v>0</v>
      </c>
      <c r="S18" s="338">
        <v>0</v>
      </c>
      <c r="T18" s="338">
        <v>0</v>
      </c>
      <c r="U18" s="338">
        <v>0</v>
      </c>
      <c r="V18" s="338">
        <v>0</v>
      </c>
      <c r="W18" s="338">
        <v>1</v>
      </c>
      <c r="X18" s="338">
        <v>12</v>
      </c>
      <c r="Y18" s="338">
        <v>0</v>
      </c>
    </row>
    <row r="19" spans="1:25">
      <c r="A19" s="576"/>
      <c r="B19" s="320"/>
      <c r="C19" s="569" t="s">
        <v>315</v>
      </c>
      <c r="D19" s="569"/>
      <c r="E19" s="569"/>
      <c r="F19" s="165"/>
      <c r="G19" s="339">
        <v>213</v>
      </c>
      <c r="H19" s="338">
        <v>36</v>
      </c>
      <c r="I19" s="338">
        <v>1</v>
      </c>
      <c r="J19" s="338">
        <v>0</v>
      </c>
      <c r="K19" s="338">
        <v>0</v>
      </c>
      <c r="L19" s="338">
        <v>0</v>
      </c>
      <c r="M19" s="338">
        <v>0</v>
      </c>
      <c r="N19" s="338">
        <v>0</v>
      </c>
      <c r="O19" s="338">
        <v>5</v>
      </c>
      <c r="P19" s="338">
        <v>0</v>
      </c>
      <c r="Q19" s="338">
        <v>3</v>
      </c>
      <c r="R19" s="338">
        <v>0</v>
      </c>
      <c r="S19" s="338">
        <v>0</v>
      </c>
      <c r="T19" s="338">
        <v>0</v>
      </c>
      <c r="U19" s="338">
        <v>0</v>
      </c>
      <c r="V19" s="338">
        <v>48</v>
      </c>
      <c r="W19" s="338">
        <v>23</v>
      </c>
      <c r="X19" s="338">
        <v>329</v>
      </c>
      <c r="Y19" s="338">
        <v>19</v>
      </c>
    </row>
    <row r="20" spans="1:25" ht="11.1" customHeight="1">
      <c r="A20" s="576"/>
      <c r="B20" s="320"/>
      <c r="C20" s="569" t="s">
        <v>314</v>
      </c>
      <c r="D20" s="569"/>
      <c r="E20" s="569"/>
      <c r="F20" s="165"/>
      <c r="G20" s="339">
        <v>15174</v>
      </c>
      <c r="H20" s="338">
        <v>101</v>
      </c>
      <c r="I20" s="338">
        <v>19</v>
      </c>
      <c r="J20" s="338">
        <v>0</v>
      </c>
      <c r="K20" s="338">
        <v>0</v>
      </c>
      <c r="L20" s="338">
        <v>0</v>
      </c>
      <c r="M20" s="338">
        <v>0</v>
      </c>
      <c r="N20" s="338">
        <v>0</v>
      </c>
      <c r="O20" s="338">
        <v>68</v>
      </c>
      <c r="P20" s="338">
        <v>0</v>
      </c>
      <c r="Q20" s="338">
        <v>3</v>
      </c>
      <c r="R20" s="338">
        <v>0</v>
      </c>
      <c r="S20" s="338">
        <v>0</v>
      </c>
      <c r="T20" s="338">
        <v>0</v>
      </c>
      <c r="U20" s="338">
        <v>0</v>
      </c>
      <c r="V20" s="338">
        <v>75</v>
      </c>
      <c r="W20" s="338">
        <v>1534</v>
      </c>
      <c r="X20" s="338">
        <v>16974</v>
      </c>
      <c r="Y20" s="338">
        <v>1292</v>
      </c>
    </row>
    <row r="21" spans="1:25" ht="11.1" customHeight="1">
      <c r="A21" s="576"/>
      <c r="B21" s="320"/>
      <c r="C21" s="569" t="s">
        <v>313</v>
      </c>
      <c r="D21" s="569"/>
      <c r="E21" s="569"/>
      <c r="F21" s="165"/>
      <c r="G21" s="339">
        <v>266</v>
      </c>
      <c r="H21" s="338">
        <v>11</v>
      </c>
      <c r="I21" s="338">
        <v>0</v>
      </c>
      <c r="J21" s="338">
        <v>0</v>
      </c>
      <c r="K21" s="338">
        <v>0</v>
      </c>
      <c r="L21" s="338">
        <v>0</v>
      </c>
      <c r="M21" s="338">
        <v>0</v>
      </c>
      <c r="N21" s="338">
        <v>0</v>
      </c>
      <c r="O21" s="338">
        <v>1</v>
      </c>
      <c r="P21" s="338">
        <v>0</v>
      </c>
      <c r="Q21" s="338">
        <v>0</v>
      </c>
      <c r="R21" s="338">
        <v>0</v>
      </c>
      <c r="S21" s="338">
        <v>0</v>
      </c>
      <c r="T21" s="338">
        <v>0</v>
      </c>
      <c r="U21" s="338">
        <v>0</v>
      </c>
      <c r="V21" s="338">
        <v>2</v>
      </c>
      <c r="W21" s="338">
        <v>12</v>
      </c>
      <c r="X21" s="338">
        <v>292</v>
      </c>
      <c r="Y21" s="338">
        <v>22</v>
      </c>
    </row>
    <row r="22" spans="1:25" ht="3.75" customHeight="1">
      <c r="A22" s="320"/>
      <c r="B22" s="320"/>
      <c r="C22" s="320"/>
      <c r="D22" s="320"/>
      <c r="E22" s="320"/>
      <c r="F22" s="165"/>
      <c r="G22" s="339"/>
      <c r="H22" s="338"/>
      <c r="I22" s="338"/>
      <c r="J22" s="338"/>
      <c r="K22" s="338"/>
      <c r="L22" s="338"/>
      <c r="M22" s="338"/>
      <c r="N22" s="338"/>
      <c r="O22" s="338"/>
      <c r="P22" s="338"/>
      <c r="Q22" s="338"/>
      <c r="R22" s="338"/>
      <c r="S22" s="338"/>
      <c r="T22" s="338"/>
      <c r="U22" s="338"/>
      <c r="V22" s="338"/>
      <c r="W22" s="338"/>
      <c r="X22" s="338"/>
      <c r="Y22" s="338"/>
    </row>
    <row r="23" spans="1:25" ht="11.1" customHeight="1">
      <c r="A23" s="577" t="s">
        <v>312</v>
      </c>
      <c r="B23" s="577"/>
      <c r="C23" s="577"/>
      <c r="D23" s="569" t="s">
        <v>311</v>
      </c>
      <c r="E23" s="578"/>
      <c r="F23" s="165"/>
      <c r="G23" s="339">
        <v>168</v>
      </c>
      <c r="H23" s="338">
        <v>98</v>
      </c>
      <c r="I23" s="338">
        <v>9</v>
      </c>
      <c r="J23" s="338">
        <v>6</v>
      </c>
      <c r="K23" s="338">
        <v>0</v>
      </c>
      <c r="L23" s="338">
        <v>0</v>
      </c>
      <c r="M23" s="338">
        <v>0</v>
      </c>
      <c r="N23" s="338">
        <v>0</v>
      </c>
      <c r="O23" s="338">
        <v>0</v>
      </c>
      <c r="P23" s="338">
        <v>0</v>
      </c>
      <c r="Q23" s="338">
        <v>4</v>
      </c>
      <c r="R23" s="338">
        <v>0</v>
      </c>
      <c r="S23" s="338">
        <v>0</v>
      </c>
      <c r="T23" s="338">
        <v>0</v>
      </c>
      <c r="U23" s="338">
        <v>0</v>
      </c>
      <c r="V23" s="338">
        <v>0</v>
      </c>
      <c r="W23" s="338">
        <v>40</v>
      </c>
      <c r="X23" s="338">
        <v>325</v>
      </c>
      <c r="Y23" s="338">
        <v>47</v>
      </c>
    </row>
    <row r="24" spans="1:25" ht="11.1" customHeight="1">
      <c r="A24" s="577" t="s">
        <v>310</v>
      </c>
      <c r="B24" s="577"/>
      <c r="C24" s="577"/>
      <c r="D24" s="569" t="s">
        <v>309</v>
      </c>
      <c r="E24" s="578"/>
      <c r="F24" s="165"/>
      <c r="G24" s="339">
        <v>57</v>
      </c>
      <c r="H24" s="338">
        <v>57</v>
      </c>
      <c r="I24" s="338">
        <v>15</v>
      </c>
      <c r="J24" s="338">
        <v>11</v>
      </c>
      <c r="K24" s="338">
        <v>0</v>
      </c>
      <c r="L24" s="338">
        <v>0</v>
      </c>
      <c r="M24" s="338">
        <v>0</v>
      </c>
      <c r="N24" s="338">
        <v>0</v>
      </c>
      <c r="O24" s="338">
        <v>2</v>
      </c>
      <c r="P24" s="338">
        <v>0</v>
      </c>
      <c r="Q24" s="338">
        <v>10</v>
      </c>
      <c r="R24" s="338">
        <v>0</v>
      </c>
      <c r="S24" s="338">
        <v>0</v>
      </c>
      <c r="T24" s="338">
        <v>0</v>
      </c>
      <c r="U24" s="338">
        <v>3</v>
      </c>
      <c r="V24" s="338">
        <v>0</v>
      </c>
      <c r="W24" s="338">
        <v>23</v>
      </c>
      <c r="X24" s="338">
        <v>178</v>
      </c>
      <c r="Y24" s="338">
        <v>36</v>
      </c>
    </row>
    <row r="25" spans="1:25" ht="4.5" customHeight="1">
      <c r="A25" s="320"/>
      <c r="B25" s="320"/>
      <c r="C25" s="320"/>
      <c r="D25" s="320"/>
      <c r="E25" s="320"/>
      <c r="F25" s="165"/>
      <c r="G25" s="339"/>
      <c r="H25" s="338"/>
      <c r="I25" s="338"/>
      <c r="J25" s="338"/>
      <c r="K25" s="338"/>
      <c r="L25" s="338"/>
      <c r="M25" s="338"/>
      <c r="N25" s="338"/>
      <c r="O25" s="338"/>
      <c r="P25" s="338"/>
      <c r="Q25" s="338"/>
      <c r="R25" s="338"/>
      <c r="S25" s="338"/>
      <c r="T25" s="338"/>
      <c r="U25" s="338"/>
      <c r="V25" s="338"/>
      <c r="W25" s="338"/>
      <c r="X25" s="338"/>
      <c r="Y25" s="338"/>
    </row>
    <row r="26" spans="1:25" ht="11.1" customHeight="1">
      <c r="A26" s="579" t="s">
        <v>308</v>
      </c>
      <c r="B26" s="320"/>
      <c r="C26" s="569" t="s">
        <v>307</v>
      </c>
      <c r="D26" s="569"/>
      <c r="E26" s="569"/>
      <c r="F26" s="165"/>
      <c r="G26" s="339">
        <v>1162</v>
      </c>
      <c r="H26" s="338">
        <v>328</v>
      </c>
      <c r="I26" s="338">
        <v>2</v>
      </c>
      <c r="J26" s="338">
        <v>2</v>
      </c>
      <c r="K26" s="338">
        <v>0</v>
      </c>
      <c r="L26" s="338">
        <v>0</v>
      </c>
      <c r="M26" s="338">
        <v>0</v>
      </c>
      <c r="N26" s="338">
        <v>1</v>
      </c>
      <c r="O26" s="338">
        <v>0</v>
      </c>
      <c r="P26" s="338">
        <v>0</v>
      </c>
      <c r="Q26" s="338">
        <v>10</v>
      </c>
      <c r="R26" s="338">
        <v>0</v>
      </c>
      <c r="S26" s="338">
        <v>0</v>
      </c>
      <c r="T26" s="338">
        <v>1</v>
      </c>
      <c r="U26" s="338">
        <v>0</v>
      </c>
      <c r="V26" s="338">
        <v>1</v>
      </c>
      <c r="W26" s="338">
        <v>104</v>
      </c>
      <c r="X26" s="338">
        <v>1611</v>
      </c>
      <c r="Y26" s="338">
        <v>179</v>
      </c>
    </row>
    <row r="27" spans="1:25" ht="11.1" customHeight="1">
      <c r="A27" s="579"/>
      <c r="B27" s="320"/>
      <c r="C27" s="569" t="s">
        <v>306</v>
      </c>
      <c r="D27" s="569"/>
      <c r="E27" s="569"/>
      <c r="F27" s="165"/>
      <c r="G27" s="339">
        <v>206</v>
      </c>
      <c r="H27" s="338">
        <v>65</v>
      </c>
      <c r="I27" s="338">
        <v>0</v>
      </c>
      <c r="J27" s="338">
        <v>1</v>
      </c>
      <c r="K27" s="338">
        <v>0</v>
      </c>
      <c r="L27" s="338">
        <v>0</v>
      </c>
      <c r="M27" s="338">
        <v>0</v>
      </c>
      <c r="N27" s="338">
        <v>0</v>
      </c>
      <c r="O27" s="338">
        <v>1</v>
      </c>
      <c r="P27" s="338">
        <v>0</v>
      </c>
      <c r="Q27" s="338">
        <v>0</v>
      </c>
      <c r="R27" s="338">
        <v>0</v>
      </c>
      <c r="S27" s="338">
        <v>0</v>
      </c>
      <c r="T27" s="338">
        <v>0</v>
      </c>
      <c r="U27" s="338">
        <v>0</v>
      </c>
      <c r="V27" s="338">
        <v>0</v>
      </c>
      <c r="W27" s="338">
        <v>11</v>
      </c>
      <c r="X27" s="338">
        <v>284</v>
      </c>
      <c r="Y27" s="338">
        <v>26</v>
      </c>
    </row>
    <row r="28" spans="1:25" ht="11.1" customHeight="1">
      <c r="A28" s="579"/>
      <c r="B28" s="320"/>
      <c r="C28" s="569" t="s">
        <v>305</v>
      </c>
      <c r="D28" s="569"/>
      <c r="E28" s="569"/>
      <c r="F28" s="165"/>
      <c r="G28" s="339">
        <v>435</v>
      </c>
      <c r="H28" s="338">
        <v>18</v>
      </c>
      <c r="I28" s="338">
        <v>0</v>
      </c>
      <c r="J28" s="338">
        <v>0</v>
      </c>
      <c r="K28" s="338">
        <v>0</v>
      </c>
      <c r="L28" s="338">
        <v>0</v>
      </c>
      <c r="M28" s="338">
        <v>0</v>
      </c>
      <c r="N28" s="338">
        <v>0</v>
      </c>
      <c r="O28" s="338">
        <v>0</v>
      </c>
      <c r="P28" s="338">
        <v>0</v>
      </c>
      <c r="Q28" s="338">
        <v>0</v>
      </c>
      <c r="R28" s="338">
        <v>0</v>
      </c>
      <c r="S28" s="338">
        <v>0</v>
      </c>
      <c r="T28" s="338">
        <v>0</v>
      </c>
      <c r="U28" s="338">
        <v>0</v>
      </c>
      <c r="V28" s="338">
        <v>0</v>
      </c>
      <c r="W28" s="338">
        <v>12</v>
      </c>
      <c r="X28" s="338">
        <v>465</v>
      </c>
      <c r="Y28" s="338">
        <v>21</v>
      </c>
    </row>
    <row r="29" spans="1:25" ht="11.1" customHeight="1">
      <c r="A29" s="579"/>
      <c r="B29" s="320"/>
      <c r="C29" s="569" t="s">
        <v>304</v>
      </c>
      <c r="D29" s="569"/>
      <c r="E29" s="569"/>
      <c r="F29" s="165"/>
      <c r="G29" s="339">
        <v>689</v>
      </c>
      <c r="H29" s="338">
        <v>30</v>
      </c>
      <c r="I29" s="338">
        <v>0</v>
      </c>
      <c r="J29" s="338">
        <v>0</v>
      </c>
      <c r="K29" s="338">
        <v>0</v>
      </c>
      <c r="L29" s="338">
        <v>0</v>
      </c>
      <c r="M29" s="338">
        <v>0</v>
      </c>
      <c r="N29" s="338">
        <v>0</v>
      </c>
      <c r="O29" s="338">
        <v>1</v>
      </c>
      <c r="P29" s="338">
        <v>0</v>
      </c>
      <c r="Q29" s="338">
        <v>0</v>
      </c>
      <c r="R29" s="338">
        <v>0</v>
      </c>
      <c r="S29" s="338">
        <v>0</v>
      </c>
      <c r="T29" s="338">
        <v>0</v>
      </c>
      <c r="U29" s="338">
        <v>0</v>
      </c>
      <c r="V29" s="338">
        <v>0</v>
      </c>
      <c r="W29" s="338">
        <v>106</v>
      </c>
      <c r="X29" s="338">
        <v>826</v>
      </c>
      <c r="Y29" s="338">
        <v>9</v>
      </c>
    </row>
    <row r="30" spans="1:25" ht="4.5" customHeight="1">
      <c r="A30" s="320"/>
      <c r="B30" s="320"/>
      <c r="C30" s="320"/>
      <c r="D30" s="320"/>
      <c r="E30" s="320"/>
      <c r="F30" s="165"/>
      <c r="G30" s="339"/>
      <c r="H30" s="338"/>
      <c r="I30" s="338"/>
      <c r="J30" s="338"/>
      <c r="K30" s="338"/>
      <c r="L30" s="338"/>
      <c r="M30" s="338"/>
      <c r="N30" s="338"/>
      <c r="O30" s="338"/>
      <c r="P30" s="338"/>
      <c r="Q30" s="338"/>
      <c r="R30" s="338"/>
      <c r="S30" s="338"/>
      <c r="T30" s="338"/>
      <c r="U30" s="338"/>
      <c r="V30" s="338"/>
      <c r="W30" s="338"/>
      <c r="X30" s="338"/>
      <c r="Y30" s="338"/>
    </row>
    <row r="31" spans="1:25" ht="11.1" customHeight="1">
      <c r="A31" s="569" t="s">
        <v>303</v>
      </c>
      <c r="B31" s="569"/>
      <c r="C31" s="569"/>
      <c r="D31" s="569"/>
      <c r="E31" s="569"/>
      <c r="F31" s="319"/>
      <c r="G31" s="339">
        <v>2615</v>
      </c>
      <c r="H31" s="338">
        <v>11</v>
      </c>
      <c r="I31" s="338">
        <v>12</v>
      </c>
      <c r="J31" s="338">
        <v>1</v>
      </c>
      <c r="K31" s="338">
        <v>0</v>
      </c>
      <c r="L31" s="338">
        <v>0</v>
      </c>
      <c r="M31" s="338">
        <v>0</v>
      </c>
      <c r="N31" s="338">
        <v>0</v>
      </c>
      <c r="O31" s="338">
        <v>5</v>
      </c>
      <c r="P31" s="338">
        <v>0</v>
      </c>
      <c r="Q31" s="338">
        <v>0</v>
      </c>
      <c r="R31" s="338">
        <v>0</v>
      </c>
      <c r="S31" s="338">
        <v>0</v>
      </c>
      <c r="T31" s="338">
        <v>0</v>
      </c>
      <c r="U31" s="338">
        <v>0</v>
      </c>
      <c r="V31" s="338">
        <v>0</v>
      </c>
      <c r="W31" s="338">
        <v>320</v>
      </c>
      <c r="X31" s="338">
        <v>2964</v>
      </c>
      <c r="Y31" s="338">
        <v>37</v>
      </c>
    </row>
    <row r="32" spans="1:25" ht="0.75" customHeight="1" thickBot="1">
      <c r="A32" s="166"/>
      <c r="B32" s="166"/>
      <c r="C32" s="166"/>
      <c r="D32" s="166"/>
      <c r="E32" s="166"/>
      <c r="F32" s="166"/>
      <c r="G32" s="318"/>
      <c r="H32" s="317"/>
      <c r="I32" s="317"/>
      <c r="J32" s="317"/>
      <c r="K32" s="317"/>
      <c r="L32" s="317"/>
      <c r="M32" s="317"/>
      <c r="N32" s="317"/>
      <c r="O32" s="317"/>
      <c r="P32" s="317"/>
      <c r="Q32" s="317"/>
      <c r="R32" s="317"/>
      <c r="S32" s="317"/>
      <c r="T32" s="317"/>
      <c r="U32" s="317"/>
      <c r="V32" s="317"/>
      <c r="W32" s="317"/>
      <c r="X32" s="317"/>
      <c r="Y32" s="317"/>
    </row>
    <row r="33" spans="1:25" ht="6.75" customHeight="1" thickTop="1">
      <c r="G33" s="316"/>
      <c r="H33" s="316"/>
      <c r="I33" s="316"/>
      <c r="J33" s="316"/>
      <c r="K33" s="316"/>
      <c r="L33" s="316"/>
      <c r="M33" s="316"/>
      <c r="N33" s="316"/>
      <c r="O33" s="316"/>
      <c r="P33" s="316"/>
      <c r="Q33" s="316"/>
      <c r="R33" s="316"/>
      <c r="S33" s="316"/>
      <c r="T33" s="316"/>
      <c r="U33" s="316"/>
      <c r="V33" s="316"/>
      <c r="W33" s="316"/>
      <c r="X33" s="316"/>
      <c r="Y33" s="316"/>
    </row>
    <row r="34" spans="1:25" ht="14.25" customHeight="1">
      <c r="A34" s="518" t="s">
        <v>302</v>
      </c>
    </row>
    <row r="35" spans="1:25">
      <c r="G35" s="315"/>
      <c r="H35" s="315"/>
      <c r="I35" s="315"/>
      <c r="J35" s="315"/>
      <c r="K35" s="315"/>
      <c r="L35" s="315"/>
      <c r="M35" s="315"/>
      <c r="N35" s="315"/>
      <c r="O35" s="315"/>
      <c r="P35" s="315"/>
      <c r="Q35" s="315"/>
      <c r="R35" s="315"/>
      <c r="S35" s="315"/>
      <c r="T35" s="315"/>
      <c r="U35" s="315"/>
      <c r="V35" s="315"/>
      <c r="W35" s="315"/>
      <c r="X35" s="315"/>
      <c r="Y35" s="315"/>
    </row>
    <row r="36" spans="1:25">
      <c r="G36" s="315"/>
      <c r="H36" s="315"/>
      <c r="I36" s="315"/>
      <c r="J36" s="315"/>
      <c r="K36" s="315"/>
      <c r="L36" s="315"/>
      <c r="M36" s="315"/>
      <c r="N36" s="315"/>
      <c r="O36" s="315"/>
      <c r="P36" s="315"/>
      <c r="Q36" s="315"/>
      <c r="R36" s="315"/>
      <c r="S36" s="315"/>
      <c r="T36" s="315"/>
      <c r="U36" s="315"/>
      <c r="V36" s="315"/>
      <c r="W36" s="315"/>
      <c r="X36" s="315"/>
      <c r="Y36" s="315"/>
    </row>
  </sheetData>
  <mergeCells count="41">
    <mergeCell ref="A31:E31"/>
    <mergeCell ref="A23:C23"/>
    <mergeCell ref="D23:E23"/>
    <mergeCell ref="A24:C24"/>
    <mergeCell ref="D24:E24"/>
    <mergeCell ref="A26:A29"/>
    <mergeCell ref="C26:E26"/>
    <mergeCell ref="C27:E27"/>
    <mergeCell ref="C28:E28"/>
    <mergeCell ref="C29:E29"/>
    <mergeCell ref="A12:E12"/>
    <mergeCell ref="A14:E14"/>
    <mergeCell ref="A16:A21"/>
    <mergeCell ref="C16:E16"/>
    <mergeCell ref="C17:E17"/>
    <mergeCell ref="C18:E18"/>
    <mergeCell ref="C19:E19"/>
    <mergeCell ref="C20:E20"/>
    <mergeCell ref="C21:E21"/>
    <mergeCell ref="Y3:Y4"/>
    <mergeCell ref="A7:E7"/>
    <mergeCell ref="A8:E8"/>
    <mergeCell ref="A9:E9"/>
    <mergeCell ref="V3:V4"/>
    <mergeCell ref="W3:W4"/>
    <mergeCell ref="X3:X4"/>
    <mergeCell ref="A11:E11"/>
    <mergeCell ref="Q3:R3"/>
    <mergeCell ref="S3:S4"/>
    <mergeCell ref="T3:T4"/>
    <mergeCell ref="U3:U4"/>
    <mergeCell ref="Q2:R2"/>
    <mergeCell ref="A3:E4"/>
    <mergeCell ref="G3:I3"/>
    <mergeCell ref="J3:J4"/>
    <mergeCell ref="K3:K4"/>
    <mergeCell ref="L3:L4"/>
    <mergeCell ref="M3:M4"/>
    <mergeCell ref="N3:N4"/>
    <mergeCell ref="O3:O4"/>
    <mergeCell ref="P3:P4"/>
  </mergeCells>
  <phoneticPr fontId="4"/>
  <pageMargins left="0.9055118110236221" right="0.70866141732283472" top="0.74803149606299213" bottom="0.74803149606299213" header="0.31496062992125984" footer="0.31496062992125984"/>
  <pageSetup paperSize="9" scale="98" orientation="landscape" r:id="rId1"/>
  <headerFooter>
    <oddHeader>&amp;L&amp;9児童相談処理件数&amp;R&amp;9&amp;F （&amp;A）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0"/>
  <sheetViews>
    <sheetView zoomScaleNormal="100" workbookViewId="0"/>
  </sheetViews>
  <sheetFormatPr defaultColWidth="11.375" defaultRowHeight="10.5"/>
  <cols>
    <col min="1" max="1" width="2.5" style="344" customWidth="1"/>
    <col min="2" max="2" width="4.25" style="12" customWidth="1"/>
    <col min="3" max="3" width="32.125" style="12" bestFit="1" customWidth="1"/>
    <col min="4" max="4" width="1.125" style="12" customWidth="1"/>
    <col min="5" max="5" width="16.875" style="12" customWidth="1"/>
    <col min="6" max="6" width="2.5" style="343" customWidth="1"/>
    <col min="7" max="7" width="3.875" style="12" customWidth="1"/>
    <col min="8" max="8" width="21.875" style="342" customWidth="1"/>
    <col min="9" max="9" width="0.875" style="12" customWidth="1"/>
    <col min="10" max="10" width="11.25" style="12" customWidth="1"/>
    <col min="11" max="16384" width="11.375" style="12"/>
  </cols>
  <sheetData>
    <row r="1" spans="1:11" ht="14.25" customHeight="1" thickBot="1">
      <c r="E1" s="368" t="s">
        <v>436</v>
      </c>
      <c r="F1" s="32"/>
      <c r="G1" s="367"/>
      <c r="H1" s="353"/>
      <c r="I1" s="32"/>
      <c r="J1" s="366"/>
    </row>
    <row r="2" spans="1:11" s="507" customFormat="1" ht="14.25" customHeight="1" thickTop="1">
      <c r="A2" s="581" t="s">
        <v>435</v>
      </c>
      <c r="B2" s="581"/>
      <c r="C2" s="581"/>
      <c r="D2" s="493"/>
      <c r="E2" s="521" t="s">
        <v>17</v>
      </c>
      <c r="F2" s="32"/>
      <c r="H2" s="353"/>
      <c r="I2" s="365"/>
      <c r="J2" s="365"/>
    </row>
    <row r="3" spans="1:11" s="363" customFormat="1" ht="11.1" customHeight="1">
      <c r="A3" s="348"/>
      <c r="B3" s="14"/>
      <c r="C3" s="14"/>
      <c r="D3" s="14"/>
      <c r="E3" s="21" t="s">
        <v>10</v>
      </c>
      <c r="F3" s="14"/>
      <c r="G3" s="348"/>
      <c r="H3" s="364"/>
      <c r="I3" s="14"/>
      <c r="J3" s="14"/>
    </row>
    <row r="4" spans="1:11" ht="11.1" customHeight="1">
      <c r="A4" s="359"/>
      <c r="B4" s="359"/>
      <c r="C4" s="361" t="s">
        <v>434</v>
      </c>
      <c r="D4" s="362"/>
      <c r="E4" s="360">
        <v>1131617254</v>
      </c>
    </row>
    <row r="5" spans="1:11" ht="11.1" customHeight="1">
      <c r="A5" s="359"/>
      <c r="B5" s="359"/>
      <c r="C5" s="361" t="s">
        <v>433</v>
      </c>
      <c r="D5" s="358"/>
      <c r="E5" s="360">
        <v>1195916452</v>
      </c>
    </row>
    <row r="6" spans="1:11" ht="11.1" customHeight="1">
      <c r="A6" s="359"/>
      <c r="B6" s="359"/>
      <c r="C6" s="361" t="s">
        <v>432</v>
      </c>
      <c r="D6" s="358"/>
      <c r="E6" s="360">
        <f>E8+E27+E28+E29+E30+E31+E32+E33+E34+E35+E36</f>
        <v>1148801053</v>
      </c>
    </row>
    <row r="7" spans="1:11" ht="9.75" customHeight="1">
      <c r="A7" s="357"/>
      <c r="B7" s="32"/>
      <c r="C7" s="32"/>
      <c r="D7" s="32"/>
      <c r="E7" s="349"/>
    </row>
    <row r="8" spans="1:11" ht="21" customHeight="1">
      <c r="A8" s="357" t="s">
        <v>431</v>
      </c>
      <c r="B8" s="32" t="s">
        <v>430</v>
      </c>
      <c r="C8" s="32"/>
      <c r="D8" s="32"/>
      <c r="E8" s="349">
        <f>SUM(E9:E25)</f>
        <v>181249148</v>
      </c>
      <c r="K8" s="11"/>
    </row>
    <row r="9" spans="1:11" ht="11.1" customHeight="1">
      <c r="A9" s="357"/>
      <c r="B9" s="32" t="s">
        <v>429</v>
      </c>
      <c r="C9" s="486" t="s">
        <v>428</v>
      </c>
      <c r="D9" s="32"/>
      <c r="E9" s="349">
        <v>1140000</v>
      </c>
      <c r="K9" s="11"/>
    </row>
    <row r="10" spans="1:11" ht="11.1" customHeight="1">
      <c r="A10" s="357"/>
      <c r="B10" s="32" t="s">
        <v>427</v>
      </c>
      <c r="C10" s="486" t="s">
        <v>426</v>
      </c>
      <c r="D10" s="32"/>
      <c r="E10" s="349">
        <v>9247620</v>
      </c>
    </row>
    <row r="11" spans="1:11" ht="11.1" customHeight="1">
      <c r="A11" s="357"/>
      <c r="B11" s="32" t="s">
        <v>425</v>
      </c>
      <c r="C11" s="490" t="s">
        <v>424</v>
      </c>
      <c r="D11" s="32"/>
      <c r="E11" s="349">
        <v>41280000</v>
      </c>
    </row>
    <row r="12" spans="1:11" ht="11.1" customHeight="1">
      <c r="A12" s="357"/>
      <c r="B12" s="32" t="s">
        <v>423</v>
      </c>
      <c r="C12" s="490" t="s">
        <v>422</v>
      </c>
      <c r="D12" s="32"/>
      <c r="E12" s="349">
        <v>190000</v>
      </c>
    </row>
    <row r="13" spans="1:11" ht="11.1" customHeight="1">
      <c r="A13" s="357"/>
      <c r="B13" s="32" t="s">
        <v>421</v>
      </c>
      <c r="C13" s="490" t="s">
        <v>420</v>
      </c>
      <c r="D13" s="32"/>
      <c r="E13" s="349">
        <v>4000000</v>
      </c>
    </row>
    <row r="14" spans="1:11" ht="11.1" customHeight="1">
      <c r="A14" s="357"/>
      <c r="B14" s="32" t="s">
        <v>419</v>
      </c>
      <c r="C14" s="486" t="s">
        <v>418</v>
      </c>
      <c r="D14" s="32"/>
      <c r="E14" s="350">
        <v>2850000</v>
      </c>
    </row>
    <row r="15" spans="1:11" ht="11.1" customHeight="1">
      <c r="A15" s="357"/>
      <c r="B15" s="32" t="s">
        <v>417</v>
      </c>
      <c r="C15" s="486" t="s">
        <v>416</v>
      </c>
      <c r="D15" s="32"/>
      <c r="E15" s="350">
        <v>1350000</v>
      </c>
    </row>
    <row r="16" spans="1:11" ht="11.1" customHeight="1">
      <c r="A16" s="357"/>
      <c r="B16" s="32" t="s">
        <v>415</v>
      </c>
      <c r="C16" s="486" t="s">
        <v>414</v>
      </c>
      <c r="D16" s="32"/>
      <c r="E16" s="350">
        <v>2820000</v>
      </c>
    </row>
    <row r="17" spans="1:10" ht="11.1" customHeight="1">
      <c r="A17" s="357"/>
      <c r="B17" s="32" t="s">
        <v>413</v>
      </c>
      <c r="C17" s="486" t="s">
        <v>412</v>
      </c>
      <c r="D17" s="32"/>
      <c r="E17" s="350">
        <v>11440000</v>
      </c>
    </row>
    <row r="18" spans="1:10" ht="11.1" customHeight="1">
      <c r="A18" s="357"/>
      <c r="B18" s="32" t="s">
        <v>411</v>
      </c>
      <c r="C18" s="486" t="s">
        <v>410</v>
      </c>
      <c r="D18" s="32"/>
      <c r="E18" s="350">
        <v>1140000</v>
      </c>
    </row>
    <row r="19" spans="1:10" ht="11.1" customHeight="1">
      <c r="A19" s="357"/>
      <c r="B19" s="32" t="s">
        <v>409</v>
      </c>
      <c r="C19" s="486" t="s">
        <v>408</v>
      </c>
      <c r="D19" s="32"/>
      <c r="E19" s="350">
        <v>14410000</v>
      </c>
    </row>
    <row r="20" spans="1:10" ht="11.1" customHeight="1">
      <c r="A20" s="357"/>
      <c r="B20" s="32" t="s">
        <v>407</v>
      </c>
      <c r="C20" s="352" t="s">
        <v>406</v>
      </c>
      <c r="D20" s="14"/>
      <c r="E20" s="349">
        <v>43020000</v>
      </c>
      <c r="F20" s="356"/>
      <c r="G20" s="500"/>
      <c r="H20" s="355"/>
      <c r="I20" s="32"/>
      <c r="J20" s="354"/>
    </row>
    <row r="21" spans="1:10" ht="10.5" customHeight="1">
      <c r="A21" s="14"/>
      <c r="B21" s="32" t="s">
        <v>405</v>
      </c>
      <c r="C21" s="352" t="s">
        <v>404</v>
      </c>
      <c r="D21" s="14"/>
      <c r="E21" s="349">
        <v>13680000</v>
      </c>
      <c r="G21" s="32"/>
      <c r="H21" s="353"/>
      <c r="I21" s="32"/>
      <c r="J21" s="343"/>
    </row>
    <row r="22" spans="1:10" ht="10.5" customHeight="1">
      <c r="A22" s="14"/>
      <c r="B22" s="32" t="s">
        <v>403</v>
      </c>
      <c r="C22" s="352" t="s">
        <v>402</v>
      </c>
      <c r="D22" s="14"/>
      <c r="E22" s="349">
        <v>2810000</v>
      </c>
    </row>
    <row r="23" spans="1:10" ht="10.5" customHeight="1">
      <c r="A23" s="14"/>
      <c r="B23" s="32" t="s">
        <v>401</v>
      </c>
      <c r="C23" s="352" t="s">
        <v>400</v>
      </c>
      <c r="D23" s="14"/>
      <c r="E23" s="349">
        <v>7010000</v>
      </c>
    </row>
    <row r="24" spans="1:10" ht="10.5" customHeight="1">
      <c r="A24" s="14"/>
      <c r="B24" s="32" t="s">
        <v>399</v>
      </c>
      <c r="C24" s="352" t="s">
        <v>398</v>
      </c>
      <c r="D24" s="14"/>
      <c r="E24" s="349">
        <v>6636080</v>
      </c>
    </row>
    <row r="25" spans="1:10" ht="10.5" customHeight="1">
      <c r="A25" s="14"/>
      <c r="B25" s="32" t="s">
        <v>397</v>
      </c>
      <c r="C25" s="352" t="s">
        <v>396</v>
      </c>
      <c r="D25" s="32"/>
      <c r="E25" s="349">
        <v>18225448</v>
      </c>
    </row>
    <row r="26" spans="1:10" ht="10.5" customHeight="1">
      <c r="A26" s="14"/>
      <c r="B26" s="727"/>
      <c r="C26" s="727"/>
      <c r="D26" s="32"/>
      <c r="E26" s="349"/>
      <c r="J26" s="351" t="s">
        <v>395</v>
      </c>
    </row>
    <row r="27" spans="1:10" ht="21" customHeight="1">
      <c r="A27" s="348" t="s">
        <v>394</v>
      </c>
      <c r="B27" s="727" t="s">
        <v>393</v>
      </c>
      <c r="C27" s="727"/>
      <c r="D27" s="32"/>
      <c r="E27" s="349">
        <v>337470898</v>
      </c>
      <c r="J27" s="345"/>
    </row>
    <row r="28" spans="1:10" ht="21" customHeight="1">
      <c r="A28" s="348" t="s">
        <v>392</v>
      </c>
      <c r="B28" s="580" t="s">
        <v>391</v>
      </c>
      <c r="C28" s="580"/>
      <c r="D28" s="32"/>
      <c r="E28" s="349">
        <v>233018255</v>
      </c>
    </row>
    <row r="29" spans="1:10" ht="21" customHeight="1">
      <c r="A29" s="348" t="s">
        <v>390</v>
      </c>
      <c r="B29" s="580" t="s">
        <v>389</v>
      </c>
      <c r="C29" s="580"/>
      <c r="D29" s="32"/>
      <c r="E29" s="349">
        <v>80781591</v>
      </c>
    </row>
    <row r="30" spans="1:10" ht="21" customHeight="1">
      <c r="A30" s="348" t="s">
        <v>388</v>
      </c>
      <c r="B30" s="580" t="s">
        <v>387</v>
      </c>
      <c r="C30" s="580"/>
      <c r="D30" s="32"/>
      <c r="E30" s="350">
        <v>32780000</v>
      </c>
    </row>
    <row r="31" spans="1:10" ht="21" customHeight="1">
      <c r="A31" s="348" t="s">
        <v>386</v>
      </c>
      <c r="B31" s="580" t="s">
        <v>385</v>
      </c>
      <c r="C31" s="580"/>
      <c r="D31" s="32"/>
      <c r="E31" s="349">
        <v>16332000</v>
      </c>
    </row>
    <row r="32" spans="1:10" ht="21" customHeight="1">
      <c r="A32" s="348" t="s">
        <v>384</v>
      </c>
      <c r="B32" s="580" t="s">
        <v>383</v>
      </c>
      <c r="C32" s="580"/>
      <c r="D32" s="32"/>
      <c r="E32" s="728">
        <v>110015626</v>
      </c>
    </row>
    <row r="33" spans="1:6" ht="21" customHeight="1">
      <c r="A33" s="348" t="s">
        <v>382</v>
      </c>
      <c r="B33" s="580" t="s">
        <v>381</v>
      </c>
      <c r="C33" s="580"/>
      <c r="D33" s="32"/>
      <c r="E33" s="349">
        <v>3351000</v>
      </c>
    </row>
    <row r="34" spans="1:6" ht="21" customHeight="1">
      <c r="A34" s="348" t="s">
        <v>380</v>
      </c>
      <c r="B34" s="580" t="s">
        <v>379</v>
      </c>
      <c r="C34" s="580"/>
      <c r="D34" s="32"/>
      <c r="E34" s="349">
        <v>80439000</v>
      </c>
    </row>
    <row r="35" spans="1:6" ht="21" customHeight="1">
      <c r="A35" s="348" t="s">
        <v>378</v>
      </c>
      <c r="B35" s="580" t="s">
        <v>377</v>
      </c>
      <c r="C35" s="580"/>
      <c r="D35" s="32"/>
      <c r="E35" s="349">
        <v>58590000</v>
      </c>
    </row>
    <row r="36" spans="1:6" ht="21" customHeight="1" thickBot="1">
      <c r="A36" s="348" t="s">
        <v>376</v>
      </c>
      <c r="B36" s="416" t="s">
        <v>375</v>
      </c>
      <c r="C36" s="482"/>
      <c r="D36" s="347"/>
      <c r="E36" s="346">
        <v>14773535</v>
      </c>
    </row>
    <row r="37" spans="1:6" ht="11.25" thickTop="1">
      <c r="A37" s="484" t="s">
        <v>374</v>
      </c>
      <c r="B37" s="344"/>
      <c r="F37" s="32"/>
    </row>
    <row r="38" spans="1:6">
      <c r="E38" s="345"/>
    </row>
    <row r="39" spans="1:6" ht="13.5">
      <c r="B39" s="729"/>
      <c r="E39" s="345"/>
    </row>
    <row r="40" spans="1:6">
      <c r="E40" s="345"/>
    </row>
  </sheetData>
  <mergeCells count="11">
    <mergeCell ref="B31:C31"/>
    <mergeCell ref="B32:C32"/>
    <mergeCell ref="B33:C33"/>
    <mergeCell ref="B34:C34"/>
    <mergeCell ref="B35:C35"/>
    <mergeCell ref="B30:C30"/>
    <mergeCell ref="A2:C2"/>
    <mergeCell ref="B26:C26"/>
    <mergeCell ref="B27:C27"/>
    <mergeCell ref="B28:C28"/>
    <mergeCell ref="B29:C29"/>
  </mergeCells>
  <phoneticPr fontId="4"/>
  <printOptions horizontalCentered="1"/>
  <pageMargins left="0.78740157480314965" right="0.19685039370078741" top="1.299212598425197" bottom="0.98425196850393704" header="0.86614173228346458" footer="0.51181102362204722"/>
  <pageSetup paperSize="9" orientation="portrait" r:id="rId1"/>
  <headerFooter alignWithMargins="0">
    <oddHeader>&amp;L&amp;9共同募金使途別金額&amp;R&amp;9&amp;F  (&amp;A)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0"/>
  <sheetViews>
    <sheetView zoomScaleNormal="100" zoomScaleSheetLayoutView="100" workbookViewId="0"/>
  </sheetViews>
  <sheetFormatPr defaultColWidth="9" defaultRowHeight="9.75"/>
  <cols>
    <col min="1" max="1" width="11.125" style="56" customWidth="1"/>
    <col min="2" max="2" width="8.125" style="56" customWidth="1"/>
    <col min="3" max="3" width="9.5" style="56" customWidth="1"/>
    <col min="4" max="4" width="7.625" style="56" customWidth="1"/>
    <col min="5" max="5" width="8.125" style="56" customWidth="1"/>
    <col min="6" max="6" width="7.625" style="56" customWidth="1"/>
    <col min="7" max="7" width="8.125" style="56" customWidth="1"/>
    <col min="8" max="16384" width="9" style="56"/>
  </cols>
  <sheetData>
    <row r="1" spans="1:7" ht="14.25" customHeight="1" thickBot="1">
      <c r="A1" s="518"/>
      <c r="B1" s="518"/>
      <c r="C1" s="518"/>
      <c r="D1" s="518"/>
      <c r="E1" s="518"/>
      <c r="F1" s="518"/>
      <c r="G1" s="526" t="s">
        <v>347</v>
      </c>
    </row>
    <row r="2" spans="1:7" s="423" customFormat="1" ht="12" customHeight="1" thickTop="1">
      <c r="A2" s="638" t="s">
        <v>2</v>
      </c>
      <c r="B2" s="659" t="s">
        <v>346</v>
      </c>
      <c r="C2" s="659"/>
      <c r="D2" s="659" t="s">
        <v>345</v>
      </c>
      <c r="E2" s="659"/>
      <c r="F2" s="659" t="s">
        <v>344</v>
      </c>
      <c r="G2" s="690"/>
    </row>
    <row r="3" spans="1:7" s="423" customFormat="1" ht="10.5" customHeight="1">
      <c r="A3" s="730"/>
      <c r="B3" s="400" t="s">
        <v>16</v>
      </c>
      <c r="C3" s="400" t="s">
        <v>17</v>
      </c>
      <c r="D3" s="400" t="s">
        <v>16</v>
      </c>
      <c r="E3" s="400" t="s">
        <v>17</v>
      </c>
      <c r="F3" s="400" t="s">
        <v>16</v>
      </c>
      <c r="G3" s="540" t="s">
        <v>17</v>
      </c>
    </row>
    <row r="4" spans="1:7" s="423" customFormat="1" ht="10.5">
      <c r="A4" s="495"/>
      <c r="B4" s="514"/>
      <c r="C4" s="147" t="s">
        <v>343</v>
      </c>
      <c r="D4" s="495"/>
      <c r="E4" s="147" t="s">
        <v>343</v>
      </c>
      <c r="F4" s="495"/>
      <c r="G4" s="147" t="s">
        <v>343</v>
      </c>
    </row>
    <row r="5" spans="1:7" ht="10.5" customHeight="1">
      <c r="A5" s="147" t="s">
        <v>106</v>
      </c>
      <c r="B5" s="339">
        <v>1947</v>
      </c>
      <c r="C5" s="338">
        <v>993887</v>
      </c>
      <c r="D5" s="338">
        <v>102</v>
      </c>
      <c r="E5" s="338">
        <v>48184</v>
      </c>
      <c r="F5" s="338">
        <v>27</v>
      </c>
      <c r="G5" s="337">
        <v>18894</v>
      </c>
    </row>
    <row r="6" spans="1:7" ht="10.5" customHeight="1">
      <c r="A6" s="539" t="s">
        <v>105</v>
      </c>
      <c r="B6" s="339">
        <v>1742</v>
      </c>
      <c r="C6" s="338">
        <v>858094</v>
      </c>
      <c r="D6" s="338">
        <v>101</v>
      </c>
      <c r="E6" s="338">
        <v>50160</v>
      </c>
      <c r="F6" s="338">
        <v>28</v>
      </c>
      <c r="G6" s="337">
        <v>16637</v>
      </c>
    </row>
    <row r="7" spans="1:7" ht="10.5" customHeight="1">
      <c r="A7" s="539" t="s">
        <v>104</v>
      </c>
      <c r="B7" s="474">
        <v>1407</v>
      </c>
      <c r="C7" s="475">
        <v>705570</v>
      </c>
      <c r="D7" s="475">
        <v>98</v>
      </c>
      <c r="E7" s="475">
        <v>50069</v>
      </c>
      <c r="F7" s="475">
        <v>24</v>
      </c>
      <c r="G7" s="476">
        <v>15350</v>
      </c>
    </row>
    <row r="8" spans="1:7" ht="4.5" customHeight="1" thickBot="1">
      <c r="A8" s="390"/>
      <c r="B8" s="72"/>
      <c r="C8" s="72"/>
      <c r="D8" s="72"/>
      <c r="E8" s="72"/>
      <c r="F8" s="72"/>
      <c r="G8" s="72"/>
    </row>
    <row r="9" spans="1:7" ht="3" customHeight="1" thickTop="1"/>
    <row r="10" spans="1:7">
      <c r="A10" s="731"/>
      <c r="B10" s="731"/>
      <c r="C10" s="731"/>
      <c r="D10" s="731"/>
    </row>
  </sheetData>
  <mergeCells count="4">
    <mergeCell ref="A2:A3"/>
    <mergeCell ref="B2:C2"/>
    <mergeCell ref="D2:E2"/>
    <mergeCell ref="F2:G2"/>
  </mergeCells>
  <phoneticPr fontId="4"/>
  <pageMargins left="0.9055118110236221" right="0.70866141732283472" top="0.74803149606299213" bottom="0.74803149606299213" header="0.31496062992125984" footer="0.31496062992125984"/>
  <pageSetup paperSize="9" scale="130" orientation="portrait" r:id="rId1"/>
  <headerFooter>
    <oddHeader>&amp;L&amp;9資金貸付状況&amp;R&amp;9&amp;F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5"/>
  <sheetViews>
    <sheetView zoomScaleNormal="100" workbookViewId="0"/>
  </sheetViews>
  <sheetFormatPr defaultColWidth="9" defaultRowHeight="10.5"/>
  <cols>
    <col min="1" max="1" width="3.875" style="159" customWidth="1"/>
    <col min="2" max="2" width="2.5" style="159" customWidth="1"/>
    <col min="3" max="3" width="1.375" style="159" customWidth="1"/>
    <col min="4" max="4" width="4.875" style="159" customWidth="1"/>
    <col min="5" max="5" width="10.875" style="159" customWidth="1"/>
    <col min="6" max="6" width="0.875" style="159" customWidth="1"/>
    <col min="7" max="9" width="13.625" style="159" customWidth="1"/>
    <col min="10" max="10" width="8.875" style="159" customWidth="1"/>
    <col min="11" max="11" width="5.625" style="159" customWidth="1"/>
    <col min="12" max="12" width="6.875" style="159" customWidth="1"/>
    <col min="13" max="13" width="5" style="159" customWidth="1"/>
    <col min="14" max="14" width="5.5" style="159" customWidth="1"/>
    <col min="15" max="16" width="5.875" style="159" customWidth="1"/>
    <col min="17" max="16384" width="9" style="159"/>
  </cols>
  <sheetData>
    <row r="1" spans="1:9" ht="14.25" customHeight="1" thickBot="1">
      <c r="A1" s="159" t="s">
        <v>195</v>
      </c>
      <c r="I1" s="526" t="s">
        <v>347</v>
      </c>
    </row>
    <row r="2" spans="1:9" ht="16.5" customHeight="1" thickTop="1">
      <c r="A2" s="716" t="s">
        <v>141</v>
      </c>
      <c r="B2" s="716"/>
      <c r="C2" s="716"/>
      <c r="D2" s="716"/>
      <c r="E2" s="716"/>
      <c r="F2" s="533"/>
      <c r="G2" s="542" t="s">
        <v>373</v>
      </c>
      <c r="H2" s="541" t="s">
        <v>372</v>
      </c>
      <c r="I2" s="541" t="s">
        <v>371</v>
      </c>
    </row>
    <row r="3" spans="1:9">
      <c r="A3" s="495"/>
      <c r="B3" s="495"/>
      <c r="C3" s="495"/>
      <c r="D3" s="495"/>
      <c r="E3" s="495"/>
      <c r="F3" s="156"/>
      <c r="G3" s="341"/>
      <c r="H3" s="341"/>
      <c r="I3" s="341"/>
    </row>
    <row r="4" spans="1:9">
      <c r="A4" s="652" t="s">
        <v>370</v>
      </c>
      <c r="B4" s="652" t="s">
        <v>369</v>
      </c>
      <c r="C4" s="536"/>
      <c r="D4" s="732" t="s">
        <v>368</v>
      </c>
      <c r="E4" s="732"/>
      <c r="F4" s="733"/>
      <c r="G4" s="340">
        <v>47497</v>
      </c>
      <c r="H4" s="340">
        <v>46214</v>
      </c>
      <c r="I4" s="340">
        <v>45033</v>
      </c>
    </row>
    <row r="5" spans="1:9">
      <c r="A5" s="652"/>
      <c r="B5" s="652"/>
      <c r="C5" s="536"/>
      <c r="D5" s="494"/>
      <c r="E5" s="494"/>
      <c r="F5" s="733"/>
      <c r="G5" s="340"/>
      <c r="H5" s="340"/>
      <c r="I5" s="340"/>
    </row>
    <row r="6" spans="1:9">
      <c r="A6" s="652"/>
      <c r="B6" s="652"/>
      <c r="C6" s="536"/>
      <c r="D6" s="734" t="s">
        <v>367</v>
      </c>
      <c r="E6" s="494" t="s">
        <v>366</v>
      </c>
      <c r="F6" s="733"/>
      <c r="G6" s="340">
        <v>39949</v>
      </c>
      <c r="H6" s="340">
        <v>38538</v>
      </c>
      <c r="I6" s="340">
        <v>37408</v>
      </c>
    </row>
    <row r="7" spans="1:9">
      <c r="A7" s="652"/>
      <c r="B7" s="652"/>
      <c r="C7" s="536"/>
      <c r="D7" s="734" t="s">
        <v>365</v>
      </c>
      <c r="E7" s="494" t="s">
        <v>328</v>
      </c>
      <c r="F7" s="733"/>
      <c r="G7" s="340">
        <v>35</v>
      </c>
      <c r="H7" s="340">
        <v>37</v>
      </c>
      <c r="I7" s="340">
        <v>33</v>
      </c>
    </row>
    <row r="8" spans="1:9">
      <c r="A8" s="652"/>
      <c r="B8" s="652"/>
      <c r="C8" s="536"/>
      <c r="D8" s="735"/>
      <c r="E8" s="735"/>
      <c r="F8" s="736"/>
      <c r="G8" s="340"/>
      <c r="H8" s="340"/>
      <c r="I8" s="340"/>
    </row>
    <row r="9" spans="1:9">
      <c r="A9" s="652"/>
      <c r="B9" s="652"/>
      <c r="C9" s="536"/>
      <c r="D9" s="569" t="s">
        <v>364</v>
      </c>
      <c r="E9" s="569"/>
      <c r="F9" s="733"/>
      <c r="G9" s="340">
        <v>516</v>
      </c>
      <c r="H9" s="340">
        <v>492</v>
      </c>
      <c r="I9" s="340">
        <v>463</v>
      </c>
    </row>
    <row r="10" spans="1:9">
      <c r="A10" s="652"/>
      <c r="B10" s="652"/>
      <c r="C10" s="536"/>
      <c r="D10" s="569" t="s">
        <v>363</v>
      </c>
      <c r="E10" s="569"/>
      <c r="F10" s="733"/>
      <c r="G10" s="340">
        <v>4873</v>
      </c>
      <c r="H10" s="340">
        <v>4905</v>
      </c>
      <c r="I10" s="340">
        <v>5027</v>
      </c>
    </row>
    <row r="11" spans="1:9">
      <c r="A11" s="652"/>
      <c r="B11" s="652"/>
      <c r="C11" s="536"/>
      <c r="D11" s="569" t="s">
        <v>362</v>
      </c>
      <c r="E11" s="569"/>
      <c r="F11" s="733"/>
      <c r="G11" s="340">
        <v>224</v>
      </c>
      <c r="H11" s="340">
        <v>232</v>
      </c>
      <c r="I11" s="340">
        <v>234</v>
      </c>
    </row>
    <row r="12" spans="1:9">
      <c r="A12" s="652"/>
      <c r="B12" s="652"/>
      <c r="C12" s="536"/>
      <c r="D12" s="569" t="s">
        <v>361</v>
      </c>
      <c r="E12" s="569"/>
      <c r="F12" s="733"/>
      <c r="G12" s="340">
        <v>138</v>
      </c>
      <c r="H12" s="340">
        <v>127</v>
      </c>
      <c r="I12" s="340">
        <v>117</v>
      </c>
    </row>
    <row r="13" spans="1:9">
      <c r="A13" s="652"/>
      <c r="B13" s="652"/>
      <c r="C13" s="536"/>
      <c r="D13" s="569" t="s">
        <v>360</v>
      </c>
      <c r="E13" s="569"/>
      <c r="F13" s="733"/>
      <c r="G13" s="340">
        <v>18</v>
      </c>
      <c r="H13" s="340">
        <v>17</v>
      </c>
      <c r="I13" s="340">
        <v>21</v>
      </c>
    </row>
    <row r="14" spans="1:9">
      <c r="A14" s="652"/>
      <c r="B14" s="536"/>
      <c r="C14" s="536"/>
      <c r="D14" s="569" t="s">
        <v>328</v>
      </c>
      <c r="E14" s="569"/>
      <c r="F14" s="733"/>
      <c r="G14" s="340">
        <v>1744</v>
      </c>
      <c r="H14" s="340">
        <v>1866</v>
      </c>
      <c r="I14" s="340">
        <v>1730</v>
      </c>
    </row>
    <row r="15" spans="1:9">
      <c r="A15" s="652"/>
      <c r="B15" s="735"/>
      <c r="C15" s="735"/>
      <c r="D15" s="735"/>
      <c r="E15" s="735"/>
      <c r="F15" s="736"/>
      <c r="G15" s="340"/>
      <c r="H15" s="340"/>
      <c r="I15" s="340"/>
    </row>
    <row r="16" spans="1:9">
      <c r="A16" s="652"/>
      <c r="B16" s="737" t="s">
        <v>359</v>
      </c>
      <c r="C16" s="737"/>
      <c r="D16" s="737"/>
      <c r="E16" s="494" t="s">
        <v>358</v>
      </c>
      <c r="F16" s="733"/>
      <c r="G16" s="340">
        <v>29462</v>
      </c>
      <c r="H16" s="340">
        <v>28855</v>
      </c>
      <c r="I16" s="340">
        <v>28315</v>
      </c>
    </row>
    <row r="17" spans="1:9">
      <c r="A17" s="652"/>
      <c r="B17" s="737"/>
      <c r="C17" s="737"/>
      <c r="D17" s="737"/>
      <c r="E17" s="494" t="s">
        <v>357</v>
      </c>
      <c r="F17" s="733"/>
      <c r="G17" s="340">
        <v>13808</v>
      </c>
      <c r="H17" s="340">
        <v>13221</v>
      </c>
      <c r="I17" s="340">
        <v>12787</v>
      </c>
    </row>
    <row r="18" spans="1:9">
      <c r="A18" s="652"/>
      <c r="B18" s="737"/>
      <c r="C18" s="737"/>
      <c r="D18" s="737"/>
      <c r="E18" s="494" t="s">
        <v>356</v>
      </c>
      <c r="F18" s="733"/>
      <c r="G18" s="340">
        <v>4227</v>
      </c>
      <c r="H18" s="340">
        <v>4138</v>
      </c>
      <c r="I18" s="340">
        <v>3931</v>
      </c>
    </row>
    <row r="19" spans="1:9">
      <c r="A19" s="738"/>
      <c r="B19" s="739"/>
      <c r="C19" s="739"/>
      <c r="D19" s="739"/>
      <c r="E19" s="739"/>
      <c r="F19" s="736"/>
      <c r="G19" s="340"/>
      <c r="H19" s="340"/>
      <c r="I19" s="340"/>
    </row>
    <row r="20" spans="1:9">
      <c r="A20" s="159" t="s">
        <v>355</v>
      </c>
      <c r="B20" s="739"/>
      <c r="C20" s="569" t="s">
        <v>354</v>
      </c>
      <c r="D20" s="569"/>
      <c r="E20" s="569"/>
      <c r="F20" s="733"/>
      <c r="G20" s="340">
        <v>14127</v>
      </c>
      <c r="H20" s="340">
        <v>14042</v>
      </c>
      <c r="I20" s="340">
        <v>13567</v>
      </c>
    </row>
    <row r="21" spans="1:9">
      <c r="A21" s="159" t="s">
        <v>353</v>
      </c>
      <c r="B21" s="739"/>
      <c r="C21" s="569" t="s">
        <v>352</v>
      </c>
      <c r="D21" s="569"/>
      <c r="E21" s="569"/>
      <c r="F21" s="733"/>
      <c r="G21" s="340">
        <v>13337</v>
      </c>
      <c r="H21" s="340">
        <v>13274</v>
      </c>
      <c r="I21" s="340">
        <v>12863</v>
      </c>
    </row>
    <row r="22" spans="1:9">
      <c r="A22" s="159" t="s">
        <v>351</v>
      </c>
      <c r="B22" s="739"/>
      <c r="C22" s="569" t="s">
        <v>350</v>
      </c>
      <c r="D22" s="569"/>
      <c r="E22" s="569"/>
      <c r="F22" s="733"/>
      <c r="G22" s="340">
        <v>1889</v>
      </c>
      <c r="H22" s="340">
        <v>1962</v>
      </c>
      <c r="I22" s="340">
        <v>1934</v>
      </c>
    </row>
    <row r="23" spans="1:9">
      <c r="A23" s="739" t="s">
        <v>349</v>
      </c>
      <c r="B23" s="739"/>
      <c r="C23" s="569" t="s">
        <v>348</v>
      </c>
      <c r="D23" s="569"/>
      <c r="E23" s="569"/>
      <c r="F23" s="733"/>
      <c r="G23" s="340">
        <v>205</v>
      </c>
      <c r="H23" s="340">
        <v>196</v>
      </c>
      <c r="I23" s="340">
        <v>179</v>
      </c>
    </row>
    <row r="24" spans="1:9" ht="11.25" thickBot="1">
      <c r="A24" s="139"/>
      <c r="B24" s="139"/>
      <c r="C24" s="139"/>
      <c r="D24" s="139"/>
      <c r="E24" s="139"/>
      <c r="F24" s="740"/>
      <c r="G24" s="139"/>
      <c r="H24" s="139"/>
      <c r="I24" s="139"/>
    </row>
    <row r="25" spans="1:9" ht="11.25" thickTop="1">
      <c r="A25" s="135"/>
    </row>
  </sheetData>
  <mergeCells count="15">
    <mergeCell ref="C20:E20"/>
    <mergeCell ref="C21:E21"/>
    <mergeCell ref="C22:E22"/>
    <mergeCell ref="C23:E23"/>
    <mergeCell ref="A2:E2"/>
    <mergeCell ref="A4:A18"/>
    <mergeCell ref="B4:B13"/>
    <mergeCell ref="D4:E4"/>
    <mergeCell ref="D9:E9"/>
    <mergeCell ref="D10:E10"/>
    <mergeCell ref="D11:E11"/>
    <mergeCell ref="D12:E12"/>
    <mergeCell ref="D13:E13"/>
    <mergeCell ref="D14:E14"/>
    <mergeCell ref="B16:D18"/>
  </mergeCells>
  <phoneticPr fontId="4"/>
  <pageMargins left="0.9055118110236221" right="0.51181102362204722" top="0.74803149606299213" bottom="0.74803149606299213" header="0.31496062992125984" footer="0.31496062992125984"/>
  <pageSetup paperSize="9" scale="120" orientation="portrait" r:id="rId1"/>
  <headerFooter>
    <oddHeader>&amp;L&amp;9児童、特別児童扶養手当受給者数&amp;R&amp;9&amp;F （&amp;A）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64"/>
  <sheetViews>
    <sheetView zoomScaleNormal="100" zoomScaleSheetLayoutView="84" workbookViewId="0"/>
  </sheetViews>
  <sheetFormatPr defaultColWidth="11.375" defaultRowHeight="10.5"/>
  <cols>
    <col min="1" max="1" width="1.875" style="12" customWidth="1"/>
    <col min="2" max="2" width="16.375" style="12" customWidth="1"/>
    <col min="3" max="3" width="1.125" style="12" customWidth="1"/>
    <col min="4" max="5" width="9.625" style="12" bestFit="1" customWidth="1"/>
    <col min="6" max="6" width="11.875" style="12" customWidth="1"/>
    <col min="7" max="7" width="10.875" style="12" customWidth="1"/>
    <col min="8" max="8" width="11.25" style="12" customWidth="1"/>
    <col min="9" max="9" width="10.75" style="12" customWidth="1"/>
    <col min="10" max="10" width="11.25" style="12" customWidth="1"/>
    <col min="11" max="11" width="10" style="12" customWidth="1"/>
    <col min="12" max="12" width="11.25" style="12" customWidth="1"/>
    <col min="13" max="13" width="9.5" style="518" bestFit="1" customWidth="1"/>
    <col min="14" max="14" width="11.625" style="421" customWidth="1"/>
    <col min="15" max="15" width="11.25" style="518" customWidth="1"/>
    <col min="16" max="16" width="12.375" style="518" customWidth="1"/>
    <col min="17" max="17" width="5.375" style="518" bestFit="1" customWidth="1"/>
    <col min="18" max="18" width="8.75" style="518" customWidth="1"/>
    <col min="19" max="19" width="8.625" style="518" bestFit="1" customWidth="1"/>
    <col min="20" max="20" width="10.125" style="518" customWidth="1"/>
    <col min="21" max="21" width="7.625" style="518" bestFit="1" customWidth="1"/>
    <col min="22" max="22" width="10.5" style="518" customWidth="1"/>
    <col min="23" max="24" width="9.25" style="518" customWidth="1"/>
    <col min="25" max="25" width="10.625" style="518" customWidth="1"/>
    <col min="26" max="26" width="10.5" style="518" customWidth="1"/>
    <col min="27" max="27" width="1.75" style="518" customWidth="1"/>
    <col min="28" max="28" width="16.75" style="518" customWidth="1"/>
    <col min="29" max="16384" width="11.375" style="12"/>
  </cols>
  <sheetData>
    <row r="1" spans="1:28" s="395" customFormat="1" ht="14.25" customHeight="1" thickBot="1">
      <c r="A1" s="12"/>
      <c r="B1" s="393"/>
      <c r="C1" s="12"/>
      <c r="D1" s="12"/>
      <c r="E1" s="12"/>
      <c r="F1" s="12"/>
      <c r="G1" s="12"/>
      <c r="H1" s="12"/>
      <c r="I1" s="12"/>
      <c r="J1" s="12"/>
      <c r="K1" s="12"/>
      <c r="L1" s="363"/>
      <c r="M1" s="518"/>
      <c r="N1" s="394"/>
      <c r="O1" s="518"/>
      <c r="P1" s="518"/>
      <c r="Q1" s="518"/>
      <c r="R1" s="518"/>
      <c r="S1" s="518"/>
      <c r="T1" s="518"/>
      <c r="U1" s="518"/>
      <c r="V1" s="582" t="s">
        <v>485</v>
      </c>
      <c r="W1" s="582"/>
      <c r="X1" s="582"/>
      <c r="Y1" s="582"/>
      <c r="Z1" s="582"/>
      <c r="AA1" s="582"/>
      <c r="AB1" s="582"/>
    </row>
    <row r="2" spans="1:28" s="507" customFormat="1" ht="15" customHeight="1" thickTop="1">
      <c r="A2" s="583" t="s">
        <v>486</v>
      </c>
      <c r="B2" s="583"/>
      <c r="C2" s="506"/>
      <c r="D2" s="545" t="s">
        <v>487</v>
      </c>
      <c r="E2" s="587" t="s">
        <v>488</v>
      </c>
      <c r="F2" s="545" t="s">
        <v>489</v>
      </c>
      <c r="G2" s="588" t="s">
        <v>490</v>
      </c>
      <c r="H2" s="589"/>
      <c r="I2" s="588" t="s">
        <v>491</v>
      </c>
      <c r="J2" s="589"/>
      <c r="K2" s="588" t="s">
        <v>492</v>
      </c>
      <c r="L2" s="589"/>
      <c r="M2" s="588" t="s">
        <v>493</v>
      </c>
      <c r="N2" s="589"/>
      <c r="O2" s="588" t="s">
        <v>494</v>
      </c>
      <c r="P2" s="589"/>
      <c r="Q2" s="592" t="s">
        <v>495</v>
      </c>
      <c r="R2" s="593"/>
      <c r="S2" s="592" t="s">
        <v>496</v>
      </c>
      <c r="T2" s="596"/>
      <c r="U2" s="592" t="s">
        <v>497</v>
      </c>
      <c r="V2" s="593"/>
      <c r="W2" s="396" t="s">
        <v>498</v>
      </c>
      <c r="X2" s="512" t="s">
        <v>499</v>
      </c>
      <c r="Y2" s="509" t="s">
        <v>500</v>
      </c>
      <c r="Z2" s="512" t="s">
        <v>501</v>
      </c>
      <c r="AA2" s="562" t="s">
        <v>486</v>
      </c>
      <c r="AB2" s="598"/>
    </row>
    <row r="3" spans="1:28" s="507" customFormat="1" ht="15" customHeight="1">
      <c r="A3" s="584"/>
      <c r="B3" s="584"/>
      <c r="C3" s="365"/>
      <c r="D3" s="586"/>
      <c r="E3" s="586"/>
      <c r="F3" s="586"/>
      <c r="G3" s="590"/>
      <c r="H3" s="591"/>
      <c r="I3" s="590"/>
      <c r="J3" s="591"/>
      <c r="K3" s="590"/>
      <c r="L3" s="591"/>
      <c r="M3" s="590"/>
      <c r="N3" s="591"/>
      <c r="O3" s="590"/>
      <c r="P3" s="591"/>
      <c r="Q3" s="594"/>
      <c r="R3" s="595"/>
      <c r="S3" s="594"/>
      <c r="T3" s="597"/>
      <c r="U3" s="594"/>
      <c r="V3" s="595"/>
      <c r="W3" s="397" t="s">
        <v>502</v>
      </c>
      <c r="X3" s="513" t="s">
        <v>503</v>
      </c>
      <c r="Y3" s="510" t="s">
        <v>504</v>
      </c>
      <c r="Z3" s="513" t="s">
        <v>504</v>
      </c>
      <c r="AA3" s="599"/>
      <c r="AB3" s="577"/>
    </row>
    <row r="4" spans="1:28" s="507" customFormat="1" ht="15" customHeight="1">
      <c r="A4" s="585"/>
      <c r="B4" s="585"/>
      <c r="C4" s="508"/>
      <c r="D4" s="546"/>
      <c r="E4" s="546"/>
      <c r="F4" s="546"/>
      <c r="G4" s="371" t="s">
        <v>505</v>
      </c>
      <c r="H4" s="371" t="s">
        <v>17</v>
      </c>
      <c r="I4" s="371" t="s">
        <v>505</v>
      </c>
      <c r="J4" s="398" t="s">
        <v>17</v>
      </c>
      <c r="K4" s="398" t="s">
        <v>505</v>
      </c>
      <c r="L4" s="371" t="s">
        <v>17</v>
      </c>
      <c r="M4" s="531" t="s">
        <v>505</v>
      </c>
      <c r="N4" s="399" t="s">
        <v>17</v>
      </c>
      <c r="O4" s="400" t="s">
        <v>505</v>
      </c>
      <c r="P4" s="400" t="s">
        <v>17</v>
      </c>
      <c r="Q4" s="400" t="s">
        <v>505</v>
      </c>
      <c r="R4" s="400" t="s">
        <v>17</v>
      </c>
      <c r="S4" s="540" t="s">
        <v>505</v>
      </c>
      <c r="T4" s="400" t="s">
        <v>17</v>
      </c>
      <c r="U4" s="400" t="s">
        <v>505</v>
      </c>
      <c r="V4" s="400" t="s">
        <v>17</v>
      </c>
      <c r="W4" s="540" t="s">
        <v>506</v>
      </c>
      <c r="X4" s="540" t="s">
        <v>507</v>
      </c>
      <c r="Y4" s="540" t="s">
        <v>17</v>
      </c>
      <c r="Z4" s="400" t="s">
        <v>17</v>
      </c>
      <c r="AA4" s="600"/>
      <c r="AB4" s="601"/>
    </row>
    <row r="5" spans="1:28" s="363" customFormat="1" ht="12" customHeight="1">
      <c r="D5" s="15" t="s">
        <v>241</v>
      </c>
      <c r="E5" s="522" t="s">
        <v>9</v>
      </c>
      <c r="F5" s="522" t="s">
        <v>19</v>
      </c>
      <c r="G5" s="522" t="s">
        <v>9</v>
      </c>
      <c r="H5" s="522" t="s">
        <v>19</v>
      </c>
      <c r="I5" s="522" t="s">
        <v>9</v>
      </c>
      <c r="J5" s="522" t="s">
        <v>19</v>
      </c>
      <c r="K5" s="522" t="s">
        <v>9</v>
      </c>
      <c r="L5" s="522" t="s">
        <v>19</v>
      </c>
      <c r="M5" s="522" t="s">
        <v>9</v>
      </c>
      <c r="N5" s="401" t="s">
        <v>19</v>
      </c>
      <c r="O5" s="523" t="s">
        <v>9</v>
      </c>
      <c r="P5" s="523" t="s">
        <v>19</v>
      </c>
      <c r="Q5" s="523" t="s">
        <v>9</v>
      </c>
      <c r="R5" s="523" t="s">
        <v>19</v>
      </c>
      <c r="S5" s="523" t="s">
        <v>9</v>
      </c>
      <c r="T5" s="523" t="s">
        <v>19</v>
      </c>
      <c r="U5" s="523" t="s">
        <v>9</v>
      </c>
      <c r="V5" s="523" t="s">
        <v>19</v>
      </c>
      <c r="W5" s="523" t="s">
        <v>19</v>
      </c>
      <c r="X5" s="523" t="s">
        <v>19</v>
      </c>
      <c r="Y5" s="523" t="s">
        <v>19</v>
      </c>
      <c r="Z5" s="402" t="s">
        <v>19</v>
      </c>
      <c r="AA5" s="523"/>
      <c r="AB5" s="523"/>
    </row>
    <row r="6" spans="1:28" s="407" customFormat="1" ht="12" customHeight="1">
      <c r="A6" s="602" t="s">
        <v>11</v>
      </c>
      <c r="B6" s="602"/>
      <c r="C6" s="12"/>
      <c r="D6" s="403">
        <v>119265.08333333336</v>
      </c>
      <c r="E6" s="404">
        <v>153354.5833333334</v>
      </c>
      <c r="F6" s="404">
        <v>274195525.39300001</v>
      </c>
      <c r="G6" s="404">
        <v>1620288</v>
      </c>
      <c r="H6" s="404">
        <v>82969747.880999997</v>
      </c>
      <c r="I6" s="404">
        <v>1658564</v>
      </c>
      <c r="J6" s="404">
        <v>58011148.202</v>
      </c>
      <c r="K6" s="404">
        <v>108340</v>
      </c>
      <c r="L6" s="404">
        <v>862096.22400000005</v>
      </c>
      <c r="M6" s="405">
        <v>325307</v>
      </c>
      <c r="N6" s="405">
        <v>7168221.534</v>
      </c>
      <c r="O6" s="405">
        <v>1608987</v>
      </c>
      <c r="P6" s="405">
        <v>121443721.432</v>
      </c>
      <c r="Q6" s="405">
        <v>72</v>
      </c>
      <c r="R6" s="405">
        <v>14214.986000000001</v>
      </c>
      <c r="S6" s="405">
        <v>45104</v>
      </c>
      <c r="T6" s="405">
        <v>619562.93000000005</v>
      </c>
      <c r="U6" s="405">
        <v>4511</v>
      </c>
      <c r="V6" s="405">
        <v>1140483.814</v>
      </c>
      <c r="W6" s="405">
        <v>101634.264</v>
      </c>
      <c r="X6" s="405">
        <v>49100</v>
      </c>
      <c r="Y6" s="405">
        <v>1815594.1259999999</v>
      </c>
      <c r="Z6" s="485">
        <v>0</v>
      </c>
      <c r="AA6" s="603" t="s">
        <v>11</v>
      </c>
      <c r="AB6" s="604"/>
    </row>
    <row r="7" spans="1:28" s="407" customFormat="1" ht="12" customHeight="1">
      <c r="A7" s="602" t="s">
        <v>508</v>
      </c>
      <c r="B7" s="602"/>
      <c r="C7" s="12"/>
      <c r="D7" s="403">
        <v>120770.58333333665</v>
      </c>
      <c r="E7" s="404">
        <v>153235.75</v>
      </c>
      <c r="F7" s="404">
        <v>274816481.21899998</v>
      </c>
      <c r="G7" s="404">
        <v>1619640</v>
      </c>
      <c r="H7" s="404">
        <v>83220949.251000002</v>
      </c>
      <c r="I7" s="404">
        <v>1659057</v>
      </c>
      <c r="J7" s="404">
        <v>58690909.079000004</v>
      </c>
      <c r="K7" s="404">
        <v>99855</v>
      </c>
      <c r="L7" s="404">
        <v>845024.68</v>
      </c>
      <c r="M7" s="405">
        <v>339186</v>
      </c>
      <c r="N7" s="405">
        <v>7514396.1299999999</v>
      </c>
      <c r="O7" s="405">
        <v>1574525</v>
      </c>
      <c r="P7" s="405">
        <v>120849632.62800001</v>
      </c>
      <c r="Q7" s="405">
        <v>75</v>
      </c>
      <c r="R7" s="405">
        <v>10991.221</v>
      </c>
      <c r="S7" s="405">
        <v>42155</v>
      </c>
      <c r="T7" s="405">
        <v>565038.48899999994</v>
      </c>
      <c r="U7" s="405">
        <v>4695</v>
      </c>
      <c r="V7" s="405">
        <v>1194667.595</v>
      </c>
      <c r="W7" s="405">
        <v>82393.235000000001</v>
      </c>
      <c r="X7" s="405">
        <v>55300</v>
      </c>
      <c r="Y7" s="405">
        <v>1780126.571</v>
      </c>
      <c r="Z7" s="485">
        <v>7052.34</v>
      </c>
      <c r="AA7" s="603" t="s">
        <v>12</v>
      </c>
      <c r="AB7" s="604"/>
    </row>
    <row r="8" spans="1:28" s="407" customFormat="1" ht="12" customHeight="1">
      <c r="A8" s="602" t="s">
        <v>509</v>
      </c>
      <c r="B8" s="602"/>
      <c r="C8" s="12"/>
      <c r="D8" s="403">
        <v>122013.16666666669</v>
      </c>
      <c r="E8" s="404">
        <v>153312.00000000003</v>
      </c>
      <c r="F8" s="404">
        <v>277895748.83899999</v>
      </c>
      <c r="G8" s="404">
        <v>1620195</v>
      </c>
      <c r="H8" s="404">
        <v>82991702.559</v>
      </c>
      <c r="I8" s="404">
        <v>1661012</v>
      </c>
      <c r="J8" s="404">
        <v>59029655.791000001</v>
      </c>
      <c r="K8" s="404">
        <v>93011</v>
      </c>
      <c r="L8" s="404">
        <v>748822.076</v>
      </c>
      <c r="M8" s="405">
        <v>352842</v>
      </c>
      <c r="N8" s="405">
        <v>7891093.6409999998</v>
      </c>
      <c r="O8" s="405">
        <v>1582889</v>
      </c>
      <c r="P8" s="405">
        <v>123361014.961</v>
      </c>
      <c r="Q8" s="405">
        <v>64</v>
      </c>
      <c r="R8" s="405">
        <v>13965.061</v>
      </c>
      <c r="S8" s="405">
        <v>39275</v>
      </c>
      <c r="T8" s="405">
        <v>545464.36499999999</v>
      </c>
      <c r="U8" s="405">
        <v>4820</v>
      </c>
      <c r="V8" s="405">
        <v>1374969.649</v>
      </c>
      <c r="W8" s="405">
        <v>87747.150999999998</v>
      </c>
      <c r="X8" s="405">
        <v>52100</v>
      </c>
      <c r="Y8" s="405">
        <v>1761768.284</v>
      </c>
      <c r="Z8" s="468">
        <v>38239.991000000002</v>
      </c>
      <c r="AA8" s="603" t="s">
        <v>13</v>
      </c>
      <c r="AB8" s="604"/>
    </row>
    <row r="9" spans="1:28" s="407" customFormat="1" ht="12" customHeight="1">
      <c r="A9" s="408"/>
      <c r="B9" s="408"/>
      <c r="C9" s="12"/>
      <c r="D9" s="409"/>
      <c r="E9" s="410"/>
      <c r="F9" s="410"/>
      <c r="G9" s="410"/>
      <c r="H9" s="410"/>
      <c r="I9" s="410"/>
      <c r="J9" s="410"/>
      <c r="K9" s="410"/>
      <c r="L9" s="410"/>
      <c r="M9" s="411"/>
      <c r="N9" s="411"/>
      <c r="O9" s="411"/>
      <c r="P9" s="411"/>
      <c r="Q9" s="411"/>
      <c r="R9" s="411"/>
      <c r="S9" s="411"/>
      <c r="T9" s="411"/>
      <c r="U9" s="411"/>
      <c r="V9" s="411"/>
      <c r="W9" s="411"/>
      <c r="X9" s="411"/>
      <c r="Y9" s="411"/>
      <c r="Z9" s="412"/>
      <c r="AA9" s="413"/>
      <c r="AB9" s="413"/>
    </row>
    <row r="10" spans="1:28" s="407" customFormat="1" ht="11.25" customHeight="1">
      <c r="A10" s="551" t="s">
        <v>234</v>
      </c>
      <c r="B10" s="551"/>
      <c r="C10" s="12"/>
      <c r="D10" s="409">
        <v>55070.083333333336</v>
      </c>
      <c r="E10" s="410">
        <v>68952</v>
      </c>
      <c r="F10" s="410">
        <v>127296764.34900001</v>
      </c>
      <c r="G10" s="469">
        <v>734998</v>
      </c>
      <c r="H10" s="410">
        <v>38092876.982000001</v>
      </c>
      <c r="I10" s="469">
        <v>747464</v>
      </c>
      <c r="J10" s="469">
        <v>28134860.109000001</v>
      </c>
      <c r="K10" s="469">
        <v>41810</v>
      </c>
      <c r="L10" s="410">
        <v>320798.50799999997</v>
      </c>
      <c r="M10" s="411">
        <v>158881</v>
      </c>
      <c r="N10" s="411">
        <v>3393955.85</v>
      </c>
      <c r="O10" s="411">
        <v>743158</v>
      </c>
      <c r="P10" s="411">
        <v>55062030.957999997</v>
      </c>
      <c r="Q10" s="411">
        <v>7</v>
      </c>
      <c r="R10" s="411">
        <v>559.99</v>
      </c>
      <c r="S10" s="411">
        <v>18452</v>
      </c>
      <c r="T10" s="411">
        <v>256941.06299999999</v>
      </c>
      <c r="U10" s="411">
        <v>2404</v>
      </c>
      <c r="V10" s="411">
        <v>786225.23899999994</v>
      </c>
      <c r="W10" s="411">
        <v>47915.052000000003</v>
      </c>
      <c r="X10" s="411">
        <v>26800</v>
      </c>
      <c r="Y10" s="411">
        <v>1158361.0919999999</v>
      </c>
      <c r="Z10" s="412">
        <v>15439.505999999999</v>
      </c>
      <c r="AA10" s="605" t="s">
        <v>234</v>
      </c>
      <c r="AB10" s="569"/>
    </row>
    <row r="11" spans="1:28" s="407" customFormat="1" ht="11.1" customHeight="1">
      <c r="A11" s="551" t="s">
        <v>233</v>
      </c>
      <c r="B11" s="551"/>
      <c r="C11" s="12"/>
      <c r="D11" s="409">
        <v>23635.25</v>
      </c>
      <c r="E11" s="410">
        <v>29347.583333333332</v>
      </c>
      <c r="F11" s="410">
        <v>55890645.258000001</v>
      </c>
      <c r="G11" s="469">
        <v>304743</v>
      </c>
      <c r="H11" s="410">
        <v>15857383.797</v>
      </c>
      <c r="I11" s="469">
        <v>321880</v>
      </c>
      <c r="J11" s="469">
        <v>12797372.958000001</v>
      </c>
      <c r="K11" s="469">
        <v>16915</v>
      </c>
      <c r="L11" s="410">
        <v>141761.68700000001</v>
      </c>
      <c r="M11" s="411">
        <v>66989</v>
      </c>
      <c r="N11" s="411">
        <v>1527548.733</v>
      </c>
      <c r="O11" s="411">
        <v>285740</v>
      </c>
      <c r="P11" s="411">
        <v>24980335.094000001</v>
      </c>
      <c r="Q11" s="411">
        <v>9</v>
      </c>
      <c r="R11" s="411">
        <v>656</v>
      </c>
      <c r="S11" s="411">
        <v>7789</v>
      </c>
      <c r="T11" s="411">
        <v>107132.298</v>
      </c>
      <c r="U11" s="411">
        <v>1079</v>
      </c>
      <c r="V11" s="411">
        <v>268897.96399999998</v>
      </c>
      <c r="W11" s="411">
        <v>16544.108</v>
      </c>
      <c r="X11" s="411">
        <v>11200</v>
      </c>
      <c r="Y11" s="411">
        <v>170925.989</v>
      </c>
      <c r="Z11" s="412">
        <v>10886.63</v>
      </c>
      <c r="AA11" s="605" t="s">
        <v>233</v>
      </c>
      <c r="AB11" s="569"/>
    </row>
    <row r="12" spans="1:28" s="407" customFormat="1" ht="11.1" customHeight="1">
      <c r="A12" s="551" t="s">
        <v>187</v>
      </c>
      <c r="B12" s="551"/>
      <c r="C12" s="12"/>
      <c r="D12" s="409">
        <v>10827.916666666666</v>
      </c>
      <c r="E12" s="410">
        <v>13976.583333333334</v>
      </c>
      <c r="F12" s="410">
        <v>22867641.721999999</v>
      </c>
      <c r="G12" s="469">
        <v>148542</v>
      </c>
      <c r="H12" s="410">
        <v>7440484.2390000001</v>
      </c>
      <c r="I12" s="469">
        <v>152357</v>
      </c>
      <c r="J12" s="469">
        <v>4727366.2470000004</v>
      </c>
      <c r="K12" s="469">
        <v>10478</v>
      </c>
      <c r="L12" s="469">
        <v>88834.313999999998</v>
      </c>
      <c r="M12" s="411">
        <v>29412</v>
      </c>
      <c r="N12" s="411">
        <v>653924.62100000004</v>
      </c>
      <c r="O12" s="411">
        <v>148296</v>
      </c>
      <c r="P12" s="469">
        <v>9747388.398</v>
      </c>
      <c r="Q12" s="411">
        <v>8</v>
      </c>
      <c r="R12" s="469">
        <v>3482.78</v>
      </c>
      <c r="S12" s="411">
        <v>3344</v>
      </c>
      <c r="T12" s="469">
        <v>51492.425000000003</v>
      </c>
      <c r="U12" s="411">
        <v>331</v>
      </c>
      <c r="V12" s="469">
        <v>88854.566999999995</v>
      </c>
      <c r="W12" s="411">
        <v>7337.1360000000004</v>
      </c>
      <c r="X12" s="411">
        <v>4800</v>
      </c>
      <c r="Y12" s="411">
        <v>53676.995000000003</v>
      </c>
      <c r="Z12" s="406">
        <v>0</v>
      </c>
      <c r="AA12" s="605" t="s">
        <v>187</v>
      </c>
      <c r="AB12" s="569"/>
    </row>
    <row r="13" spans="1:28" s="407" customFormat="1" ht="11.1" customHeight="1">
      <c r="A13" s="551" t="s">
        <v>231</v>
      </c>
      <c r="B13" s="551"/>
      <c r="C13" s="12"/>
      <c r="D13" s="409">
        <v>4246.833333333333</v>
      </c>
      <c r="E13" s="410">
        <v>5401</v>
      </c>
      <c r="F13" s="410">
        <v>9046210.2809999995</v>
      </c>
      <c r="G13" s="469">
        <v>56186</v>
      </c>
      <c r="H13" s="410">
        <v>2742168.9989999998</v>
      </c>
      <c r="I13" s="469">
        <v>57290</v>
      </c>
      <c r="J13" s="469">
        <v>1628061.6440000001</v>
      </c>
      <c r="K13" s="469">
        <v>2720</v>
      </c>
      <c r="L13" s="410">
        <v>22656.982</v>
      </c>
      <c r="M13" s="411">
        <v>12557</v>
      </c>
      <c r="N13" s="411">
        <v>278516.95299999998</v>
      </c>
      <c r="O13" s="411">
        <v>54621</v>
      </c>
      <c r="P13" s="411">
        <v>4283560.3370000003</v>
      </c>
      <c r="Q13" s="469">
        <v>4</v>
      </c>
      <c r="R13" s="469">
        <v>456.51499999999999</v>
      </c>
      <c r="S13" s="469">
        <v>1045</v>
      </c>
      <c r="T13" s="411">
        <v>14469.331</v>
      </c>
      <c r="U13" s="469">
        <v>152</v>
      </c>
      <c r="V13" s="411">
        <v>42271.082000000002</v>
      </c>
      <c r="W13" s="411">
        <v>2007.067</v>
      </c>
      <c r="X13" s="411">
        <v>1200</v>
      </c>
      <c r="Y13" s="411">
        <v>29063.780999999999</v>
      </c>
      <c r="Z13" s="412">
        <v>1777.59</v>
      </c>
      <c r="AA13" s="605" t="s">
        <v>231</v>
      </c>
      <c r="AB13" s="569"/>
    </row>
    <row r="14" spans="1:28" s="407" customFormat="1" ht="11.1" customHeight="1">
      <c r="A14" s="551" t="s">
        <v>230</v>
      </c>
      <c r="B14" s="551"/>
      <c r="C14" s="12"/>
      <c r="D14" s="409">
        <v>2867.75</v>
      </c>
      <c r="E14" s="410">
        <v>3619.75</v>
      </c>
      <c r="F14" s="410">
        <v>6240578.8859999999</v>
      </c>
      <c r="G14" s="469">
        <v>37319</v>
      </c>
      <c r="H14" s="410">
        <v>1860277.0079999999</v>
      </c>
      <c r="I14" s="469">
        <v>38580</v>
      </c>
      <c r="J14" s="469">
        <v>1119084.656</v>
      </c>
      <c r="K14" s="469">
        <v>2100</v>
      </c>
      <c r="L14" s="469">
        <v>16161.005999999999</v>
      </c>
      <c r="M14" s="469">
        <v>9124</v>
      </c>
      <c r="N14" s="411">
        <v>211205.54800000001</v>
      </c>
      <c r="O14" s="469">
        <v>34195</v>
      </c>
      <c r="P14" s="469">
        <v>2923392.7579999999</v>
      </c>
      <c r="Q14" s="469" t="s">
        <v>77</v>
      </c>
      <c r="R14" s="469" t="s">
        <v>77</v>
      </c>
      <c r="S14" s="469">
        <v>791</v>
      </c>
      <c r="T14" s="469">
        <v>9277.4249999999993</v>
      </c>
      <c r="U14" s="469">
        <v>84</v>
      </c>
      <c r="V14" s="469">
        <v>16101.384</v>
      </c>
      <c r="W14" s="411">
        <v>1787.8579999999999</v>
      </c>
      <c r="X14" s="411">
        <v>400</v>
      </c>
      <c r="Y14" s="411">
        <v>82891.243000000002</v>
      </c>
      <c r="Z14" s="406">
        <v>0</v>
      </c>
      <c r="AA14" s="605" t="s">
        <v>230</v>
      </c>
      <c r="AB14" s="569"/>
    </row>
    <row r="15" spans="1:28" s="407" customFormat="1" ht="8.4499999999999993" customHeight="1">
      <c r="A15" s="490"/>
      <c r="B15" s="490"/>
      <c r="C15" s="12"/>
      <c r="D15" s="409"/>
      <c r="E15" s="410"/>
      <c r="F15" s="410"/>
      <c r="G15" s="469"/>
      <c r="H15" s="410"/>
      <c r="I15" s="469"/>
      <c r="J15" s="469"/>
      <c r="K15" s="469"/>
      <c r="L15" s="469"/>
      <c r="M15" s="469"/>
      <c r="N15" s="469"/>
      <c r="O15" s="469"/>
      <c r="P15" s="469"/>
      <c r="Q15" s="469"/>
      <c r="R15" s="469"/>
      <c r="S15" s="469"/>
      <c r="T15" s="469"/>
      <c r="U15" s="469"/>
      <c r="V15" s="469"/>
      <c r="W15" s="469"/>
      <c r="X15" s="469"/>
      <c r="Y15" s="469"/>
      <c r="Z15" s="406"/>
      <c r="AA15" s="494"/>
      <c r="AB15" s="494"/>
    </row>
    <row r="16" spans="1:28" s="407" customFormat="1" ht="11.1" customHeight="1">
      <c r="A16" s="551" t="s">
        <v>184</v>
      </c>
      <c r="B16" s="551"/>
      <c r="C16" s="12"/>
      <c r="D16" s="470">
        <v>872.08333333333337</v>
      </c>
      <c r="E16" s="469">
        <v>1011.0833333333334</v>
      </c>
      <c r="F16" s="410">
        <v>1999914.1610000001</v>
      </c>
      <c r="G16" s="469">
        <v>10364</v>
      </c>
      <c r="H16" s="410">
        <v>579190.86399999994</v>
      </c>
      <c r="I16" s="469">
        <v>10485</v>
      </c>
      <c r="J16" s="469">
        <v>361704.14500000002</v>
      </c>
      <c r="K16" s="469">
        <v>330</v>
      </c>
      <c r="L16" s="469">
        <v>2921.319</v>
      </c>
      <c r="M16" s="469">
        <v>3171</v>
      </c>
      <c r="N16" s="469">
        <v>71442.705000000002</v>
      </c>
      <c r="O16" s="469">
        <v>10442</v>
      </c>
      <c r="P16" s="469">
        <v>962659.451</v>
      </c>
      <c r="Q16" s="469" t="s">
        <v>77</v>
      </c>
      <c r="R16" s="469" t="s">
        <v>77</v>
      </c>
      <c r="S16" s="469">
        <v>97</v>
      </c>
      <c r="T16" s="469">
        <v>1987.8340000000001</v>
      </c>
      <c r="U16" s="469">
        <v>44</v>
      </c>
      <c r="V16" s="469">
        <v>8056.9430000000002</v>
      </c>
      <c r="W16" s="469">
        <v>488.02100000000002</v>
      </c>
      <c r="X16" s="469">
        <v>100</v>
      </c>
      <c r="Y16" s="469">
        <v>8381.0439999999999</v>
      </c>
      <c r="Z16" s="406">
        <v>2981.835</v>
      </c>
      <c r="AA16" s="605" t="s">
        <v>184</v>
      </c>
      <c r="AB16" s="569"/>
    </row>
    <row r="17" spans="1:28" s="407" customFormat="1" ht="11.1" customHeight="1">
      <c r="A17" s="551" t="s">
        <v>228</v>
      </c>
      <c r="B17" s="551"/>
      <c r="C17" s="12"/>
      <c r="D17" s="470">
        <v>4353.583333333333</v>
      </c>
      <c r="E17" s="469">
        <v>5629.833333333333</v>
      </c>
      <c r="F17" s="410">
        <v>9790349.5930000003</v>
      </c>
      <c r="G17" s="469">
        <v>59183</v>
      </c>
      <c r="H17" s="410">
        <v>3068730.483</v>
      </c>
      <c r="I17" s="469">
        <v>61937</v>
      </c>
      <c r="J17" s="469">
        <v>1962721.648</v>
      </c>
      <c r="K17" s="469">
        <v>3824</v>
      </c>
      <c r="L17" s="469">
        <v>30621.288</v>
      </c>
      <c r="M17" s="469">
        <v>11606</v>
      </c>
      <c r="N17" s="469">
        <v>291536.44</v>
      </c>
      <c r="O17" s="469">
        <v>55834</v>
      </c>
      <c r="P17" s="469">
        <v>4332367.5060000001</v>
      </c>
      <c r="Q17" s="469">
        <v>2</v>
      </c>
      <c r="R17" s="469">
        <v>542.09</v>
      </c>
      <c r="S17" s="469">
        <v>1673</v>
      </c>
      <c r="T17" s="469">
        <v>25544.026999999998</v>
      </c>
      <c r="U17" s="469">
        <v>125</v>
      </c>
      <c r="V17" s="469">
        <v>33832.936999999998</v>
      </c>
      <c r="W17" s="469">
        <v>1838.163</v>
      </c>
      <c r="X17" s="469">
        <v>1100</v>
      </c>
      <c r="Y17" s="469">
        <v>38515.381000000001</v>
      </c>
      <c r="Z17" s="406">
        <v>2999.63</v>
      </c>
      <c r="AA17" s="605" t="s">
        <v>228</v>
      </c>
      <c r="AB17" s="569"/>
    </row>
    <row r="18" spans="1:28" s="407" customFormat="1" ht="11.1" customHeight="1">
      <c r="A18" s="551" t="s">
        <v>227</v>
      </c>
      <c r="B18" s="551"/>
      <c r="C18" s="12"/>
      <c r="D18" s="470">
        <v>2750</v>
      </c>
      <c r="E18" s="469">
        <v>3488.6666666666665</v>
      </c>
      <c r="F18" s="410">
        <v>5968085.4970000004</v>
      </c>
      <c r="G18" s="469">
        <v>36168</v>
      </c>
      <c r="H18" s="410">
        <v>1756177.3640000001</v>
      </c>
      <c r="I18" s="469">
        <v>37791</v>
      </c>
      <c r="J18" s="469">
        <v>1162714.6599999999</v>
      </c>
      <c r="K18" s="469">
        <v>2075</v>
      </c>
      <c r="L18" s="469">
        <v>18763.221000000001</v>
      </c>
      <c r="M18" s="469">
        <v>8504</v>
      </c>
      <c r="N18" s="469">
        <v>173590.68599999999</v>
      </c>
      <c r="O18" s="469">
        <v>26359</v>
      </c>
      <c r="P18" s="469">
        <v>2815863.6</v>
      </c>
      <c r="Q18" s="469">
        <v>9</v>
      </c>
      <c r="R18" s="469">
        <v>3702.6640000000002</v>
      </c>
      <c r="S18" s="469">
        <v>648</v>
      </c>
      <c r="T18" s="469">
        <v>9918.1919999999991</v>
      </c>
      <c r="U18" s="469">
        <v>109</v>
      </c>
      <c r="V18" s="469">
        <v>14865.483</v>
      </c>
      <c r="W18" s="469">
        <v>541.197</v>
      </c>
      <c r="X18" s="469">
        <v>300</v>
      </c>
      <c r="Y18" s="469">
        <v>11648.43</v>
      </c>
      <c r="Z18" s="406">
        <v>0</v>
      </c>
      <c r="AA18" s="605" t="s">
        <v>227</v>
      </c>
      <c r="AB18" s="569"/>
    </row>
    <row r="19" spans="1:28" s="407" customFormat="1" ht="11.1" customHeight="1">
      <c r="A19" s="551" t="s">
        <v>226</v>
      </c>
      <c r="B19" s="551"/>
      <c r="C19" s="12"/>
      <c r="D19" s="470">
        <v>1741.25</v>
      </c>
      <c r="E19" s="469">
        <v>2188.25</v>
      </c>
      <c r="F19" s="410">
        <v>3912735.2280000001</v>
      </c>
      <c r="G19" s="469">
        <v>23590</v>
      </c>
      <c r="H19" s="410">
        <v>1159169.466</v>
      </c>
      <c r="I19" s="469">
        <v>23589</v>
      </c>
      <c r="J19" s="469">
        <v>766567.19</v>
      </c>
      <c r="K19" s="469">
        <v>1284</v>
      </c>
      <c r="L19" s="469">
        <v>9146.9089999999997</v>
      </c>
      <c r="M19" s="469">
        <v>5193</v>
      </c>
      <c r="N19" s="469">
        <v>98208.054000000004</v>
      </c>
      <c r="O19" s="469">
        <v>25280</v>
      </c>
      <c r="P19" s="469">
        <v>1832201.9909999999</v>
      </c>
      <c r="Q19" s="469">
        <v>1</v>
      </c>
      <c r="R19" s="469">
        <v>109.71</v>
      </c>
      <c r="S19" s="469">
        <v>475</v>
      </c>
      <c r="T19" s="469">
        <v>6886.6930000000002</v>
      </c>
      <c r="U19" s="469">
        <v>44</v>
      </c>
      <c r="V19" s="469">
        <v>9936.7639999999992</v>
      </c>
      <c r="W19" s="469">
        <v>750.28</v>
      </c>
      <c r="X19" s="469">
        <v>900</v>
      </c>
      <c r="Y19" s="469">
        <v>28858.170999999998</v>
      </c>
      <c r="Z19" s="406">
        <v>0</v>
      </c>
      <c r="AA19" s="605" t="s">
        <v>226</v>
      </c>
      <c r="AB19" s="569"/>
    </row>
    <row r="20" spans="1:28" s="407" customFormat="1" ht="11.1" customHeight="1">
      <c r="A20" s="551" t="s">
        <v>225</v>
      </c>
      <c r="B20" s="551"/>
      <c r="C20" s="12"/>
      <c r="D20" s="470">
        <v>329.25</v>
      </c>
      <c r="E20" s="469">
        <v>402.83333333333331</v>
      </c>
      <c r="F20" s="410">
        <v>783533.25399999996</v>
      </c>
      <c r="G20" s="469">
        <v>4236</v>
      </c>
      <c r="H20" s="410">
        <v>230762.85</v>
      </c>
      <c r="I20" s="469">
        <v>4161</v>
      </c>
      <c r="J20" s="469">
        <v>133454.76</v>
      </c>
      <c r="K20" s="469">
        <v>200</v>
      </c>
      <c r="L20" s="469">
        <v>1870.625</v>
      </c>
      <c r="M20" s="469">
        <v>1174</v>
      </c>
      <c r="N20" s="469">
        <v>22769.429</v>
      </c>
      <c r="O20" s="469">
        <v>4278</v>
      </c>
      <c r="P20" s="469">
        <v>384458.478</v>
      </c>
      <c r="Q20" s="469" t="s">
        <v>77</v>
      </c>
      <c r="R20" s="469" t="s">
        <v>77</v>
      </c>
      <c r="S20" s="469">
        <v>54</v>
      </c>
      <c r="T20" s="469">
        <v>760.6</v>
      </c>
      <c r="U20" s="469">
        <v>6</v>
      </c>
      <c r="V20" s="469">
        <v>2605.145</v>
      </c>
      <c r="W20" s="469">
        <v>227.417</v>
      </c>
      <c r="X20" s="469">
        <v>100</v>
      </c>
      <c r="Y20" s="469">
        <v>6523.95</v>
      </c>
      <c r="Z20" s="406">
        <v>0</v>
      </c>
      <c r="AA20" s="605" t="s">
        <v>225</v>
      </c>
      <c r="AB20" s="569"/>
    </row>
    <row r="21" spans="1:28" s="407" customFormat="1" ht="8.4499999999999993" customHeight="1">
      <c r="A21" s="490"/>
      <c r="B21" s="490"/>
      <c r="C21" s="12"/>
      <c r="D21" s="409"/>
      <c r="E21" s="410"/>
      <c r="F21" s="410"/>
      <c r="G21" s="469"/>
      <c r="H21" s="410"/>
      <c r="I21" s="469"/>
      <c r="J21" s="469"/>
      <c r="K21" s="469"/>
      <c r="L21" s="469"/>
      <c r="M21" s="469"/>
      <c r="N21" s="469"/>
      <c r="O21" s="469"/>
      <c r="P21" s="469"/>
      <c r="Q21" s="469"/>
      <c r="R21" s="469"/>
      <c r="S21" s="469"/>
      <c r="T21" s="471"/>
      <c r="U21" s="469"/>
      <c r="V21" s="469"/>
      <c r="W21" s="469"/>
      <c r="X21" s="469"/>
      <c r="Y21" s="469"/>
      <c r="Z21" s="406"/>
      <c r="AA21" s="414"/>
      <c r="AB21" s="415"/>
    </row>
    <row r="22" spans="1:28" s="407" customFormat="1" ht="11.1" customHeight="1">
      <c r="A22" s="551" t="s">
        <v>224</v>
      </c>
      <c r="B22" s="551"/>
      <c r="C22" s="12"/>
      <c r="D22" s="470">
        <v>544.75</v>
      </c>
      <c r="E22" s="469">
        <v>681.33333333333337</v>
      </c>
      <c r="F22" s="410">
        <v>1289786.753</v>
      </c>
      <c r="G22" s="469">
        <v>7166</v>
      </c>
      <c r="H22" s="410">
        <v>386645.63500000001</v>
      </c>
      <c r="I22" s="469">
        <v>6662</v>
      </c>
      <c r="J22" s="469">
        <v>193445.70499999999</v>
      </c>
      <c r="K22" s="469">
        <v>194</v>
      </c>
      <c r="L22" s="469">
        <v>1690.212</v>
      </c>
      <c r="M22" s="469">
        <v>1931</v>
      </c>
      <c r="N22" s="469">
        <v>60781.391000000003</v>
      </c>
      <c r="O22" s="469">
        <v>6939</v>
      </c>
      <c r="P22" s="469">
        <v>636351.40099999995</v>
      </c>
      <c r="Q22" s="469" t="s">
        <v>77</v>
      </c>
      <c r="R22" s="469" t="s">
        <v>77</v>
      </c>
      <c r="S22" s="469">
        <v>89</v>
      </c>
      <c r="T22" s="469">
        <v>1264.5239999999999</v>
      </c>
      <c r="U22" s="469">
        <v>35</v>
      </c>
      <c r="V22" s="469">
        <v>7217.7330000000002</v>
      </c>
      <c r="W22" s="469">
        <v>338.01299999999998</v>
      </c>
      <c r="X22" s="469">
        <v>100</v>
      </c>
      <c r="Y22" s="469">
        <v>1952.1389999999999</v>
      </c>
      <c r="Z22" s="406">
        <v>0</v>
      </c>
      <c r="AA22" s="605" t="s">
        <v>224</v>
      </c>
      <c r="AB22" s="569"/>
    </row>
    <row r="23" spans="1:28" s="407" customFormat="1" ht="11.1" customHeight="1">
      <c r="A23" s="551" t="s">
        <v>223</v>
      </c>
      <c r="B23" s="551"/>
      <c r="C23" s="12"/>
      <c r="D23" s="470">
        <v>1549.5</v>
      </c>
      <c r="E23" s="469">
        <v>1894.3333333333333</v>
      </c>
      <c r="F23" s="410">
        <v>3497083.88</v>
      </c>
      <c r="G23" s="469">
        <v>20443</v>
      </c>
      <c r="H23" s="410">
        <v>1019101.948</v>
      </c>
      <c r="I23" s="469">
        <v>19865</v>
      </c>
      <c r="J23" s="469">
        <v>590270.14599999995</v>
      </c>
      <c r="K23" s="469">
        <v>923</v>
      </c>
      <c r="L23" s="469">
        <v>7471.7449999999999</v>
      </c>
      <c r="M23" s="469">
        <v>4769</v>
      </c>
      <c r="N23" s="469">
        <v>121579.594</v>
      </c>
      <c r="O23" s="469">
        <v>19119</v>
      </c>
      <c r="P23" s="469">
        <v>1713728.7050000001</v>
      </c>
      <c r="Q23" s="469" t="s">
        <v>77</v>
      </c>
      <c r="R23" s="469" t="s">
        <v>77</v>
      </c>
      <c r="S23" s="469">
        <v>375</v>
      </c>
      <c r="T23" s="469">
        <v>5106.79</v>
      </c>
      <c r="U23" s="469">
        <v>26</v>
      </c>
      <c r="V23" s="469">
        <v>14103.72</v>
      </c>
      <c r="W23" s="469">
        <v>637.90700000000004</v>
      </c>
      <c r="X23" s="469">
        <v>600</v>
      </c>
      <c r="Y23" s="469">
        <v>23900.384999999998</v>
      </c>
      <c r="Z23" s="406">
        <v>582.94000000000005</v>
      </c>
      <c r="AA23" s="605" t="s">
        <v>223</v>
      </c>
      <c r="AB23" s="569"/>
    </row>
    <row r="24" spans="1:28" s="407" customFormat="1" ht="11.1" customHeight="1">
      <c r="A24" s="551" t="s">
        <v>222</v>
      </c>
      <c r="B24" s="551"/>
      <c r="C24" s="12"/>
      <c r="D24" s="470">
        <v>2545.25</v>
      </c>
      <c r="E24" s="469">
        <v>3278.25</v>
      </c>
      <c r="F24" s="410">
        <v>6030197.9440000001</v>
      </c>
      <c r="G24" s="469">
        <v>34508</v>
      </c>
      <c r="H24" s="410">
        <v>1815194.0619999999</v>
      </c>
      <c r="I24" s="469">
        <v>35672</v>
      </c>
      <c r="J24" s="469">
        <v>1042131.186</v>
      </c>
      <c r="K24" s="469">
        <v>2103</v>
      </c>
      <c r="L24" s="469">
        <v>17139.834999999999</v>
      </c>
      <c r="M24" s="469">
        <v>6986</v>
      </c>
      <c r="N24" s="469">
        <v>207464.03899999999</v>
      </c>
      <c r="O24" s="469">
        <v>32022</v>
      </c>
      <c r="P24" s="469">
        <v>2887036.3369999998</v>
      </c>
      <c r="Q24" s="469">
        <v>15</v>
      </c>
      <c r="R24" s="469">
        <v>1155.06</v>
      </c>
      <c r="S24" s="469">
        <v>992</v>
      </c>
      <c r="T24" s="469">
        <v>11166.648999999999</v>
      </c>
      <c r="U24" s="469">
        <v>83</v>
      </c>
      <c r="V24" s="469">
        <v>20550.88</v>
      </c>
      <c r="W24" s="469">
        <v>783.505</v>
      </c>
      <c r="X24" s="469">
        <v>800</v>
      </c>
      <c r="Y24" s="469">
        <v>24935.901000000002</v>
      </c>
      <c r="Z24" s="406">
        <v>1840.49</v>
      </c>
      <c r="AA24" s="605" t="s">
        <v>222</v>
      </c>
      <c r="AB24" s="569"/>
    </row>
    <row r="25" spans="1:28" s="407" customFormat="1" ht="11.1" customHeight="1">
      <c r="A25" s="551" t="s">
        <v>221</v>
      </c>
      <c r="B25" s="551"/>
      <c r="C25" s="12"/>
      <c r="D25" s="470">
        <v>2910.3333333333335</v>
      </c>
      <c r="E25" s="469">
        <v>3697.8333333333335</v>
      </c>
      <c r="F25" s="410">
        <v>6425696.7060000002</v>
      </c>
      <c r="G25" s="469">
        <v>42319</v>
      </c>
      <c r="H25" s="410">
        <v>2048011.926</v>
      </c>
      <c r="I25" s="469">
        <v>40926</v>
      </c>
      <c r="J25" s="469">
        <v>1234613.2620000001</v>
      </c>
      <c r="K25" s="469">
        <v>2482</v>
      </c>
      <c r="L25" s="469">
        <v>22891.458999999999</v>
      </c>
      <c r="M25" s="469">
        <v>8286</v>
      </c>
      <c r="N25" s="469">
        <v>193745.11499999999</v>
      </c>
      <c r="O25" s="469">
        <v>35842</v>
      </c>
      <c r="P25" s="469">
        <v>2874102.0060000001</v>
      </c>
      <c r="Q25" s="469">
        <v>1</v>
      </c>
      <c r="R25" s="469">
        <v>434.41699999999997</v>
      </c>
      <c r="S25" s="469">
        <v>984</v>
      </c>
      <c r="T25" s="469">
        <v>10103.366</v>
      </c>
      <c r="U25" s="469">
        <v>72</v>
      </c>
      <c r="V25" s="469">
        <v>13396.444</v>
      </c>
      <c r="W25" s="469">
        <v>2433.5700000000002</v>
      </c>
      <c r="X25" s="469">
        <v>1000</v>
      </c>
      <c r="Y25" s="469">
        <v>24965.141</v>
      </c>
      <c r="Z25" s="406">
        <v>0</v>
      </c>
      <c r="AA25" s="605" t="s">
        <v>221</v>
      </c>
      <c r="AB25" s="569"/>
    </row>
    <row r="26" spans="1:28" s="407" customFormat="1" ht="11.1" customHeight="1">
      <c r="A26" s="551" t="s">
        <v>220</v>
      </c>
      <c r="B26" s="551"/>
      <c r="C26" s="12"/>
      <c r="D26" s="470">
        <v>981.41666666666663</v>
      </c>
      <c r="E26" s="469">
        <v>1240.9166666666667</v>
      </c>
      <c r="F26" s="410">
        <v>2286846.8420000002</v>
      </c>
      <c r="G26" s="469">
        <v>12969</v>
      </c>
      <c r="H26" s="410">
        <v>652463.64500000002</v>
      </c>
      <c r="I26" s="469">
        <v>13294</v>
      </c>
      <c r="J26" s="469">
        <v>386259.614</v>
      </c>
      <c r="K26" s="469">
        <v>652</v>
      </c>
      <c r="L26" s="469">
        <v>5542.1279999999997</v>
      </c>
      <c r="M26" s="469">
        <v>2997</v>
      </c>
      <c r="N26" s="469">
        <v>82510.741999999998</v>
      </c>
      <c r="O26" s="469">
        <v>14032</v>
      </c>
      <c r="P26" s="469">
        <v>1137594.446</v>
      </c>
      <c r="Q26" s="469">
        <v>3</v>
      </c>
      <c r="R26" s="469">
        <v>1390.54</v>
      </c>
      <c r="S26" s="469">
        <v>347</v>
      </c>
      <c r="T26" s="469">
        <v>3464.2669999999998</v>
      </c>
      <c r="U26" s="469">
        <v>22</v>
      </c>
      <c r="V26" s="469">
        <v>8631.0460000000003</v>
      </c>
      <c r="W26" s="469">
        <v>521.31799999999998</v>
      </c>
      <c r="X26" s="469">
        <v>400</v>
      </c>
      <c r="Y26" s="469">
        <v>7132.4160000000002</v>
      </c>
      <c r="Z26" s="406">
        <v>936.68</v>
      </c>
      <c r="AA26" s="605" t="s">
        <v>220</v>
      </c>
      <c r="AB26" s="569"/>
    </row>
    <row r="27" spans="1:28" s="407" customFormat="1" ht="8.4499999999999993" customHeight="1">
      <c r="A27" s="490"/>
      <c r="B27" s="490"/>
      <c r="C27" s="12"/>
      <c r="D27" s="409"/>
      <c r="E27" s="410"/>
      <c r="F27" s="410"/>
      <c r="G27" s="469"/>
      <c r="H27" s="410"/>
      <c r="I27" s="469"/>
      <c r="J27" s="469"/>
      <c r="K27" s="469"/>
      <c r="L27" s="469"/>
      <c r="M27" s="469"/>
      <c r="N27" s="469"/>
      <c r="O27" s="469"/>
      <c r="P27" s="469"/>
      <c r="Q27" s="469"/>
      <c r="R27" s="469"/>
      <c r="S27" s="469"/>
      <c r="T27" s="471"/>
      <c r="U27" s="469"/>
      <c r="V27" s="469"/>
      <c r="W27" s="469"/>
      <c r="X27" s="469"/>
      <c r="Y27" s="469"/>
      <c r="Z27" s="406"/>
      <c r="AA27" s="494"/>
      <c r="AB27" s="494"/>
    </row>
    <row r="28" spans="1:28" s="407" customFormat="1" ht="11.1" customHeight="1">
      <c r="A28" s="551" t="s">
        <v>219</v>
      </c>
      <c r="B28" s="551"/>
      <c r="C28" s="12"/>
      <c r="D28" s="470">
        <v>962.66666666666663</v>
      </c>
      <c r="E28" s="469">
        <v>1228.3333333333333</v>
      </c>
      <c r="F28" s="410">
        <v>2038354.71</v>
      </c>
      <c r="G28" s="469">
        <v>12871</v>
      </c>
      <c r="H28" s="410">
        <v>640328.54700000002</v>
      </c>
      <c r="I28" s="469">
        <v>13615</v>
      </c>
      <c r="J28" s="469">
        <v>416544.81599999999</v>
      </c>
      <c r="K28" s="469">
        <v>749</v>
      </c>
      <c r="L28" s="469">
        <v>5337.9859999999999</v>
      </c>
      <c r="M28" s="469">
        <v>2899</v>
      </c>
      <c r="N28" s="469">
        <v>97399.191000000006</v>
      </c>
      <c r="O28" s="469">
        <v>12594</v>
      </c>
      <c r="P28" s="469">
        <v>856646.30099999998</v>
      </c>
      <c r="Q28" s="469">
        <v>1</v>
      </c>
      <c r="R28" s="469">
        <v>471.71499999999997</v>
      </c>
      <c r="S28" s="469">
        <v>436</v>
      </c>
      <c r="T28" s="469">
        <v>5599.598</v>
      </c>
      <c r="U28" s="469">
        <v>29</v>
      </c>
      <c r="V28" s="469">
        <v>5438.03</v>
      </c>
      <c r="W28" s="469">
        <v>364.18799999999999</v>
      </c>
      <c r="X28" s="469">
        <v>800</v>
      </c>
      <c r="Y28" s="469">
        <v>9424.3379999999997</v>
      </c>
      <c r="Z28" s="406">
        <v>0</v>
      </c>
      <c r="AA28" s="605" t="s">
        <v>219</v>
      </c>
      <c r="AB28" s="569"/>
    </row>
    <row r="29" spans="1:28" s="407" customFormat="1" ht="11.1" customHeight="1">
      <c r="A29" s="551" t="s">
        <v>218</v>
      </c>
      <c r="B29" s="551"/>
      <c r="C29" s="12"/>
      <c r="D29" s="470">
        <v>1879.8333333333333</v>
      </c>
      <c r="E29" s="469">
        <v>2359.75</v>
      </c>
      <c r="F29" s="410">
        <v>3967016.6719999998</v>
      </c>
      <c r="G29" s="469">
        <v>25830</v>
      </c>
      <c r="H29" s="410">
        <v>1292596.074</v>
      </c>
      <c r="I29" s="469">
        <v>25582</v>
      </c>
      <c r="J29" s="469">
        <v>792271.60499999998</v>
      </c>
      <c r="K29" s="469">
        <v>1260</v>
      </c>
      <c r="L29" s="469">
        <v>10355.625</v>
      </c>
      <c r="M29" s="469">
        <v>5618</v>
      </c>
      <c r="N29" s="469">
        <v>124010.81299999999</v>
      </c>
      <c r="O29" s="469">
        <v>26618</v>
      </c>
      <c r="P29" s="469">
        <v>1717729.906</v>
      </c>
      <c r="Q29" s="469" t="s">
        <v>77</v>
      </c>
      <c r="R29" s="469" t="s">
        <v>77</v>
      </c>
      <c r="S29" s="469">
        <v>540</v>
      </c>
      <c r="T29" s="469">
        <v>6768.16</v>
      </c>
      <c r="U29" s="469">
        <v>57</v>
      </c>
      <c r="V29" s="469">
        <v>9550.6820000000007</v>
      </c>
      <c r="W29" s="469">
        <v>746.74699999999996</v>
      </c>
      <c r="X29" s="469">
        <v>300</v>
      </c>
      <c r="Y29" s="469">
        <v>12687.06</v>
      </c>
      <c r="Z29" s="406">
        <v>0</v>
      </c>
      <c r="AA29" s="605" t="s">
        <v>218</v>
      </c>
      <c r="AB29" s="569"/>
    </row>
    <row r="30" spans="1:28" s="407" customFormat="1" ht="11.1" customHeight="1">
      <c r="A30" s="551" t="s">
        <v>217</v>
      </c>
      <c r="B30" s="551"/>
      <c r="C30" s="12"/>
      <c r="D30" s="470">
        <v>311.33333333333331</v>
      </c>
      <c r="E30" s="469">
        <v>373.33333333333331</v>
      </c>
      <c r="F30" s="410">
        <v>743256.19900000002</v>
      </c>
      <c r="G30" s="469">
        <v>3760</v>
      </c>
      <c r="H30" s="410">
        <v>189838.79399999999</v>
      </c>
      <c r="I30" s="469">
        <v>3717</v>
      </c>
      <c r="J30" s="469">
        <v>113203.11</v>
      </c>
      <c r="K30" s="469">
        <v>160</v>
      </c>
      <c r="L30" s="469">
        <v>1524.33</v>
      </c>
      <c r="M30" s="469">
        <v>1164</v>
      </c>
      <c r="N30" s="469">
        <v>21341.304</v>
      </c>
      <c r="O30" s="469">
        <v>3924</v>
      </c>
      <c r="P30" s="469">
        <v>412011.29300000001</v>
      </c>
      <c r="Q30" s="469" t="s">
        <v>77</v>
      </c>
      <c r="R30" s="469" t="s">
        <v>77</v>
      </c>
      <c r="S30" s="469">
        <v>33</v>
      </c>
      <c r="T30" s="469">
        <v>868.303</v>
      </c>
      <c r="U30" s="469">
        <v>6</v>
      </c>
      <c r="V30" s="469">
        <v>2227.8870000000002</v>
      </c>
      <c r="W30" s="469" t="s">
        <v>77</v>
      </c>
      <c r="X30" s="469" t="s">
        <v>77</v>
      </c>
      <c r="Y30" s="469">
        <v>2241.1779999999999</v>
      </c>
      <c r="Z30" s="406">
        <v>0</v>
      </c>
      <c r="AA30" s="605" t="s">
        <v>217</v>
      </c>
      <c r="AB30" s="569"/>
    </row>
    <row r="31" spans="1:28" s="407" customFormat="1" ht="11.1" customHeight="1">
      <c r="A31" s="551" t="s">
        <v>216</v>
      </c>
      <c r="B31" s="551"/>
      <c r="C31" s="12"/>
      <c r="D31" s="470">
        <v>683</v>
      </c>
      <c r="E31" s="469">
        <v>850.25</v>
      </c>
      <c r="F31" s="410">
        <v>1432099.098</v>
      </c>
      <c r="G31" s="469">
        <v>8948</v>
      </c>
      <c r="H31" s="410">
        <v>449442.54</v>
      </c>
      <c r="I31" s="469">
        <v>9227</v>
      </c>
      <c r="J31" s="469">
        <v>287296.82799999998</v>
      </c>
      <c r="K31" s="469">
        <v>484</v>
      </c>
      <c r="L31" s="469">
        <v>4378.6620000000003</v>
      </c>
      <c r="M31" s="469">
        <v>2081</v>
      </c>
      <c r="N31" s="469">
        <v>42633.847999999998</v>
      </c>
      <c r="O31" s="469">
        <v>7743</v>
      </c>
      <c r="P31" s="469">
        <v>635475.93500000006</v>
      </c>
      <c r="Q31" s="469" t="s">
        <v>77</v>
      </c>
      <c r="R31" s="469" t="s">
        <v>77</v>
      </c>
      <c r="S31" s="469">
        <v>314</v>
      </c>
      <c r="T31" s="469">
        <v>3677.5639999999999</v>
      </c>
      <c r="U31" s="469">
        <v>6</v>
      </c>
      <c r="V31" s="469">
        <v>2135.1170000000002</v>
      </c>
      <c r="W31" s="469">
        <v>495.74400000000003</v>
      </c>
      <c r="X31" s="469">
        <v>600</v>
      </c>
      <c r="Y31" s="469">
        <v>5962.86</v>
      </c>
      <c r="Z31" s="406">
        <v>0</v>
      </c>
      <c r="AA31" s="605" t="s">
        <v>216</v>
      </c>
      <c r="AB31" s="569"/>
    </row>
    <row r="32" spans="1:28" s="407" customFormat="1" ht="12" customHeight="1">
      <c r="A32" s="490"/>
      <c r="B32" s="490"/>
      <c r="C32" s="12"/>
      <c r="D32" s="470"/>
      <c r="E32" s="469"/>
      <c r="F32" s="410"/>
      <c r="G32" s="469"/>
      <c r="H32" s="469"/>
      <c r="I32" s="469"/>
      <c r="J32" s="469"/>
      <c r="K32" s="469"/>
      <c r="L32" s="469"/>
      <c r="M32" s="469"/>
      <c r="N32" s="469"/>
      <c r="O32" s="469"/>
      <c r="P32" s="469"/>
      <c r="Q32" s="469"/>
      <c r="R32" s="469"/>
      <c r="S32" s="469"/>
      <c r="T32" s="469"/>
      <c r="U32" s="469"/>
      <c r="V32" s="469"/>
      <c r="W32" s="469"/>
      <c r="X32" s="469"/>
      <c r="Y32" s="469"/>
      <c r="Z32" s="406"/>
      <c r="AA32" s="414"/>
      <c r="AB32" s="415"/>
    </row>
    <row r="33" spans="1:28" s="407" customFormat="1" ht="28.5" customHeight="1">
      <c r="A33" s="607" t="s">
        <v>510</v>
      </c>
      <c r="B33" s="551"/>
      <c r="C33" s="12"/>
      <c r="D33" s="470">
        <v>926.41666666666674</v>
      </c>
      <c r="E33" s="469">
        <v>1164</v>
      </c>
      <c r="F33" s="410">
        <v>1001754.643</v>
      </c>
      <c r="G33" s="469">
        <v>11517</v>
      </c>
      <c r="H33" s="469">
        <v>558543.27500000002</v>
      </c>
      <c r="I33" s="469">
        <v>11793</v>
      </c>
      <c r="J33" s="469">
        <v>375085.315</v>
      </c>
      <c r="K33" s="469">
        <v>668</v>
      </c>
      <c r="L33" s="469">
        <v>5000.37</v>
      </c>
      <c r="M33" s="469">
        <v>2880</v>
      </c>
      <c r="N33" s="469">
        <v>745.67</v>
      </c>
      <c r="O33" s="469">
        <v>11598</v>
      </c>
      <c r="P33" s="469">
        <v>18868.868999999999</v>
      </c>
      <c r="Q33" s="469">
        <v>2</v>
      </c>
      <c r="R33" s="469">
        <v>18.27</v>
      </c>
      <c r="S33" s="469">
        <v>279</v>
      </c>
      <c r="T33" s="469">
        <v>3707.8330000000001</v>
      </c>
      <c r="U33" s="469">
        <v>28</v>
      </c>
      <c r="V33" s="469">
        <v>4858.5619999999999</v>
      </c>
      <c r="W33" s="469">
        <v>596.40300000000002</v>
      </c>
      <c r="X33" s="469">
        <v>500</v>
      </c>
      <c r="Y33" s="469">
        <v>33830.076000000001</v>
      </c>
      <c r="Z33" s="406">
        <v>361.73</v>
      </c>
      <c r="AA33" s="608" t="s">
        <v>510</v>
      </c>
      <c r="AB33" s="609"/>
    </row>
    <row r="34" spans="1:28" s="407" customFormat="1" ht="11.1" customHeight="1">
      <c r="A34" s="12"/>
      <c r="B34" s="490" t="s">
        <v>213</v>
      </c>
      <c r="C34" s="490"/>
      <c r="D34" s="470">
        <v>173.66666666666666</v>
      </c>
      <c r="E34" s="469">
        <v>202.08333333333334</v>
      </c>
      <c r="F34" s="410" t="s">
        <v>77</v>
      </c>
      <c r="G34" s="469" t="s">
        <v>77</v>
      </c>
      <c r="H34" s="469" t="s">
        <v>77</v>
      </c>
      <c r="I34" s="469" t="s">
        <v>77</v>
      </c>
      <c r="J34" s="469" t="s">
        <v>77</v>
      </c>
      <c r="K34" s="469" t="s">
        <v>77</v>
      </c>
      <c r="L34" s="469" t="s">
        <v>77</v>
      </c>
      <c r="M34" s="469" t="s">
        <v>77</v>
      </c>
      <c r="N34" s="472" t="s">
        <v>77</v>
      </c>
      <c r="O34" s="469" t="s">
        <v>77</v>
      </c>
      <c r="P34" s="472" t="s">
        <v>77</v>
      </c>
      <c r="Q34" s="469" t="s">
        <v>77</v>
      </c>
      <c r="R34" s="472" t="s">
        <v>77</v>
      </c>
      <c r="S34" s="469" t="s">
        <v>77</v>
      </c>
      <c r="T34" s="472" t="s">
        <v>77</v>
      </c>
      <c r="U34" s="469" t="s">
        <v>77</v>
      </c>
      <c r="V34" s="472" t="s">
        <v>77</v>
      </c>
      <c r="W34" s="472" t="s">
        <v>77</v>
      </c>
      <c r="X34" s="472" t="s">
        <v>77</v>
      </c>
      <c r="Y34" s="469" t="s">
        <v>77</v>
      </c>
      <c r="Z34" s="406" t="s">
        <v>77</v>
      </c>
      <c r="AA34" s="12"/>
      <c r="AB34" s="490" t="s">
        <v>213</v>
      </c>
    </row>
    <row r="35" spans="1:28" s="407" customFormat="1" ht="11.1" customHeight="1">
      <c r="A35" s="12"/>
      <c r="B35" s="490" t="s">
        <v>212</v>
      </c>
      <c r="C35" s="490"/>
      <c r="D35" s="470">
        <v>230.41666666666666</v>
      </c>
      <c r="E35" s="469">
        <v>266.66666666666669</v>
      </c>
      <c r="F35" s="410" t="s">
        <v>77</v>
      </c>
      <c r="G35" s="469" t="s">
        <v>77</v>
      </c>
      <c r="H35" s="469" t="s">
        <v>77</v>
      </c>
      <c r="I35" s="469" t="s">
        <v>77</v>
      </c>
      <c r="J35" s="469" t="s">
        <v>77</v>
      </c>
      <c r="K35" s="469" t="s">
        <v>77</v>
      </c>
      <c r="L35" s="469" t="s">
        <v>77</v>
      </c>
      <c r="M35" s="469" t="s">
        <v>77</v>
      </c>
      <c r="N35" s="472" t="s">
        <v>77</v>
      </c>
      <c r="O35" s="469" t="s">
        <v>77</v>
      </c>
      <c r="P35" s="472" t="s">
        <v>77</v>
      </c>
      <c r="Q35" s="469" t="s">
        <v>77</v>
      </c>
      <c r="R35" s="472" t="s">
        <v>77</v>
      </c>
      <c r="S35" s="469" t="s">
        <v>77</v>
      </c>
      <c r="T35" s="472" t="s">
        <v>77</v>
      </c>
      <c r="U35" s="469" t="s">
        <v>77</v>
      </c>
      <c r="V35" s="472" t="s">
        <v>77</v>
      </c>
      <c r="W35" s="472" t="s">
        <v>77</v>
      </c>
      <c r="X35" s="472" t="s">
        <v>77</v>
      </c>
      <c r="Y35" s="469" t="s">
        <v>77</v>
      </c>
      <c r="Z35" s="406" t="s">
        <v>77</v>
      </c>
      <c r="AA35" s="12"/>
      <c r="AB35" s="490" t="s">
        <v>212</v>
      </c>
    </row>
    <row r="36" spans="1:28" s="407" customFormat="1" ht="11.1" customHeight="1">
      <c r="A36" s="12"/>
      <c r="B36" s="490" t="s">
        <v>511</v>
      </c>
      <c r="C36" s="490"/>
      <c r="D36" s="470">
        <v>522.33333333333337</v>
      </c>
      <c r="E36" s="469">
        <v>695.25</v>
      </c>
      <c r="F36" s="410" t="s">
        <v>77</v>
      </c>
      <c r="G36" s="469" t="s">
        <v>77</v>
      </c>
      <c r="H36" s="469" t="s">
        <v>77</v>
      </c>
      <c r="I36" s="469" t="s">
        <v>77</v>
      </c>
      <c r="J36" s="469" t="s">
        <v>77</v>
      </c>
      <c r="K36" s="469" t="s">
        <v>77</v>
      </c>
      <c r="L36" s="469" t="s">
        <v>77</v>
      </c>
      <c r="M36" s="469" t="s">
        <v>77</v>
      </c>
      <c r="N36" s="472" t="s">
        <v>77</v>
      </c>
      <c r="O36" s="469" t="s">
        <v>77</v>
      </c>
      <c r="P36" s="472" t="s">
        <v>77</v>
      </c>
      <c r="Q36" s="469" t="s">
        <v>77</v>
      </c>
      <c r="R36" s="472" t="s">
        <v>77</v>
      </c>
      <c r="S36" s="469" t="s">
        <v>77</v>
      </c>
      <c r="T36" s="472" t="s">
        <v>77</v>
      </c>
      <c r="U36" s="469" t="s">
        <v>77</v>
      </c>
      <c r="V36" s="472" t="s">
        <v>77</v>
      </c>
      <c r="W36" s="472" t="s">
        <v>77</v>
      </c>
      <c r="X36" s="472" t="s">
        <v>77</v>
      </c>
      <c r="Y36" s="469" t="s">
        <v>77</v>
      </c>
      <c r="Z36" s="406" t="s">
        <v>77</v>
      </c>
      <c r="AA36" s="12"/>
      <c r="AB36" s="490" t="s">
        <v>511</v>
      </c>
    </row>
    <row r="37" spans="1:28" s="407" customFormat="1" ht="14.25" customHeight="1">
      <c r="A37" s="551" t="s">
        <v>512</v>
      </c>
      <c r="B37" s="551"/>
      <c r="C37" s="490"/>
      <c r="D37" s="470">
        <v>115.41666666666667</v>
      </c>
      <c r="E37" s="469">
        <v>139.58333333333334</v>
      </c>
      <c r="F37" s="410">
        <v>130166.211</v>
      </c>
      <c r="G37" s="469">
        <v>1444</v>
      </c>
      <c r="H37" s="469">
        <v>73306.312999999995</v>
      </c>
      <c r="I37" s="469">
        <v>1359</v>
      </c>
      <c r="J37" s="469">
        <v>52048.355000000003</v>
      </c>
      <c r="K37" s="469">
        <v>51</v>
      </c>
      <c r="L37" s="469">
        <v>389.935</v>
      </c>
      <c r="M37" s="469">
        <v>411</v>
      </c>
      <c r="N37" s="472">
        <v>51.164999999999999</v>
      </c>
      <c r="O37" s="469">
        <v>1380</v>
      </c>
      <c r="P37" s="472">
        <v>2658.424</v>
      </c>
      <c r="Q37" s="469" t="s">
        <v>77</v>
      </c>
      <c r="R37" s="469" t="s">
        <v>77</v>
      </c>
      <c r="S37" s="469">
        <v>2</v>
      </c>
      <c r="T37" s="472">
        <v>168.9</v>
      </c>
      <c r="U37" s="469">
        <v>5</v>
      </c>
      <c r="V37" s="472">
        <v>1523.1189999999999</v>
      </c>
      <c r="W37" s="472">
        <v>20</v>
      </c>
      <c r="X37" s="469" t="s">
        <v>77</v>
      </c>
      <c r="Y37" s="469" t="s">
        <v>77</v>
      </c>
      <c r="Z37" s="406" t="s">
        <v>77</v>
      </c>
      <c r="AA37" s="606" t="s">
        <v>512</v>
      </c>
      <c r="AB37" s="549"/>
    </row>
    <row r="38" spans="1:28" s="407" customFormat="1" ht="18" customHeight="1">
      <c r="A38" s="12"/>
      <c r="B38" s="490" t="s">
        <v>215</v>
      </c>
      <c r="C38" s="490"/>
      <c r="D38" s="470">
        <v>115.41666666666667</v>
      </c>
      <c r="E38" s="469">
        <v>139.58333333333334</v>
      </c>
      <c r="F38" s="410" t="s">
        <v>77</v>
      </c>
      <c r="G38" s="469" t="s">
        <v>77</v>
      </c>
      <c r="H38" s="469" t="s">
        <v>77</v>
      </c>
      <c r="I38" s="469" t="s">
        <v>77</v>
      </c>
      <c r="J38" s="469" t="s">
        <v>77</v>
      </c>
      <c r="K38" s="469" t="s">
        <v>77</v>
      </c>
      <c r="L38" s="469" t="s">
        <v>77</v>
      </c>
      <c r="M38" s="469" t="s">
        <v>77</v>
      </c>
      <c r="N38" s="472" t="s">
        <v>77</v>
      </c>
      <c r="O38" s="469" t="s">
        <v>77</v>
      </c>
      <c r="P38" s="472" t="s">
        <v>77</v>
      </c>
      <c r="Q38" s="469" t="s">
        <v>77</v>
      </c>
      <c r="R38" s="472" t="s">
        <v>77</v>
      </c>
      <c r="S38" s="469" t="s">
        <v>77</v>
      </c>
      <c r="T38" s="472" t="s">
        <v>77</v>
      </c>
      <c r="U38" s="469" t="s">
        <v>77</v>
      </c>
      <c r="V38" s="472" t="s">
        <v>77</v>
      </c>
      <c r="W38" s="472" t="s">
        <v>77</v>
      </c>
      <c r="X38" s="472" t="s">
        <v>77</v>
      </c>
      <c r="Y38" s="469" t="s">
        <v>77</v>
      </c>
      <c r="Z38" s="406" t="s">
        <v>77</v>
      </c>
      <c r="AA38" s="12"/>
      <c r="AB38" s="490" t="s">
        <v>215</v>
      </c>
    </row>
    <row r="39" spans="1:28" s="407" customFormat="1" ht="27" customHeight="1">
      <c r="A39" s="607" t="s">
        <v>513</v>
      </c>
      <c r="B39" s="610"/>
      <c r="C39" s="490"/>
      <c r="D39" s="470">
        <v>1419.25</v>
      </c>
      <c r="E39" s="469">
        <v>1717.5833333333333</v>
      </c>
      <c r="F39" s="410">
        <v>1409043.5049999999</v>
      </c>
      <c r="G39" s="469">
        <v>16812</v>
      </c>
      <c r="H39" s="469">
        <v>776588.91399999999</v>
      </c>
      <c r="I39" s="469">
        <v>17079</v>
      </c>
      <c r="J39" s="469">
        <v>559127.99699999997</v>
      </c>
      <c r="K39" s="469">
        <v>982</v>
      </c>
      <c r="L39" s="469">
        <v>8339.4779999999992</v>
      </c>
      <c r="M39" s="469">
        <v>4888</v>
      </c>
      <c r="N39" s="472">
        <v>424.25099999999998</v>
      </c>
      <c r="O39" s="469">
        <v>16871</v>
      </c>
      <c r="P39" s="472">
        <v>29338.919000000002</v>
      </c>
      <c r="Q39" s="469">
        <v>2</v>
      </c>
      <c r="R39" s="472">
        <v>985.31</v>
      </c>
      <c r="S39" s="469">
        <v>301</v>
      </c>
      <c r="T39" s="472">
        <v>6357.759</v>
      </c>
      <c r="U39" s="469">
        <v>49</v>
      </c>
      <c r="V39" s="472">
        <v>9814.9459999999999</v>
      </c>
      <c r="W39" s="472">
        <v>817.01099999999997</v>
      </c>
      <c r="X39" s="472">
        <v>100</v>
      </c>
      <c r="Y39" s="469">
        <v>17148.919999999998</v>
      </c>
      <c r="Z39" s="406">
        <v>200.42</v>
      </c>
      <c r="AA39" s="611" t="s">
        <v>514</v>
      </c>
      <c r="AB39" s="612"/>
    </row>
    <row r="40" spans="1:28" s="407" customFormat="1" ht="11.1" customHeight="1">
      <c r="A40" s="12"/>
      <c r="B40" s="490" t="s">
        <v>206</v>
      </c>
      <c r="C40" s="490"/>
      <c r="D40" s="470">
        <v>238.16666666666666</v>
      </c>
      <c r="E40" s="469">
        <v>257.5</v>
      </c>
      <c r="F40" s="469" t="s">
        <v>77</v>
      </c>
      <c r="G40" s="469" t="s">
        <v>77</v>
      </c>
      <c r="H40" s="469" t="s">
        <v>77</v>
      </c>
      <c r="I40" s="469" t="s">
        <v>77</v>
      </c>
      <c r="J40" s="469" t="s">
        <v>77</v>
      </c>
      <c r="K40" s="469" t="s">
        <v>77</v>
      </c>
      <c r="L40" s="469" t="s">
        <v>77</v>
      </c>
      <c r="M40" s="469" t="s">
        <v>77</v>
      </c>
      <c r="N40" s="472" t="s">
        <v>77</v>
      </c>
      <c r="O40" s="469" t="s">
        <v>77</v>
      </c>
      <c r="P40" s="472" t="s">
        <v>77</v>
      </c>
      <c r="Q40" s="469" t="s">
        <v>77</v>
      </c>
      <c r="R40" s="472" t="s">
        <v>77</v>
      </c>
      <c r="S40" s="469" t="s">
        <v>77</v>
      </c>
      <c r="T40" s="472" t="s">
        <v>77</v>
      </c>
      <c r="U40" s="469" t="s">
        <v>77</v>
      </c>
      <c r="V40" s="472" t="s">
        <v>77</v>
      </c>
      <c r="W40" s="472" t="s">
        <v>77</v>
      </c>
      <c r="X40" s="472" t="s">
        <v>77</v>
      </c>
      <c r="Y40" s="469" t="s">
        <v>77</v>
      </c>
      <c r="Z40" s="406" t="s">
        <v>77</v>
      </c>
      <c r="AA40" s="12"/>
      <c r="AB40" s="490" t="s">
        <v>206</v>
      </c>
    </row>
    <row r="41" spans="1:28" s="407" customFormat="1" ht="11.1" customHeight="1">
      <c r="A41" s="12"/>
      <c r="B41" s="490" t="s">
        <v>205</v>
      </c>
      <c r="C41" s="490"/>
      <c r="D41" s="470">
        <v>93.416666666666671</v>
      </c>
      <c r="E41" s="469">
        <v>126.33333333333333</v>
      </c>
      <c r="F41" s="469" t="s">
        <v>77</v>
      </c>
      <c r="G41" s="469" t="s">
        <v>77</v>
      </c>
      <c r="H41" s="469" t="s">
        <v>77</v>
      </c>
      <c r="I41" s="469" t="s">
        <v>77</v>
      </c>
      <c r="J41" s="469" t="s">
        <v>77</v>
      </c>
      <c r="K41" s="469" t="s">
        <v>77</v>
      </c>
      <c r="L41" s="469" t="s">
        <v>77</v>
      </c>
      <c r="M41" s="469" t="s">
        <v>77</v>
      </c>
      <c r="N41" s="472" t="s">
        <v>77</v>
      </c>
      <c r="O41" s="469" t="s">
        <v>77</v>
      </c>
      <c r="P41" s="472" t="s">
        <v>77</v>
      </c>
      <c r="Q41" s="469" t="s">
        <v>77</v>
      </c>
      <c r="R41" s="472" t="s">
        <v>77</v>
      </c>
      <c r="S41" s="469" t="s">
        <v>77</v>
      </c>
      <c r="T41" s="472" t="s">
        <v>77</v>
      </c>
      <c r="U41" s="469" t="s">
        <v>77</v>
      </c>
      <c r="V41" s="472" t="s">
        <v>77</v>
      </c>
      <c r="W41" s="472" t="s">
        <v>77</v>
      </c>
      <c r="X41" s="472" t="s">
        <v>77</v>
      </c>
      <c r="Y41" s="469" t="s">
        <v>77</v>
      </c>
      <c r="Z41" s="406" t="s">
        <v>77</v>
      </c>
      <c r="AA41" s="12"/>
      <c r="AB41" s="490" t="s">
        <v>205</v>
      </c>
    </row>
    <row r="42" spans="1:28" s="407" customFormat="1" ht="11.1" customHeight="1">
      <c r="A42" s="12"/>
      <c r="B42" s="490" t="s">
        <v>204</v>
      </c>
      <c r="C42" s="486"/>
      <c r="D42" s="470">
        <v>609.58333333333337</v>
      </c>
      <c r="E42" s="469">
        <v>726.41666666666663</v>
      </c>
      <c r="F42" s="469" t="s">
        <v>77</v>
      </c>
      <c r="G42" s="469" t="s">
        <v>77</v>
      </c>
      <c r="H42" s="469" t="s">
        <v>77</v>
      </c>
      <c r="I42" s="469" t="s">
        <v>77</v>
      </c>
      <c r="J42" s="469" t="s">
        <v>77</v>
      </c>
      <c r="K42" s="469" t="s">
        <v>77</v>
      </c>
      <c r="L42" s="469" t="s">
        <v>77</v>
      </c>
      <c r="M42" s="469" t="s">
        <v>77</v>
      </c>
      <c r="N42" s="472" t="s">
        <v>77</v>
      </c>
      <c r="O42" s="469" t="s">
        <v>77</v>
      </c>
      <c r="P42" s="472" t="s">
        <v>77</v>
      </c>
      <c r="Q42" s="469" t="s">
        <v>77</v>
      </c>
      <c r="R42" s="472" t="s">
        <v>77</v>
      </c>
      <c r="S42" s="469" t="s">
        <v>77</v>
      </c>
      <c r="T42" s="472" t="s">
        <v>77</v>
      </c>
      <c r="U42" s="469" t="s">
        <v>77</v>
      </c>
      <c r="V42" s="472" t="s">
        <v>77</v>
      </c>
      <c r="W42" s="472" t="s">
        <v>77</v>
      </c>
      <c r="X42" s="472" t="s">
        <v>77</v>
      </c>
      <c r="Y42" s="469" t="s">
        <v>77</v>
      </c>
      <c r="Z42" s="406" t="s">
        <v>77</v>
      </c>
      <c r="AA42" s="12"/>
      <c r="AB42" s="490" t="s">
        <v>204</v>
      </c>
    </row>
    <row r="43" spans="1:28" s="407" customFormat="1" ht="11.1" customHeight="1">
      <c r="A43" s="32"/>
      <c r="B43" s="486" t="s">
        <v>211</v>
      </c>
      <c r="C43" s="486"/>
      <c r="D43" s="470">
        <v>42.916666666666664</v>
      </c>
      <c r="E43" s="469">
        <v>45.5</v>
      </c>
      <c r="F43" s="469" t="s">
        <v>77</v>
      </c>
      <c r="G43" s="469" t="s">
        <v>77</v>
      </c>
      <c r="H43" s="469" t="s">
        <v>77</v>
      </c>
      <c r="I43" s="469" t="s">
        <v>77</v>
      </c>
      <c r="J43" s="469" t="s">
        <v>77</v>
      </c>
      <c r="K43" s="469" t="s">
        <v>77</v>
      </c>
      <c r="L43" s="469" t="s">
        <v>77</v>
      </c>
      <c r="M43" s="469" t="s">
        <v>77</v>
      </c>
      <c r="N43" s="472" t="s">
        <v>77</v>
      </c>
      <c r="O43" s="469" t="s">
        <v>77</v>
      </c>
      <c r="P43" s="472" t="s">
        <v>77</v>
      </c>
      <c r="Q43" s="469" t="s">
        <v>77</v>
      </c>
      <c r="R43" s="472" t="s">
        <v>77</v>
      </c>
      <c r="S43" s="469" t="s">
        <v>77</v>
      </c>
      <c r="T43" s="472" t="s">
        <v>77</v>
      </c>
      <c r="U43" s="469" t="s">
        <v>77</v>
      </c>
      <c r="V43" s="472" t="s">
        <v>77</v>
      </c>
      <c r="W43" s="472" t="s">
        <v>77</v>
      </c>
      <c r="X43" s="472" t="s">
        <v>77</v>
      </c>
      <c r="Y43" s="469" t="s">
        <v>77</v>
      </c>
      <c r="Z43" s="406" t="s">
        <v>77</v>
      </c>
      <c r="AA43" s="32"/>
      <c r="AB43" s="486" t="s">
        <v>211</v>
      </c>
    </row>
    <row r="44" spans="1:28" s="407" customFormat="1" ht="11.1" customHeight="1">
      <c r="A44" s="32"/>
      <c r="B44" s="486" t="s">
        <v>210</v>
      </c>
      <c r="C44" s="486"/>
      <c r="D44" s="470">
        <v>135.91666666666666</v>
      </c>
      <c r="E44" s="469">
        <v>191.08333333333334</v>
      </c>
      <c r="F44" s="469" t="s">
        <v>77</v>
      </c>
      <c r="G44" s="469" t="s">
        <v>77</v>
      </c>
      <c r="H44" s="469" t="s">
        <v>77</v>
      </c>
      <c r="I44" s="469" t="s">
        <v>77</v>
      </c>
      <c r="J44" s="469" t="s">
        <v>77</v>
      </c>
      <c r="K44" s="469" t="s">
        <v>77</v>
      </c>
      <c r="L44" s="469" t="s">
        <v>77</v>
      </c>
      <c r="M44" s="469" t="s">
        <v>77</v>
      </c>
      <c r="N44" s="472" t="s">
        <v>77</v>
      </c>
      <c r="O44" s="469" t="s">
        <v>77</v>
      </c>
      <c r="P44" s="472" t="s">
        <v>77</v>
      </c>
      <c r="Q44" s="469" t="s">
        <v>77</v>
      </c>
      <c r="R44" s="472" t="s">
        <v>77</v>
      </c>
      <c r="S44" s="469" t="s">
        <v>77</v>
      </c>
      <c r="T44" s="472" t="s">
        <v>77</v>
      </c>
      <c r="U44" s="469" t="s">
        <v>77</v>
      </c>
      <c r="V44" s="472" t="s">
        <v>77</v>
      </c>
      <c r="W44" s="472" t="s">
        <v>77</v>
      </c>
      <c r="X44" s="472" t="s">
        <v>77</v>
      </c>
      <c r="Y44" s="469" t="s">
        <v>77</v>
      </c>
      <c r="Z44" s="406" t="s">
        <v>77</v>
      </c>
      <c r="AA44" s="32"/>
      <c r="AB44" s="486" t="s">
        <v>210</v>
      </c>
    </row>
    <row r="45" spans="1:28" s="407" customFormat="1" ht="11.1" customHeight="1">
      <c r="A45" s="32"/>
      <c r="B45" s="486" t="s">
        <v>209</v>
      </c>
      <c r="C45" s="486"/>
      <c r="D45" s="470">
        <v>127.5</v>
      </c>
      <c r="E45" s="469">
        <v>147.91666666666666</v>
      </c>
      <c r="F45" s="469" t="s">
        <v>77</v>
      </c>
      <c r="G45" s="469" t="s">
        <v>77</v>
      </c>
      <c r="H45" s="469" t="s">
        <v>77</v>
      </c>
      <c r="I45" s="469" t="s">
        <v>77</v>
      </c>
      <c r="J45" s="469" t="s">
        <v>77</v>
      </c>
      <c r="K45" s="469" t="s">
        <v>77</v>
      </c>
      <c r="L45" s="469" t="s">
        <v>77</v>
      </c>
      <c r="M45" s="469" t="s">
        <v>77</v>
      </c>
      <c r="N45" s="472" t="s">
        <v>77</v>
      </c>
      <c r="O45" s="469" t="s">
        <v>77</v>
      </c>
      <c r="P45" s="472" t="s">
        <v>77</v>
      </c>
      <c r="Q45" s="469" t="s">
        <v>77</v>
      </c>
      <c r="R45" s="472" t="s">
        <v>77</v>
      </c>
      <c r="S45" s="469" t="s">
        <v>77</v>
      </c>
      <c r="T45" s="472" t="s">
        <v>77</v>
      </c>
      <c r="U45" s="469" t="s">
        <v>77</v>
      </c>
      <c r="V45" s="472" t="s">
        <v>77</v>
      </c>
      <c r="W45" s="472" t="s">
        <v>77</v>
      </c>
      <c r="X45" s="472" t="s">
        <v>77</v>
      </c>
      <c r="Y45" s="469" t="s">
        <v>77</v>
      </c>
      <c r="Z45" s="406" t="s">
        <v>77</v>
      </c>
      <c r="AA45" s="32"/>
      <c r="AB45" s="486" t="s">
        <v>209</v>
      </c>
    </row>
    <row r="46" spans="1:28" s="407" customFormat="1" ht="11.1" customHeight="1">
      <c r="A46" s="32"/>
      <c r="B46" s="486" t="s">
        <v>208</v>
      </c>
      <c r="C46" s="486"/>
      <c r="D46" s="470">
        <v>62.666666666666664</v>
      </c>
      <c r="E46" s="469">
        <v>77.75</v>
      </c>
      <c r="F46" s="469" t="s">
        <v>77</v>
      </c>
      <c r="G46" s="469" t="s">
        <v>77</v>
      </c>
      <c r="H46" s="469" t="s">
        <v>77</v>
      </c>
      <c r="I46" s="469" t="s">
        <v>77</v>
      </c>
      <c r="J46" s="469" t="s">
        <v>77</v>
      </c>
      <c r="K46" s="469" t="s">
        <v>77</v>
      </c>
      <c r="L46" s="469" t="s">
        <v>77</v>
      </c>
      <c r="M46" s="469" t="s">
        <v>77</v>
      </c>
      <c r="N46" s="472" t="s">
        <v>77</v>
      </c>
      <c r="O46" s="469" t="s">
        <v>77</v>
      </c>
      <c r="P46" s="472" t="s">
        <v>77</v>
      </c>
      <c r="Q46" s="469" t="s">
        <v>77</v>
      </c>
      <c r="R46" s="472" t="s">
        <v>77</v>
      </c>
      <c r="S46" s="469" t="s">
        <v>77</v>
      </c>
      <c r="T46" s="472" t="s">
        <v>77</v>
      </c>
      <c r="U46" s="469" t="s">
        <v>77</v>
      </c>
      <c r="V46" s="472" t="s">
        <v>77</v>
      </c>
      <c r="W46" s="472" t="s">
        <v>77</v>
      </c>
      <c r="X46" s="472" t="s">
        <v>77</v>
      </c>
      <c r="Y46" s="469" t="s">
        <v>77</v>
      </c>
      <c r="Z46" s="406" t="s">
        <v>77</v>
      </c>
      <c r="AA46" s="32"/>
      <c r="AB46" s="486" t="s">
        <v>208</v>
      </c>
    </row>
    <row r="47" spans="1:28" s="407" customFormat="1" ht="11.1" customHeight="1">
      <c r="A47" s="32"/>
      <c r="B47" s="486" t="s">
        <v>207</v>
      </c>
      <c r="C47" s="490"/>
      <c r="D47" s="470">
        <v>109.08333333333333</v>
      </c>
      <c r="E47" s="469">
        <v>145.08333333333334</v>
      </c>
      <c r="F47" s="469" t="s">
        <v>77</v>
      </c>
      <c r="G47" s="469" t="s">
        <v>77</v>
      </c>
      <c r="H47" s="469" t="s">
        <v>77</v>
      </c>
      <c r="I47" s="469" t="s">
        <v>77</v>
      </c>
      <c r="J47" s="469" t="s">
        <v>77</v>
      </c>
      <c r="K47" s="469" t="s">
        <v>77</v>
      </c>
      <c r="L47" s="469" t="s">
        <v>77</v>
      </c>
      <c r="M47" s="469" t="s">
        <v>77</v>
      </c>
      <c r="N47" s="472" t="s">
        <v>77</v>
      </c>
      <c r="O47" s="469" t="s">
        <v>77</v>
      </c>
      <c r="P47" s="472" t="s">
        <v>77</v>
      </c>
      <c r="Q47" s="469" t="s">
        <v>77</v>
      </c>
      <c r="R47" s="472" t="s">
        <v>77</v>
      </c>
      <c r="S47" s="469" t="s">
        <v>77</v>
      </c>
      <c r="T47" s="472" t="s">
        <v>77</v>
      </c>
      <c r="U47" s="469" t="s">
        <v>77</v>
      </c>
      <c r="V47" s="472" t="s">
        <v>77</v>
      </c>
      <c r="W47" s="472" t="s">
        <v>77</v>
      </c>
      <c r="X47" s="472" t="s">
        <v>77</v>
      </c>
      <c r="Y47" s="469" t="s">
        <v>77</v>
      </c>
      <c r="Z47" s="406" t="s">
        <v>77</v>
      </c>
      <c r="AA47" s="32"/>
      <c r="AB47" s="486" t="s">
        <v>207</v>
      </c>
    </row>
    <row r="48" spans="1:28" s="407" customFormat="1" ht="11.1" customHeight="1">
      <c r="A48" s="551" t="s">
        <v>515</v>
      </c>
      <c r="B48" s="551"/>
      <c r="C48" s="490"/>
      <c r="D48" s="470">
        <v>490</v>
      </c>
      <c r="E48" s="469">
        <v>668.91666666666663</v>
      </c>
      <c r="F48" s="410">
        <v>526744.99699999997</v>
      </c>
      <c r="G48" s="469">
        <v>6279</v>
      </c>
      <c r="H48" s="469">
        <v>302418.83399999997</v>
      </c>
      <c r="I48" s="469">
        <v>6687</v>
      </c>
      <c r="J48" s="469">
        <v>193449.83499999999</v>
      </c>
      <c r="K48" s="469">
        <v>567</v>
      </c>
      <c r="L48" s="469">
        <v>5224.4520000000002</v>
      </c>
      <c r="M48" s="469">
        <v>1321</v>
      </c>
      <c r="N48" s="472">
        <v>201.928</v>
      </c>
      <c r="O48" s="469">
        <v>6004</v>
      </c>
      <c r="P48" s="472">
        <v>9476.9689999999991</v>
      </c>
      <c r="Q48" s="469" t="s">
        <v>77</v>
      </c>
      <c r="R48" s="469" t="s">
        <v>77</v>
      </c>
      <c r="S48" s="469">
        <v>215</v>
      </c>
      <c r="T48" s="472">
        <v>2800.7640000000001</v>
      </c>
      <c r="U48" s="469">
        <v>24</v>
      </c>
      <c r="V48" s="472">
        <v>3873.9749999999999</v>
      </c>
      <c r="W48" s="472">
        <v>556.44600000000003</v>
      </c>
      <c r="X48" s="469" t="s">
        <v>77</v>
      </c>
      <c r="Y48" s="469">
        <v>8741.7939999999999</v>
      </c>
      <c r="Z48" s="406">
        <v>232.54</v>
      </c>
      <c r="AA48" s="606" t="s">
        <v>515</v>
      </c>
      <c r="AB48" s="549"/>
    </row>
    <row r="49" spans="1:28" s="407" customFormat="1" ht="11.1" customHeight="1">
      <c r="A49" s="12"/>
      <c r="B49" s="490" t="s">
        <v>203</v>
      </c>
      <c r="C49" s="490"/>
      <c r="D49" s="470">
        <v>464.58333333333331</v>
      </c>
      <c r="E49" s="469">
        <v>639.5</v>
      </c>
      <c r="F49" s="469" t="s">
        <v>77</v>
      </c>
      <c r="G49" s="469" t="s">
        <v>77</v>
      </c>
      <c r="H49" s="469" t="s">
        <v>77</v>
      </c>
      <c r="I49" s="469" t="s">
        <v>77</v>
      </c>
      <c r="J49" s="469" t="s">
        <v>77</v>
      </c>
      <c r="K49" s="469" t="s">
        <v>77</v>
      </c>
      <c r="L49" s="469" t="s">
        <v>77</v>
      </c>
      <c r="M49" s="469" t="s">
        <v>77</v>
      </c>
      <c r="N49" s="472" t="s">
        <v>77</v>
      </c>
      <c r="O49" s="469" t="s">
        <v>77</v>
      </c>
      <c r="P49" s="472" t="s">
        <v>77</v>
      </c>
      <c r="Q49" s="469" t="s">
        <v>77</v>
      </c>
      <c r="R49" s="472" t="s">
        <v>77</v>
      </c>
      <c r="S49" s="469" t="s">
        <v>77</v>
      </c>
      <c r="T49" s="472" t="s">
        <v>77</v>
      </c>
      <c r="U49" s="469" t="s">
        <v>77</v>
      </c>
      <c r="V49" s="472" t="s">
        <v>77</v>
      </c>
      <c r="W49" s="472" t="s">
        <v>77</v>
      </c>
      <c r="X49" s="472" t="s">
        <v>77</v>
      </c>
      <c r="Y49" s="469" t="s">
        <v>77</v>
      </c>
      <c r="Z49" s="406" t="s">
        <v>77</v>
      </c>
      <c r="AA49" s="12"/>
      <c r="AB49" s="490" t="s">
        <v>203</v>
      </c>
    </row>
    <row r="50" spans="1:28" s="407" customFormat="1" ht="11.1" customHeight="1">
      <c r="A50" s="12"/>
      <c r="B50" s="490" t="s">
        <v>202</v>
      </c>
      <c r="C50" s="490"/>
      <c r="D50" s="470">
        <v>25.416666666666668</v>
      </c>
      <c r="E50" s="469">
        <v>29.416666666666668</v>
      </c>
      <c r="F50" s="469" t="s">
        <v>77</v>
      </c>
      <c r="G50" s="469" t="s">
        <v>77</v>
      </c>
      <c r="H50" s="469" t="s">
        <v>77</v>
      </c>
      <c r="I50" s="469" t="s">
        <v>77</v>
      </c>
      <c r="J50" s="469" t="s">
        <v>77</v>
      </c>
      <c r="K50" s="469" t="s">
        <v>77</v>
      </c>
      <c r="L50" s="469" t="s">
        <v>77</v>
      </c>
      <c r="M50" s="469" t="s">
        <v>77</v>
      </c>
      <c r="N50" s="472" t="s">
        <v>77</v>
      </c>
      <c r="O50" s="469" t="s">
        <v>77</v>
      </c>
      <c r="P50" s="472" t="s">
        <v>77</v>
      </c>
      <c r="Q50" s="469" t="s">
        <v>77</v>
      </c>
      <c r="R50" s="472" t="s">
        <v>77</v>
      </c>
      <c r="S50" s="469" t="s">
        <v>77</v>
      </c>
      <c r="T50" s="472" t="s">
        <v>77</v>
      </c>
      <c r="U50" s="469" t="s">
        <v>77</v>
      </c>
      <c r="V50" s="472" t="s">
        <v>77</v>
      </c>
      <c r="W50" s="472" t="s">
        <v>77</v>
      </c>
      <c r="X50" s="472" t="s">
        <v>77</v>
      </c>
      <c r="Y50" s="469" t="s">
        <v>77</v>
      </c>
      <c r="Z50" s="406" t="s">
        <v>77</v>
      </c>
      <c r="AA50" s="12"/>
      <c r="AB50" s="490" t="s">
        <v>202</v>
      </c>
    </row>
    <row r="51" spans="1:28" s="407" customFormat="1" ht="11.1" customHeight="1">
      <c r="A51" s="32"/>
      <c r="B51" s="486"/>
      <c r="C51" s="490"/>
      <c r="D51" s="470"/>
      <c r="E51" s="469"/>
      <c r="F51" s="469"/>
      <c r="G51" s="469"/>
      <c r="H51" s="469"/>
      <c r="I51" s="469"/>
      <c r="J51" s="469"/>
      <c r="K51" s="469"/>
      <c r="L51" s="469"/>
      <c r="M51" s="469"/>
      <c r="N51" s="469"/>
      <c r="O51" s="469"/>
      <c r="P51" s="469"/>
      <c r="Q51" s="469"/>
      <c r="R51" s="469"/>
      <c r="S51" s="469"/>
      <c r="T51" s="469"/>
      <c r="U51" s="469"/>
      <c r="V51" s="469"/>
      <c r="W51" s="469"/>
      <c r="X51" s="469"/>
      <c r="Y51" s="469"/>
      <c r="Z51" s="406"/>
      <c r="AA51" s="32"/>
      <c r="AB51" s="486"/>
    </row>
    <row r="52" spans="1:28" s="407" customFormat="1" ht="11.1" customHeight="1">
      <c r="A52" s="549" t="s">
        <v>516</v>
      </c>
      <c r="B52" s="549"/>
      <c r="C52" s="486"/>
      <c r="D52" s="470" t="s">
        <v>77</v>
      </c>
      <c r="E52" s="469" t="s">
        <v>77</v>
      </c>
      <c r="F52" s="469">
        <v>3321242</v>
      </c>
      <c r="G52" s="469" t="s">
        <v>77</v>
      </c>
      <c r="H52" s="469" t="s">
        <v>77</v>
      </c>
      <c r="I52" s="469" t="s">
        <v>77</v>
      </c>
      <c r="J52" s="469" t="s">
        <v>77</v>
      </c>
      <c r="K52" s="469" t="s">
        <v>77</v>
      </c>
      <c r="L52" s="469" t="s">
        <v>77</v>
      </c>
      <c r="M52" s="469" t="s">
        <v>77</v>
      </c>
      <c r="N52" s="469">
        <v>215505.571</v>
      </c>
      <c r="O52" s="469" t="s">
        <v>77</v>
      </c>
      <c r="P52" s="469">
        <v>3105736.8790000002</v>
      </c>
      <c r="Q52" s="469" t="s">
        <v>77</v>
      </c>
      <c r="R52" s="472" t="s">
        <v>77</v>
      </c>
      <c r="S52" s="469" t="s">
        <v>77</v>
      </c>
      <c r="T52" s="472" t="s">
        <v>77</v>
      </c>
      <c r="U52" s="469" t="s">
        <v>77</v>
      </c>
      <c r="V52" s="472" t="s">
        <v>77</v>
      </c>
      <c r="W52" s="472" t="s">
        <v>77</v>
      </c>
      <c r="X52" s="472" t="s">
        <v>77</v>
      </c>
      <c r="Y52" s="469" t="s">
        <v>77</v>
      </c>
      <c r="Z52" s="406" t="s">
        <v>77</v>
      </c>
      <c r="AA52" s="606" t="s">
        <v>516</v>
      </c>
      <c r="AB52" s="549"/>
    </row>
    <row r="53" spans="1:28" s="407" customFormat="1" ht="4.5" customHeight="1" thickBot="1">
      <c r="A53" s="416"/>
      <c r="B53" s="416"/>
      <c r="C53" s="416"/>
      <c r="D53" s="417"/>
      <c r="E53" s="416"/>
      <c r="F53" s="416"/>
      <c r="G53" s="416"/>
      <c r="H53" s="416"/>
      <c r="I53" s="416"/>
      <c r="J53" s="416"/>
      <c r="K53" s="416"/>
      <c r="L53" s="416"/>
      <c r="M53" s="418"/>
      <c r="N53" s="419"/>
      <c r="O53" s="418"/>
      <c r="P53" s="418"/>
      <c r="Q53" s="418"/>
      <c r="R53" s="418"/>
      <c r="S53" s="418"/>
      <c r="T53" s="418"/>
      <c r="U53" s="418"/>
      <c r="V53" s="418"/>
      <c r="W53" s="418"/>
      <c r="X53" s="418"/>
      <c r="Y53" s="418"/>
      <c r="Z53" s="420"/>
      <c r="AA53" s="418"/>
      <c r="AB53" s="418"/>
    </row>
    <row r="54" spans="1:28" s="395" customFormat="1" ht="12" customHeight="1" thickTop="1">
      <c r="A54" s="12" t="s">
        <v>517</v>
      </c>
      <c r="B54" s="12"/>
      <c r="C54" s="12"/>
      <c r="D54" s="12"/>
      <c r="E54" s="12"/>
      <c r="F54" s="12"/>
      <c r="G54" s="473"/>
      <c r="H54" s="12"/>
      <c r="I54" s="12"/>
      <c r="J54" s="12"/>
      <c r="K54" s="12"/>
      <c r="L54" s="12"/>
      <c r="M54" s="518"/>
      <c r="N54" s="421"/>
      <c r="O54" s="518"/>
      <c r="P54" s="518"/>
      <c r="Q54" s="518"/>
      <c r="R54" s="518"/>
      <c r="S54" s="518"/>
      <c r="T54" s="518"/>
      <c r="U54" s="518"/>
      <c r="V54" s="518"/>
      <c r="W54" s="518"/>
      <c r="X54" s="518"/>
      <c r="Y54" s="518"/>
      <c r="Z54" s="518"/>
      <c r="AA54" s="518"/>
      <c r="AB54" s="518"/>
    </row>
    <row r="55" spans="1:28" s="395" customFormat="1" ht="12" customHeight="1">
      <c r="A55" s="12" t="s">
        <v>518</v>
      </c>
      <c r="B55" s="12"/>
      <c r="C55" s="12"/>
      <c r="D55" s="12"/>
      <c r="E55" s="12"/>
      <c r="F55" s="12"/>
      <c r="G55" s="473"/>
      <c r="H55" s="12"/>
      <c r="I55" s="12"/>
      <c r="J55" s="12"/>
      <c r="K55" s="12"/>
      <c r="L55" s="12"/>
      <c r="M55" s="518"/>
      <c r="N55" s="421"/>
      <c r="O55" s="518"/>
      <c r="P55" s="518"/>
      <c r="Q55" s="518"/>
      <c r="R55" s="518"/>
      <c r="S55" s="518"/>
      <c r="T55" s="518"/>
      <c r="U55" s="518"/>
      <c r="V55" s="518"/>
      <c r="W55" s="518"/>
      <c r="X55" s="518"/>
      <c r="Y55" s="518"/>
      <c r="Z55" s="518"/>
      <c r="AA55" s="518"/>
      <c r="AB55" s="518"/>
    </row>
    <row r="56" spans="1:28" s="395" customFormat="1" ht="12" customHeight="1">
      <c r="A56" s="12" t="s">
        <v>519</v>
      </c>
      <c r="B56" s="12"/>
      <c r="C56" s="12"/>
      <c r="D56" s="12"/>
      <c r="E56" s="12"/>
      <c r="F56" s="12"/>
      <c r="G56" s="473"/>
      <c r="H56" s="12"/>
      <c r="I56" s="12"/>
      <c r="J56" s="12"/>
      <c r="K56" s="12"/>
      <c r="L56" s="12"/>
      <c r="M56" s="518"/>
      <c r="N56" s="421"/>
      <c r="O56" s="518"/>
      <c r="P56" s="518"/>
      <c r="Q56" s="518"/>
      <c r="R56" s="518"/>
      <c r="S56" s="518"/>
      <c r="T56" s="518"/>
      <c r="U56" s="518"/>
      <c r="V56" s="518"/>
      <c r="W56" s="518"/>
      <c r="X56" s="518"/>
      <c r="Y56" s="518"/>
      <c r="Z56" s="518"/>
      <c r="AA56" s="518"/>
      <c r="AB56" s="518"/>
    </row>
    <row r="57" spans="1:28" s="395" customFormat="1" ht="12" customHeight="1">
      <c r="A57" s="12" t="s">
        <v>520</v>
      </c>
      <c r="B57" s="12"/>
      <c r="C57" s="12"/>
      <c r="D57" s="12"/>
      <c r="E57" s="12"/>
      <c r="F57" s="12"/>
      <c r="G57" s="473"/>
      <c r="H57" s="12"/>
      <c r="I57" s="12"/>
      <c r="J57" s="12"/>
      <c r="K57" s="12"/>
      <c r="L57" s="12"/>
      <c r="M57" s="518"/>
      <c r="N57" s="518"/>
      <c r="O57" s="518"/>
      <c r="P57" s="518"/>
      <c r="Q57" s="518"/>
      <c r="R57" s="518"/>
      <c r="S57" s="518"/>
      <c r="T57" s="518"/>
      <c r="U57" s="518"/>
      <c r="V57" s="518"/>
      <c r="W57" s="518"/>
      <c r="X57" s="518"/>
      <c r="Y57" s="518"/>
      <c r="Z57" s="518"/>
      <c r="AA57" s="518"/>
      <c r="AB57" s="518"/>
    </row>
    <row r="58" spans="1:28" s="395" customFormat="1" ht="12" customHeight="1">
      <c r="A58" s="12" t="s">
        <v>521</v>
      </c>
      <c r="B58" s="12"/>
      <c r="C58" s="12"/>
      <c r="D58" s="12"/>
      <c r="E58" s="12"/>
      <c r="F58" s="12"/>
      <c r="G58" s="473"/>
      <c r="H58" s="12"/>
      <c r="I58" s="12"/>
      <c r="J58" s="12"/>
      <c r="K58" s="12"/>
      <c r="L58" s="12"/>
      <c r="M58" s="518"/>
      <c r="N58" s="518"/>
      <c r="O58" s="518"/>
      <c r="P58" s="518"/>
      <c r="Q58" s="518"/>
      <c r="R58" s="518"/>
      <c r="S58" s="518"/>
      <c r="T58" s="518"/>
      <c r="U58" s="518"/>
      <c r="V58" s="518"/>
      <c r="W58" s="518"/>
      <c r="X58" s="518"/>
      <c r="Y58" s="518"/>
      <c r="Z58" s="518"/>
      <c r="AA58" s="518"/>
      <c r="AB58" s="518"/>
    </row>
    <row r="59" spans="1:28" s="407" customFormat="1" ht="12" customHeight="1">
      <c r="A59" s="12" t="s">
        <v>522</v>
      </c>
      <c r="B59" s="12"/>
      <c r="C59" s="12"/>
      <c r="D59" s="12"/>
      <c r="E59" s="12"/>
      <c r="F59" s="12"/>
      <c r="G59" s="12"/>
      <c r="H59" s="12"/>
      <c r="I59" s="12"/>
      <c r="J59" s="12"/>
      <c r="K59" s="12"/>
      <c r="L59" s="12"/>
      <c r="M59" s="518"/>
      <c r="N59" s="421"/>
      <c r="O59" s="518"/>
      <c r="P59" s="518"/>
      <c r="Q59" s="518"/>
      <c r="R59" s="518"/>
      <c r="S59" s="518"/>
      <c r="T59" s="518"/>
      <c r="U59" s="518"/>
      <c r="V59" s="518"/>
      <c r="W59" s="518"/>
      <c r="X59" s="518"/>
      <c r="Y59" s="518"/>
      <c r="Z59" s="518"/>
      <c r="AA59" s="518"/>
      <c r="AB59" s="518"/>
    </row>
    <row r="60" spans="1:28" s="407" customFormat="1" ht="13.5">
      <c r="A60" s="12"/>
      <c r="B60" s="363"/>
      <c r="C60" s="12"/>
      <c r="D60" s="12"/>
      <c r="E60" s="12"/>
      <c r="F60" s="12"/>
      <c r="G60" s="12"/>
      <c r="H60" s="12"/>
      <c r="I60" s="12"/>
      <c r="J60" s="12"/>
      <c r="K60" s="12"/>
      <c r="L60" s="12"/>
      <c r="M60" s="518"/>
      <c r="N60" s="421"/>
      <c r="O60" s="518"/>
      <c r="P60" s="518"/>
      <c r="Q60" s="518"/>
      <c r="R60" s="518"/>
      <c r="S60" s="518"/>
      <c r="T60" s="518"/>
      <c r="U60" s="518"/>
      <c r="V60" s="518"/>
      <c r="W60" s="518"/>
      <c r="X60" s="518"/>
      <c r="Y60" s="518"/>
      <c r="Z60" s="518"/>
      <c r="AA60" s="518"/>
      <c r="AB60" s="518"/>
    </row>
    <row r="62" spans="1:28" s="407" customFormat="1" ht="13.5">
      <c r="A62" s="12"/>
      <c r="B62" s="12"/>
      <c r="C62" s="12"/>
      <c r="D62" s="422"/>
      <c r="E62" s="12"/>
      <c r="F62" s="12"/>
      <c r="G62" s="12"/>
      <c r="H62" s="12"/>
      <c r="I62" s="12"/>
      <c r="J62" s="12"/>
      <c r="K62" s="12"/>
      <c r="L62" s="12"/>
      <c r="M62" s="518"/>
      <c r="N62" s="421"/>
      <c r="O62" s="518"/>
      <c r="P62" s="518"/>
      <c r="Q62" s="518"/>
      <c r="R62" s="518"/>
      <c r="S62" s="518"/>
      <c r="T62" s="518"/>
      <c r="U62" s="518"/>
      <c r="V62" s="518"/>
      <c r="W62" s="518"/>
      <c r="X62" s="518"/>
      <c r="Y62" s="518"/>
      <c r="Z62" s="518"/>
      <c r="AA62" s="518"/>
      <c r="AB62" s="518"/>
    </row>
    <row r="63" spans="1:28" s="407" customFormat="1" ht="13.5">
      <c r="A63" s="12"/>
      <c r="B63" s="12"/>
      <c r="C63" s="12"/>
      <c r="D63" s="41"/>
      <c r="E63" s="12"/>
      <c r="F63" s="12"/>
      <c r="G63" s="12"/>
      <c r="H63" s="12"/>
      <c r="I63" s="12"/>
      <c r="J63" s="12"/>
      <c r="K63" s="12"/>
      <c r="L63" s="12"/>
      <c r="M63" s="518"/>
      <c r="N63" s="421"/>
      <c r="O63" s="518"/>
      <c r="P63" s="518"/>
      <c r="Q63" s="518"/>
      <c r="R63" s="518"/>
      <c r="S63" s="518"/>
      <c r="T63" s="518"/>
      <c r="U63" s="518"/>
      <c r="V63" s="518"/>
      <c r="W63" s="518"/>
      <c r="X63" s="518"/>
      <c r="Y63" s="518"/>
      <c r="Z63" s="518"/>
      <c r="AA63" s="518"/>
      <c r="AB63" s="518"/>
    </row>
    <row r="64" spans="1:28" s="407" customFormat="1" ht="13.5">
      <c r="A64" s="12"/>
      <c r="B64" s="12"/>
      <c r="C64" s="12"/>
      <c r="D64" s="422"/>
      <c r="E64" s="12"/>
      <c r="F64" s="12"/>
      <c r="G64" s="12"/>
      <c r="H64" s="12"/>
      <c r="I64" s="12"/>
      <c r="J64" s="12"/>
      <c r="K64" s="12"/>
      <c r="L64" s="12"/>
      <c r="M64" s="518"/>
      <c r="N64" s="421"/>
      <c r="O64" s="518"/>
      <c r="P64" s="518"/>
      <c r="Q64" s="518"/>
      <c r="R64" s="518"/>
      <c r="S64" s="518"/>
      <c r="T64" s="518"/>
      <c r="U64" s="518"/>
      <c r="V64" s="518"/>
      <c r="W64" s="518"/>
      <c r="X64" s="518"/>
      <c r="Y64" s="518"/>
      <c r="Z64" s="518"/>
      <c r="AA64" s="518"/>
      <c r="AB64" s="518"/>
    </row>
  </sheetData>
  <mergeCells count="68">
    <mergeCell ref="A31:B31"/>
    <mergeCell ref="AA31:AB31"/>
    <mergeCell ref="A48:B48"/>
    <mergeCell ref="AA48:AB48"/>
    <mergeCell ref="A52:B52"/>
    <mergeCell ref="AA52:AB52"/>
    <mergeCell ref="A33:B33"/>
    <mergeCell ref="AA33:AB33"/>
    <mergeCell ref="A37:B37"/>
    <mergeCell ref="AA37:AB37"/>
    <mergeCell ref="A39:B39"/>
    <mergeCell ref="AA39:AB39"/>
    <mergeCell ref="A28:B28"/>
    <mergeCell ref="AA28:AB28"/>
    <mergeCell ref="A29:B29"/>
    <mergeCell ref="AA29:AB29"/>
    <mergeCell ref="A30:B30"/>
    <mergeCell ref="AA30:AB30"/>
    <mergeCell ref="A24:B24"/>
    <mergeCell ref="AA24:AB24"/>
    <mergeCell ref="A25:B25"/>
    <mergeCell ref="AA25:AB25"/>
    <mergeCell ref="A26:B26"/>
    <mergeCell ref="AA26:AB26"/>
    <mergeCell ref="A20:B20"/>
    <mergeCell ref="AA20:AB20"/>
    <mergeCell ref="A22:B22"/>
    <mergeCell ref="AA22:AB22"/>
    <mergeCell ref="A23:B23"/>
    <mergeCell ref="AA23:AB23"/>
    <mergeCell ref="A17:B17"/>
    <mergeCell ref="AA17:AB17"/>
    <mergeCell ref="A18:B18"/>
    <mergeCell ref="AA18:AB18"/>
    <mergeCell ref="A19:B19"/>
    <mergeCell ref="AA19:AB19"/>
    <mergeCell ref="A13:B13"/>
    <mergeCell ref="AA13:AB13"/>
    <mergeCell ref="A14:B14"/>
    <mergeCell ref="AA14:AB14"/>
    <mergeCell ref="A16:B16"/>
    <mergeCell ref="AA16:AB16"/>
    <mergeCell ref="A10:B10"/>
    <mergeCell ref="AA10:AB10"/>
    <mergeCell ref="A11:B11"/>
    <mergeCell ref="AA11:AB11"/>
    <mergeCell ref="A12:B12"/>
    <mergeCell ref="AA12:AB12"/>
    <mergeCell ref="A6:B6"/>
    <mergeCell ref="AA6:AB6"/>
    <mergeCell ref="A7:B7"/>
    <mergeCell ref="AA7:AB7"/>
    <mergeCell ref="A8:B8"/>
    <mergeCell ref="AA8:AB8"/>
    <mergeCell ref="V1:AB1"/>
    <mergeCell ref="A2:B4"/>
    <mergeCell ref="D2:D4"/>
    <mergeCell ref="E2:E4"/>
    <mergeCell ref="F2:F4"/>
    <mergeCell ref="G2:H3"/>
    <mergeCell ref="I2:J3"/>
    <mergeCell ref="K2:L3"/>
    <mergeCell ref="M2:N3"/>
    <mergeCell ref="O2:P3"/>
    <mergeCell ref="Q2:R3"/>
    <mergeCell ref="S2:T3"/>
    <mergeCell ref="U2:V3"/>
    <mergeCell ref="AA2:AB4"/>
  </mergeCells>
  <phoneticPr fontId="4"/>
  <pageMargins left="0.78740157480314965" right="0.19685039370078741" top="0.98425196850393704" bottom="0.19685039370078741" header="0.43307086614173229" footer="0.15748031496062992"/>
  <pageSetup paperSize="9" scale="94" fitToWidth="0" fitToHeight="0" orientation="portrait" r:id="rId1"/>
  <headerFooter alignWithMargins="0">
    <oddHeader>&amp;L&amp;10生活保護状況&amp;R&amp;9&amp;F　（&amp;A）</oddHeader>
  </headerFooter>
  <colBreaks count="2" manualBreakCount="2">
    <brk id="10" max="1048575" man="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61"/>
  <sheetViews>
    <sheetView zoomScaleNormal="100" zoomScaleSheetLayoutView="100" workbookViewId="0"/>
  </sheetViews>
  <sheetFormatPr defaultColWidth="11" defaultRowHeight="10.5"/>
  <cols>
    <col min="1" max="1" width="13.625" style="224" customWidth="1"/>
    <col min="2" max="2" width="1.875" style="224" customWidth="1"/>
    <col min="3" max="3" width="12.25" style="224" customWidth="1"/>
    <col min="4" max="4" width="11.75" style="224" customWidth="1"/>
    <col min="5" max="5" width="4.625" style="224" customWidth="1"/>
    <col min="6" max="6" width="13.625" style="224" customWidth="1"/>
    <col min="7" max="7" width="19.125" style="224" customWidth="1"/>
    <col min="8" max="8" width="11.75" style="224" customWidth="1"/>
    <col min="9" max="9" width="17.875" style="224" customWidth="1"/>
    <col min="10" max="16384" width="11" style="224"/>
  </cols>
  <sheetData>
    <row r="1" spans="1:9" ht="15.75" customHeight="1" thickBot="1">
      <c r="I1" s="239" t="s">
        <v>252</v>
      </c>
    </row>
    <row r="2" spans="1:9" s="242" customFormat="1" ht="12.95" customHeight="1" thickTop="1">
      <c r="A2" s="613" t="s">
        <v>251</v>
      </c>
      <c r="B2" s="245"/>
      <c r="C2" s="616" t="s">
        <v>250</v>
      </c>
      <c r="D2" s="616" t="s">
        <v>4</v>
      </c>
      <c r="E2" s="619" t="s">
        <v>249</v>
      </c>
      <c r="F2" s="621" t="s">
        <v>248</v>
      </c>
      <c r="G2" s="621"/>
      <c r="H2" s="621"/>
      <c r="I2" s="622"/>
    </row>
    <row r="3" spans="1:9" s="242" customFormat="1" ht="12.95" customHeight="1">
      <c r="A3" s="614"/>
      <c r="B3" s="244"/>
      <c r="C3" s="617"/>
      <c r="D3" s="617"/>
      <c r="E3" s="620"/>
      <c r="F3" s="623" t="s">
        <v>247</v>
      </c>
      <c r="G3" s="623"/>
      <c r="H3" s="623" t="s">
        <v>246</v>
      </c>
      <c r="I3" s="624"/>
    </row>
    <row r="4" spans="1:9" s="242" customFormat="1" ht="17.25" customHeight="1">
      <c r="A4" s="615"/>
      <c r="B4" s="243"/>
      <c r="C4" s="618"/>
      <c r="D4" s="618"/>
      <c r="E4" s="620"/>
      <c r="F4" s="516" t="s">
        <v>245</v>
      </c>
      <c r="G4" s="516" t="s">
        <v>244</v>
      </c>
      <c r="H4" s="516" t="s">
        <v>243</v>
      </c>
      <c r="I4" s="517" t="s">
        <v>242</v>
      </c>
    </row>
    <row r="5" spans="1:9" s="239" customFormat="1" ht="11.25" customHeight="1">
      <c r="A5" s="240"/>
      <c r="B5" s="240"/>
      <c r="C5" s="241" t="s">
        <v>241</v>
      </c>
      <c r="D5" s="240" t="s">
        <v>9</v>
      </c>
      <c r="E5" s="240"/>
      <c r="F5" s="240" t="s">
        <v>18</v>
      </c>
      <c r="G5" s="240" t="s">
        <v>10</v>
      </c>
      <c r="H5" s="240" t="s">
        <v>18</v>
      </c>
      <c r="I5" s="240" t="s">
        <v>10</v>
      </c>
    </row>
    <row r="6" spans="1:9" s="231" customFormat="1" ht="11.1" customHeight="1">
      <c r="A6" s="238" t="s">
        <v>240</v>
      </c>
      <c r="B6" s="237"/>
      <c r="C6" s="232">
        <v>1266385</v>
      </c>
      <c r="D6" s="232">
        <v>1921799</v>
      </c>
      <c r="E6" s="232">
        <v>39</v>
      </c>
      <c r="F6" s="232">
        <v>33083747</v>
      </c>
      <c r="G6" s="232">
        <v>682245341655</v>
      </c>
      <c r="H6" s="232">
        <v>815909</v>
      </c>
      <c r="I6" s="232">
        <v>8323315068</v>
      </c>
    </row>
    <row r="7" spans="1:9" s="231" customFormat="1" ht="11.1" customHeight="1">
      <c r="A7" s="238" t="s">
        <v>239</v>
      </c>
      <c r="B7" s="237"/>
      <c r="C7" s="232">
        <v>1261877</v>
      </c>
      <c r="D7" s="232">
        <v>1896955</v>
      </c>
      <c r="E7" s="232">
        <v>39</v>
      </c>
      <c r="F7" s="232">
        <v>29440468</v>
      </c>
      <c r="G7" s="232">
        <v>644798386302</v>
      </c>
      <c r="H7" s="232">
        <v>666914</v>
      </c>
      <c r="I7" s="232">
        <v>7187427422</v>
      </c>
    </row>
    <row r="8" spans="1:9" s="231" customFormat="1" ht="11.1" customHeight="1">
      <c r="A8" s="238" t="s">
        <v>238</v>
      </c>
      <c r="B8" s="237"/>
      <c r="C8" s="232">
        <f t="shared" ref="C8:I8" si="0">SUM(C10:C12)</f>
        <v>1241498</v>
      </c>
      <c r="D8" s="232">
        <f t="shared" si="0"/>
        <v>1844327</v>
      </c>
      <c r="E8" s="232">
        <f t="shared" si="0"/>
        <v>39</v>
      </c>
      <c r="F8" s="232">
        <f t="shared" si="0"/>
        <v>31028378</v>
      </c>
      <c r="G8" s="232">
        <f t="shared" si="0"/>
        <v>682592027017</v>
      </c>
      <c r="H8" s="232">
        <f t="shared" si="0"/>
        <v>694243</v>
      </c>
      <c r="I8" s="232">
        <f t="shared" si="0"/>
        <v>7358260145</v>
      </c>
    </row>
    <row r="9" spans="1:9" s="231" customFormat="1" ht="7.5" customHeight="1">
      <c r="A9" s="236"/>
      <c r="B9" s="234"/>
      <c r="C9" s="233"/>
      <c r="D9" s="232"/>
      <c r="E9" s="232"/>
      <c r="F9" s="232"/>
      <c r="G9" s="232"/>
      <c r="H9" s="232"/>
      <c r="I9" s="232"/>
    </row>
    <row r="10" spans="1:9" s="231" customFormat="1" ht="11.1" customHeight="1">
      <c r="A10" s="235" t="s">
        <v>237</v>
      </c>
      <c r="B10" s="234"/>
      <c r="C10" s="233">
        <f>SUM(C14:C35)</f>
        <v>1128941</v>
      </c>
      <c r="D10" s="232">
        <f>SUM(D14:D35)</f>
        <v>1647947</v>
      </c>
      <c r="E10" s="232">
        <v>19</v>
      </c>
      <c r="F10" s="232">
        <f>SUM(F14:F35)</f>
        <v>28366254</v>
      </c>
      <c r="G10" s="232">
        <f>SUM(G14:G35)</f>
        <v>629651790338</v>
      </c>
      <c r="H10" s="232">
        <f>SUM(H14:H35)</f>
        <v>626595</v>
      </c>
      <c r="I10" s="232">
        <f>SUM(I14:I35)</f>
        <v>6762621090</v>
      </c>
    </row>
    <row r="11" spans="1:9" s="231" customFormat="1" ht="11.1" customHeight="1">
      <c r="A11" s="235" t="s">
        <v>236</v>
      </c>
      <c r="B11" s="234"/>
      <c r="C11" s="233">
        <f>SUM(C37:C52)</f>
        <v>43321</v>
      </c>
      <c r="D11" s="232">
        <f>SUM(D37:D52)</f>
        <v>66249</v>
      </c>
      <c r="E11" s="232">
        <v>14</v>
      </c>
      <c r="F11" s="232">
        <f>SUM(F37:F52)</f>
        <v>1116069</v>
      </c>
      <c r="G11" s="232">
        <f>SUM(G37:G52)</f>
        <v>25774708868</v>
      </c>
      <c r="H11" s="232">
        <f>SUM(H37:H52)</f>
        <v>20036</v>
      </c>
      <c r="I11" s="232">
        <f>SUM(I37:I52)</f>
        <v>237629192</v>
      </c>
    </row>
    <row r="12" spans="1:9" s="231" customFormat="1" ht="11.1" customHeight="1">
      <c r="A12" s="235" t="s">
        <v>235</v>
      </c>
      <c r="B12" s="234"/>
      <c r="C12" s="233">
        <f>SUM(C54:C59)</f>
        <v>69236</v>
      </c>
      <c r="D12" s="232">
        <f>SUM(D54:D59)</f>
        <v>130131</v>
      </c>
      <c r="E12" s="232">
        <v>6</v>
      </c>
      <c r="F12" s="232">
        <f>SUM(F54:F59)</f>
        <v>1546055</v>
      </c>
      <c r="G12" s="232">
        <f>SUM(G54:G59)</f>
        <v>27165527811</v>
      </c>
      <c r="H12" s="232">
        <f>SUM(H54:H59)</f>
        <v>47612</v>
      </c>
      <c r="I12" s="232">
        <f>SUM(I54:I59)</f>
        <v>358009863</v>
      </c>
    </row>
    <row r="13" spans="1:9" ht="7.5" customHeight="1">
      <c r="A13" s="229"/>
      <c r="B13" s="228"/>
      <c r="C13" s="227"/>
      <c r="D13" s="226"/>
      <c r="E13" s="226"/>
      <c r="F13" s="226"/>
      <c r="G13" s="226"/>
      <c r="H13" s="226"/>
      <c r="I13" s="226"/>
    </row>
    <row r="14" spans="1:9" ht="11.1" customHeight="1">
      <c r="A14" s="229" t="s">
        <v>234</v>
      </c>
      <c r="B14" s="228"/>
      <c r="C14" s="227">
        <v>455654</v>
      </c>
      <c r="D14" s="226">
        <v>654822</v>
      </c>
      <c r="E14" s="226" t="s">
        <v>77</v>
      </c>
      <c r="F14" s="226">
        <v>11657660</v>
      </c>
      <c r="G14" s="226">
        <v>254704199288</v>
      </c>
      <c r="H14" s="226">
        <v>253380</v>
      </c>
      <c r="I14" s="226">
        <v>2766893031</v>
      </c>
    </row>
    <row r="15" spans="1:9" ht="11.1" customHeight="1">
      <c r="A15" s="229" t="s">
        <v>233</v>
      </c>
      <c r="B15" s="228"/>
      <c r="C15" s="227">
        <v>175989</v>
      </c>
      <c r="D15" s="226">
        <v>249097</v>
      </c>
      <c r="E15" s="226" t="s">
        <v>77</v>
      </c>
      <c r="F15" s="226">
        <v>4157780</v>
      </c>
      <c r="G15" s="226">
        <v>93401648231</v>
      </c>
      <c r="H15" s="226">
        <v>99310</v>
      </c>
      <c r="I15" s="226">
        <v>1113548370</v>
      </c>
    </row>
    <row r="16" spans="1:9" ht="11.1" customHeight="1">
      <c r="A16" s="229" t="s">
        <v>232</v>
      </c>
      <c r="B16" s="228"/>
      <c r="C16" s="227">
        <v>99457</v>
      </c>
      <c r="D16" s="226">
        <v>146735</v>
      </c>
      <c r="E16" s="226" t="s">
        <v>77</v>
      </c>
      <c r="F16" s="226">
        <v>2358652</v>
      </c>
      <c r="G16" s="226">
        <v>54528424575</v>
      </c>
      <c r="H16" s="226">
        <v>61286</v>
      </c>
      <c r="I16" s="226">
        <v>596248650</v>
      </c>
    </row>
    <row r="17" spans="1:15" ht="11.1" customHeight="1">
      <c r="A17" s="229" t="s">
        <v>231</v>
      </c>
      <c r="B17" s="228"/>
      <c r="C17" s="227">
        <v>57349</v>
      </c>
      <c r="D17" s="226">
        <v>84865</v>
      </c>
      <c r="E17" s="226" t="s">
        <v>77</v>
      </c>
      <c r="F17" s="226">
        <v>1613137</v>
      </c>
      <c r="G17" s="226">
        <v>34716344852</v>
      </c>
      <c r="H17" s="226">
        <v>29792</v>
      </c>
      <c r="I17" s="226">
        <v>316586212</v>
      </c>
    </row>
    <row r="18" spans="1:15" ht="11.1" customHeight="1">
      <c r="A18" s="229" t="s">
        <v>230</v>
      </c>
      <c r="B18" s="228"/>
      <c r="C18" s="227">
        <v>35583</v>
      </c>
      <c r="D18" s="226">
        <v>53625</v>
      </c>
      <c r="E18" s="226" t="s">
        <v>77</v>
      </c>
      <c r="F18" s="226">
        <v>915275</v>
      </c>
      <c r="G18" s="226">
        <v>21040031013</v>
      </c>
      <c r="H18" s="226">
        <v>17387</v>
      </c>
      <c r="I18" s="226">
        <v>211395963</v>
      </c>
    </row>
    <row r="19" spans="1:15" ht="7.5" customHeight="1">
      <c r="A19" s="229"/>
      <c r="B19" s="228"/>
      <c r="C19" s="230"/>
      <c r="D19" s="226"/>
      <c r="E19" s="226"/>
      <c r="F19" s="226"/>
      <c r="G19" s="226"/>
      <c r="H19" s="226"/>
      <c r="I19" s="226"/>
    </row>
    <row r="20" spans="1:15" ht="11.1" customHeight="1">
      <c r="A20" s="229" t="s">
        <v>229</v>
      </c>
      <c r="B20" s="228"/>
      <c r="C20" s="227">
        <v>23753</v>
      </c>
      <c r="D20" s="226">
        <v>35071</v>
      </c>
      <c r="E20" s="226" t="s">
        <v>77</v>
      </c>
      <c r="F20" s="226">
        <v>618146</v>
      </c>
      <c r="G20" s="226">
        <v>12776794965</v>
      </c>
      <c r="H20" s="226">
        <v>10861</v>
      </c>
      <c r="I20" s="226">
        <v>122058669</v>
      </c>
    </row>
    <row r="21" spans="1:15" ht="11.1" customHeight="1">
      <c r="A21" s="229" t="s">
        <v>228</v>
      </c>
      <c r="B21" s="228"/>
      <c r="C21" s="227">
        <v>54695</v>
      </c>
      <c r="D21" s="226">
        <v>81918</v>
      </c>
      <c r="E21" s="226" t="s">
        <v>77</v>
      </c>
      <c r="F21" s="226">
        <v>1426945</v>
      </c>
      <c r="G21" s="226">
        <v>29372949711</v>
      </c>
      <c r="H21" s="226">
        <v>32291</v>
      </c>
      <c r="I21" s="226">
        <v>350559383</v>
      </c>
    </row>
    <row r="22" spans="1:15" ht="11.1" customHeight="1">
      <c r="A22" s="229" t="s">
        <v>227</v>
      </c>
      <c r="B22" s="228"/>
      <c r="C22" s="227">
        <v>26178</v>
      </c>
      <c r="D22" s="226">
        <v>39125</v>
      </c>
      <c r="E22" s="226" t="s">
        <v>77</v>
      </c>
      <c r="F22" s="226">
        <v>693241</v>
      </c>
      <c r="G22" s="226">
        <v>16276812108</v>
      </c>
      <c r="H22" s="226">
        <v>13454</v>
      </c>
      <c r="I22" s="226">
        <v>139696756</v>
      </c>
    </row>
    <row r="23" spans="1:15" ht="11.1" customHeight="1">
      <c r="A23" s="229" t="s">
        <v>226</v>
      </c>
      <c r="B23" s="228"/>
      <c r="C23" s="227">
        <v>31509</v>
      </c>
      <c r="D23" s="226">
        <v>47962</v>
      </c>
      <c r="E23" s="226" t="s">
        <v>77</v>
      </c>
      <c r="F23" s="226">
        <v>826995</v>
      </c>
      <c r="G23" s="226">
        <v>17444854537</v>
      </c>
      <c r="H23" s="226">
        <v>20699</v>
      </c>
      <c r="I23" s="226">
        <v>213984078</v>
      </c>
    </row>
    <row r="24" spans="1:15" ht="11.1" customHeight="1">
      <c r="A24" s="229" t="s">
        <v>225</v>
      </c>
      <c r="B24" s="228"/>
      <c r="C24" s="227">
        <v>8276</v>
      </c>
      <c r="D24" s="226">
        <v>12285</v>
      </c>
      <c r="E24" s="226" t="s">
        <v>77</v>
      </c>
      <c r="F24" s="226">
        <v>223947</v>
      </c>
      <c r="G24" s="226">
        <v>4974823463</v>
      </c>
      <c r="H24" s="226">
        <v>4439</v>
      </c>
      <c r="I24" s="226">
        <v>43766777</v>
      </c>
      <c r="J24" s="229"/>
      <c r="K24" s="228"/>
      <c r="L24" s="226"/>
      <c r="M24" s="226"/>
      <c r="N24" s="226"/>
      <c r="O24" s="226"/>
    </row>
    <row r="25" spans="1:15" ht="7.5" customHeight="1">
      <c r="A25" s="229"/>
      <c r="B25" s="228"/>
      <c r="C25" s="227"/>
      <c r="D25" s="226"/>
      <c r="E25" s="226"/>
      <c r="F25" s="226"/>
      <c r="G25" s="226"/>
      <c r="H25" s="226"/>
      <c r="I25" s="226"/>
    </row>
    <row r="26" spans="1:15" ht="11.1" customHeight="1">
      <c r="A26" s="229" t="s">
        <v>224</v>
      </c>
      <c r="B26" s="228"/>
      <c r="C26" s="227">
        <v>7355</v>
      </c>
      <c r="D26" s="226">
        <v>11972</v>
      </c>
      <c r="E26" s="226" t="s">
        <v>77</v>
      </c>
      <c r="F26" s="226">
        <v>214189</v>
      </c>
      <c r="G26" s="226">
        <v>4585618862</v>
      </c>
      <c r="H26" s="226">
        <v>4610</v>
      </c>
      <c r="I26" s="226">
        <v>51654431</v>
      </c>
    </row>
    <row r="27" spans="1:15" ht="11.1" customHeight="1">
      <c r="A27" s="229" t="s">
        <v>223</v>
      </c>
      <c r="B27" s="228"/>
      <c r="C27" s="227">
        <v>23990</v>
      </c>
      <c r="D27" s="226">
        <v>36386</v>
      </c>
      <c r="E27" s="226" t="s">
        <v>77</v>
      </c>
      <c r="F27" s="226">
        <v>587052</v>
      </c>
      <c r="G27" s="226">
        <v>13791748261</v>
      </c>
      <c r="H27" s="226">
        <v>11700</v>
      </c>
      <c r="I27" s="226">
        <v>118868150</v>
      </c>
    </row>
    <row r="28" spans="1:15" ht="11.1" customHeight="1">
      <c r="A28" s="229" t="s">
        <v>222</v>
      </c>
      <c r="B28" s="228"/>
      <c r="C28" s="227">
        <v>30947</v>
      </c>
      <c r="D28" s="226">
        <v>46755</v>
      </c>
      <c r="E28" s="226" t="s">
        <v>77</v>
      </c>
      <c r="F28" s="226">
        <v>741591</v>
      </c>
      <c r="G28" s="226">
        <v>17210599751</v>
      </c>
      <c r="H28" s="226">
        <v>14297</v>
      </c>
      <c r="I28" s="226">
        <v>155507618</v>
      </c>
    </row>
    <row r="29" spans="1:15" ht="11.1" customHeight="1">
      <c r="A29" s="229" t="s">
        <v>221</v>
      </c>
      <c r="B29" s="228"/>
      <c r="C29" s="227">
        <v>32353</v>
      </c>
      <c r="D29" s="226">
        <v>47688</v>
      </c>
      <c r="E29" s="226" t="s">
        <v>77</v>
      </c>
      <c r="F29" s="226">
        <v>770324</v>
      </c>
      <c r="G29" s="226">
        <v>17044843568</v>
      </c>
      <c r="H29" s="226">
        <v>20353</v>
      </c>
      <c r="I29" s="226">
        <v>203978690</v>
      </c>
    </row>
    <row r="30" spans="1:15" ht="11.1" customHeight="1">
      <c r="A30" s="229" t="s">
        <v>220</v>
      </c>
      <c r="B30" s="228"/>
      <c r="C30" s="227">
        <v>12815</v>
      </c>
      <c r="D30" s="226">
        <v>19403</v>
      </c>
      <c r="E30" s="226" t="s">
        <v>77</v>
      </c>
      <c r="F30" s="226">
        <v>326150</v>
      </c>
      <c r="G30" s="226">
        <v>7838236921</v>
      </c>
      <c r="H30" s="226">
        <v>5933</v>
      </c>
      <c r="I30" s="226">
        <v>67195314</v>
      </c>
    </row>
    <row r="31" spans="1:15" ht="7.5" customHeight="1">
      <c r="A31" s="229"/>
      <c r="B31" s="228"/>
      <c r="C31" s="227"/>
      <c r="D31" s="226"/>
      <c r="E31" s="226"/>
      <c r="F31" s="226"/>
      <c r="G31" s="226"/>
      <c r="H31" s="226"/>
      <c r="I31" s="226"/>
    </row>
    <row r="32" spans="1:15" ht="11.1" customHeight="1">
      <c r="A32" s="229" t="s">
        <v>219</v>
      </c>
      <c r="B32" s="228"/>
      <c r="C32" s="227">
        <v>17394</v>
      </c>
      <c r="D32" s="226">
        <v>26307</v>
      </c>
      <c r="E32" s="226" t="s">
        <v>77</v>
      </c>
      <c r="F32" s="226">
        <v>382358</v>
      </c>
      <c r="G32" s="226">
        <v>9539045989</v>
      </c>
      <c r="H32" s="226">
        <v>8518</v>
      </c>
      <c r="I32" s="226">
        <v>86941511</v>
      </c>
    </row>
    <row r="33" spans="1:9" ht="11.1" customHeight="1">
      <c r="A33" s="229" t="s">
        <v>218</v>
      </c>
      <c r="B33" s="228"/>
      <c r="C33" s="227">
        <v>18332</v>
      </c>
      <c r="D33" s="226">
        <v>27146</v>
      </c>
      <c r="E33" s="226" t="s">
        <v>77</v>
      </c>
      <c r="F33" s="226">
        <v>429583</v>
      </c>
      <c r="G33" s="226">
        <v>10138027936</v>
      </c>
      <c r="H33" s="226">
        <v>9130</v>
      </c>
      <c r="I33" s="226">
        <v>95352832</v>
      </c>
    </row>
    <row r="34" spans="1:9" ht="11.1" customHeight="1">
      <c r="A34" s="229" t="s">
        <v>217</v>
      </c>
      <c r="B34" s="228"/>
      <c r="C34" s="227">
        <v>5504</v>
      </c>
      <c r="D34" s="226">
        <v>8305</v>
      </c>
      <c r="E34" s="226" t="s">
        <v>77</v>
      </c>
      <c r="F34" s="226">
        <v>148448</v>
      </c>
      <c r="G34" s="226">
        <v>3386155610</v>
      </c>
      <c r="H34" s="226">
        <v>2404</v>
      </c>
      <c r="I34" s="226">
        <v>33174205</v>
      </c>
    </row>
    <row r="35" spans="1:9" ht="11.1" customHeight="1">
      <c r="A35" s="229" t="s">
        <v>216</v>
      </c>
      <c r="B35" s="228"/>
      <c r="C35" s="227">
        <v>11808</v>
      </c>
      <c r="D35" s="226">
        <v>18480</v>
      </c>
      <c r="E35" s="226" t="s">
        <v>77</v>
      </c>
      <c r="F35" s="226">
        <v>274781</v>
      </c>
      <c r="G35" s="226">
        <v>6880630697</v>
      </c>
      <c r="H35" s="226">
        <v>6751</v>
      </c>
      <c r="I35" s="226">
        <v>75210450</v>
      </c>
    </row>
    <row r="36" spans="1:9" ht="7.5" customHeight="1">
      <c r="A36" s="229"/>
      <c r="B36" s="228"/>
      <c r="C36" s="227"/>
      <c r="D36" s="226"/>
      <c r="E36" s="226"/>
      <c r="F36" s="226"/>
      <c r="G36" s="226"/>
      <c r="H36" s="226"/>
      <c r="I36" s="226"/>
    </row>
    <row r="37" spans="1:9" ht="11.1" customHeight="1">
      <c r="A37" s="229" t="s">
        <v>215</v>
      </c>
      <c r="B37" s="228"/>
      <c r="C37" s="227">
        <v>4769</v>
      </c>
      <c r="D37" s="226">
        <v>7530</v>
      </c>
      <c r="E37" s="226" t="s">
        <v>77</v>
      </c>
      <c r="F37" s="226">
        <v>124653</v>
      </c>
      <c r="G37" s="226">
        <v>2648930818</v>
      </c>
      <c r="H37" s="226">
        <v>2029</v>
      </c>
      <c r="I37" s="226">
        <v>22769396</v>
      </c>
    </row>
    <row r="38" spans="1:9" ht="11.1" customHeight="1">
      <c r="A38" s="229" t="s">
        <v>214</v>
      </c>
      <c r="B38" s="228"/>
      <c r="C38" s="227">
        <v>6522</v>
      </c>
      <c r="D38" s="226">
        <v>10112</v>
      </c>
      <c r="E38" s="226" t="s">
        <v>77</v>
      </c>
      <c r="F38" s="226">
        <v>165719</v>
      </c>
      <c r="G38" s="226">
        <v>3805538445</v>
      </c>
      <c r="H38" s="226">
        <v>3642</v>
      </c>
      <c r="I38" s="226">
        <v>37691343</v>
      </c>
    </row>
    <row r="39" spans="1:9" ht="11.1" customHeight="1">
      <c r="A39" s="229" t="s">
        <v>213</v>
      </c>
      <c r="B39" s="228"/>
      <c r="C39" s="227">
        <v>4728</v>
      </c>
      <c r="D39" s="226">
        <v>7118</v>
      </c>
      <c r="E39" s="226" t="s">
        <v>77</v>
      </c>
      <c r="F39" s="226">
        <v>129393</v>
      </c>
      <c r="G39" s="226">
        <v>2816321958</v>
      </c>
      <c r="H39" s="226">
        <v>2002</v>
      </c>
      <c r="I39" s="226">
        <v>24230875</v>
      </c>
    </row>
    <row r="40" spans="1:9" ht="11.1" customHeight="1">
      <c r="A40" s="229" t="s">
        <v>212</v>
      </c>
      <c r="B40" s="228"/>
      <c r="C40" s="227">
        <v>4045</v>
      </c>
      <c r="D40" s="226">
        <v>6039</v>
      </c>
      <c r="E40" s="226" t="s">
        <v>77</v>
      </c>
      <c r="F40" s="226">
        <v>103495</v>
      </c>
      <c r="G40" s="226">
        <v>2308037496</v>
      </c>
      <c r="H40" s="226">
        <v>1525</v>
      </c>
      <c r="I40" s="226">
        <v>27695185</v>
      </c>
    </row>
    <row r="41" spans="1:9" ht="11.1" customHeight="1">
      <c r="A41" s="229" t="s">
        <v>211</v>
      </c>
      <c r="B41" s="228"/>
      <c r="C41" s="227">
        <v>1411</v>
      </c>
      <c r="D41" s="226">
        <v>2277</v>
      </c>
      <c r="E41" s="226" t="s">
        <v>77</v>
      </c>
      <c r="F41" s="226">
        <v>40747</v>
      </c>
      <c r="G41" s="226">
        <v>948809908</v>
      </c>
      <c r="H41" s="226">
        <v>481</v>
      </c>
      <c r="I41" s="226">
        <v>5822565</v>
      </c>
    </row>
    <row r="42" spans="1:9" ht="7.5" customHeight="1">
      <c r="A42" s="229"/>
      <c r="B42" s="228"/>
      <c r="C42" s="227"/>
      <c r="D42" s="226"/>
      <c r="E42" s="226"/>
      <c r="F42" s="226"/>
      <c r="G42" s="226"/>
      <c r="H42" s="226"/>
      <c r="I42" s="226"/>
    </row>
    <row r="43" spans="1:9" ht="11.1" customHeight="1">
      <c r="A43" s="229" t="s">
        <v>210</v>
      </c>
      <c r="B43" s="228"/>
      <c r="C43" s="227">
        <v>2306</v>
      </c>
      <c r="D43" s="226">
        <v>3703</v>
      </c>
      <c r="E43" s="226" t="s">
        <v>77</v>
      </c>
      <c r="F43" s="226">
        <v>60486</v>
      </c>
      <c r="G43" s="226">
        <v>1188364829</v>
      </c>
      <c r="H43" s="226">
        <v>999</v>
      </c>
      <c r="I43" s="226">
        <v>10305360</v>
      </c>
    </row>
    <row r="44" spans="1:9" ht="11.1" customHeight="1">
      <c r="A44" s="229" t="s">
        <v>209</v>
      </c>
      <c r="B44" s="228"/>
      <c r="C44" s="227">
        <v>1598</v>
      </c>
      <c r="D44" s="226">
        <v>2422</v>
      </c>
      <c r="E44" s="226" t="s">
        <v>77</v>
      </c>
      <c r="F44" s="226">
        <v>43599</v>
      </c>
      <c r="G44" s="226">
        <v>970301878</v>
      </c>
      <c r="H44" s="226">
        <v>631</v>
      </c>
      <c r="I44" s="226">
        <v>6705164</v>
      </c>
    </row>
    <row r="45" spans="1:9" ht="11.1" customHeight="1">
      <c r="A45" s="229" t="s">
        <v>208</v>
      </c>
      <c r="B45" s="228"/>
      <c r="C45" s="227">
        <v>1651</v>
      </c>
      <c r="D45" s="226">
        <v>2479</v>
      </c>
      <c r="E45" s="226" t="s">
        <v>77</v>
      </c>
      <c r="F45" s="226">
        <v>46766</v>
      </c>
      <c r="G45" s="226">
        <v>1068289815</v>
      </c>
      <c r="H45" s="226">
        <v>721</v>
      </c>
      <c r="I45" s="226">
        <v>9559715</v>
      </c>
    </row>
    <row r="46" spans="1:9" ht="11.1" customHeight="1">
      <c r="A46" s="229" t="s">
        <v>207</v>
      </c>
      <c r="B46" s="228"/>
      <c r="C46" s="227">
        <v>1950</v>
      </c>
      <c r="D46" s="226">
        <v>3011</v>
      </c>
      <c r="E46" s="226" t="s">
        <v>77</v>
      </c>
      <c r="F46" s="226">
        <v>55795</v>
      </c>
      <c r="G46" s="226">
        <v>1307400285</v>
      </c>
      <c r="H46" s="226">
        <v>886</v>
      </c>
      <c r="I46" s="226">
        <v>10395241</v>
      </c>
    </row>
    <row r="47" spans="1:9" ht="11.1" customHeight="1">
      <c r="A47" s="229" t="s">
        <v>206</v>
      </c>
      <c r="B47" s="228"/>
      <c r="C47" s="227">
        <v>1843</v>
      </c>
      <c r="D47" s="226">
        <v>2532</v>
      </c>
      <c r="E47" s="226" t="s">
        <v>77</v>
      </c>
      <c r="F47" s="226">
        <v>40578</v>
      </c>
      <c r="G47" s="226">
        <v>1084789141</v>
      </c>
      <c r="H47" s="226">
        <v>639</v>
      </c>
      <c r="I47" s="226">
        <v>7043133</v>
      </c>
    </row>
    <row r="48" spans="1:9" ht="7.5" customHeight="1">
      <c r="A48" s="229"/>
      <c r="B48" s="228"/>
      <c r="C48" s="227"/>
      <c r="D48" s="226"/>
      <c r="E48" s="226"/>
      <c r="F48" s="226"/>
      <c r="G48" s="226"/>
      <c r="H48" s="226"/>
      <c r="I48" s="226"/>
    </row>
    <row r="49" spans="1:9" ht="11.1" customHeight="1">
      <c r="A49" s="229" t="s">
        <v>205</v>
      </c>
      <c r="B49" s="228"/>
      <c r="C49" s="227">
        <v>1354</v>
      </c>
      <c r="D49" s="226">
        <v>2068</v>
      </c>
      <c r="E49" s="226" t="s">
        <v>77</v>
      </c>
      <c r="F49" s="226">
        <v>32326</v>
      </c>
      <c r="G49" s="226">
        <v>892489920</v>
      </c>
      <c r="H49" s="226">
        <v>565</v>
      </c>
      <c r="I49" s="226">
        <v>7206034</v>
      </c>
    </row>
    <row r="50" spans="1:9" ht="11.1" customHeight="1">
      <c r="A50" s="229" t="s">
        <v>204</v>
      </c>
      <c r="B50" s="228"/>
      <c r="C50" s="227">
        <v>4288</v>
      </c>
      <c r="D50" s="226">
        <v>6242</v>
      </c>
      <c r="E50" s="226" t="s">
        <v>77</v>
      </c>
      <c r="F50" s="226">
        <v>101693</v>
      </c>
      <c r="G50" s="226">
        <v>2433649143</v>
      </c>
      <c r="H50" s="226">
        <v>2400</v>
      </c>
      <c r="I50" s="226">
        <v>26158799</v>
      </c>
    </row>
    <row r="51" spans="1:9" ht="11.1" customHeight="1">
      <c r="A51" s="229" t="s">
        <v>203</v>
      </c>
      <c r="B51" s="228"/>
      <c r="C51" s="227">
        <v>6366</v>
      </c>
      <c r="D51" s="226">
        <v>9947</v>
      </c>
      <c r="E51" s="226" t="s">
        <v>77</v>
      </c>
      <c r="F51" s="226">
        <v>158885</v>
      </c>
      <c r="G51" s="226">
        <v>3969469927</v>
      </c>
      <c r="H51" s="226">
        <v>3375</v>
      </c>
      <c r="I51" s="226">
        <v>40683645</v>
      </c>
    </row>
    <row r="52" spans="1:9" ht="11.1" customHeight="1">
      <c r="A52" s="229" t="s">
        <v>202</v>
      </c>
      <c r="B52" s="228"/>
      <c r="C52" s="227">
        <v>490</v>
      </c>
      <c r="D52" s="226">
        <v>769</v>
      </c>
      <c r="E52" s="226" t="s">
        <v>77</v>
      </c>
      <c r="F52" s="226">
        <v>11934</v>
      </c>
      <c r="G52" s="226">
        <v>332315305</v>
      </c>
      <c r="H52" s="226">
        <v>141</v>
      </c>
      <c r="I52" s="226">
        <v>1362737</v>
      </c>
    </row>
    <row r="53" spans="1:9" ht="7.5" customHeight="1">
      <c r="A53" s="229"/>
      <c r="B53" s="228"/>
      <c r="C53" s="227"/>
      <c r="D53" s="226"/>
      <c r="E53" s="226"/>
      <c r="F53" s="226"/>
      <c r="G53" s="226"/>
      <c r="H53" s="226"/>
      <c r="I53" s="226"/>
    </row>
    <row r="54" spans="1:9" ht="11.1" customHeight="1">
      <c r="A54" s="229" t="s">
        <v>201</v>
      </c>
      <c r="B54" s="228"/>
      <c r="C54" s="227">
        <v>7175</v>
      </c>
      <c r="D54" s="226">
        <v>12314</v>
      </c>
      <c r="E54" s="226" t="s">
        <v>77</v>
      </c>
      <c r="F54" s="226">
        <v>141990</v>
      </c>
      <c r="G54" s="226">
        <v>2675211645</v>
      </c>
      <c r="H54" s="226">
        <v>2412</v>
      </c>
      <c r="I54" s="226">
        <v>19966604</v>
      </c>
    </row>
    <row r="55" spans="1:9" ht="11.1" customHeight="1">
      <c r="A55" s="229" t="s">
        <v>200</v>
      </c>
      <c r="B55" s="228"/>
      <c r="C55" s="227">
        <v>10826</v>
      </c>
      <c r="D55" s="226">
        <v>16451</v>
      </c>
      <c r="E55" s="226" t="s">
        <v>77</v>
      </c>
      <c r="F55" s="226">
        <v>183891</v>
      </c>
      <c r="G55" s="226">
        <v>2981059996</v>
      </c>
      <c r="H55" s="226">
        <v>6863</v>
      </c>
      <c r="I55" s="226">
        <v>45522828</v>
      </c>
    </row>
    <row r="56" spans="1:9" ht="11.1" customHeight="1">
      <c r="A56" s="229" t="s">
        <v>199</v>
      </c>
      <c r="B56" s="228"/>
      <c r="C56" s="227">
        <v>7721</v>
      </c>
      <c r="D56" s="226">
        <v>12908</v>
      </c>
      <c r="E56" s="226" t="s">
        <v>77</v>
      </c>
      <c r="F56" s="226">
        <v>175657</v>
      </c>
      <c r="G56" s="226">
        <v>3183668545</v>
      </c>
      <c r="H56" s="226">
        <v>7582</v>
      </c>
      <c r="I56" s="226">
        <v>58037996</v>
      </c>
    </row>
    <row r="57" spans="1:9" ht="11.1" customHeight="1">
      <c r="A57" s="229" t="s">
        <v>198</v>
      </c>
      <c r="B57" s="228"/>
      <c r="C57" s="227">
        <v>2324</v>
      </c>
      <c r="D57" s="226">
        <v>3420</v>
      </c>
      <c r="E57" s="226" t="s">
        <v>77</v>
      </c>
      <c r="F57" s="226">
        <v>53482</v>
      </c>
      <c r="G57" s="226">
        <v>710201629</v>
      </c>
      <c r="H57" s="226">
        <v>1042</v>
      </c>
      <c r="I57" s="226">
        <v>7921820</v>
      </c>
    </row>
    <row r="58" spans="1:9" ht="11.1" customHeight="1">
      <c r="A58" s="229" t="s">
        <v>197</v>
      </c>
      <c r="B58" s="228"/>
      <c r="C58" s="227">
        <v>3678</v>
      </c>
      <c r="D58" s="226">
        <v>7410</v>
      </c>
      <c r="E58" s="226" t="s">
        <v>77</v>
      </c>
      <c r="F58" s="226">
        <v>92255</v>
      </c>
      <c r="G58" s="226">
        <v>1549657101</v>
      </c>
      <c r="H58" s="226">
        <v>2888</v>
      </c>
      <c r="I58" s="226">
        <v>21628418</v>
      </c>
    </row>
    <row r="59" spans="1:9" ht="11.1" customHeight="1">
      <c r="A59" s="229" t="s">
        <v>196</v>
      </c>
      <c r="B59" s="228"/>
      <c r="C59" s="227">
        <v>37512</v>
      </c>
      <c r="D59" s="226">
        <v>77628</v>
      </c>
      <c r="E59" s="226" t="s">
        <v>77</v>
      </c>
      <c r="F59" s="226">
        <v>898780</v>
      </c>
      <c r="G59" s="226">
        <v>16065728895</v>
      </c>
      <c r="H59" s="226">
        <v>26825</v>
      </c>
      <c r="I59" s="226">
        <v>204932197</v>
      </c>
    </row>
    <row r="60" spans="1:9" ht="4.5" customHeight="1" thickBot="1">
      <c r="A60" s="225"/>
      <c r="B60" s="225"/>
      <c r="C60" s="741"/>
      <c r="D60" s="742"/>
      <c r="E60" s="742"/>
      <c r="F60" s="742"/>
      <c r="G60" s="742"/>
      <c r="H60" s="742"/>
      <c r="I60" s="742"/>
    </row>
    <row r="61" spans="1:9" ht="6" customHeight="1" thickTop="1"/>
  </sheetData>
  <mergeCells count="7">
    <mergeCell ref="A2:A4"/>
    <mergeCell ref="C2:C4"/>
    <mergeCell ref="D2:D4"/>
    <mergeCell ref="E2:E4"/>
    <mergeCell ref="F2:I2"/>
    <mergeCell ref="F3:G3"/>
    <mergeCell ref="H3:I3"/>
  </mergeCells>
  <phoneticPr fontId="4"/>
  <printOptions horizontalCentered="1"/>
  <pageMargins left="0.82677165354330717" right="0.62992125984251968" top="0.74803149606299213" bottom="0.74803149606299213" header="0.31496062992125984" footer="0.31496062992125984"/>
  <pageSetup paperSize="9" scale="82" fitToWidth="0" fitToHeight="0" orientation="portrait" r:id="rId1"/>
  <headerFooter alignWithMargins="0">
    <oddHeader>&amp;L&amp;9国民健康保険給付状況&amp;R&amp;9&amp;F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7</vt:i4>
      </vt:variant>
    </vt:vector>
  </HeadingPairs>
  <TitlesOfParts>
    <vt:vector size="25" baseType="lpstr">
      <vt:lpstr>19-1</vt:lpstr>
      <vt:lpstr>19-2</vt:lpstr>
      <vt:lpstr>19-3</vt:lpstr>
      <vt:lpstr>19-4</vt:lpstr>
      <vt:lpstr>19-5</vt:lpstr>
      <vt:lpstr>19-6</vt:lpstr>
      <vt:lpstr>19-7</vt:lpstr>
      <vt:lpstr>19-8</vt:lpstr>
      <vt:lpstr>19-9</vt:lpstr>
      <vt:lpstr>19-10</vt:lpstr>
      <vt:lpstr>19-11</vt:lpstr>
      <vt:lpstr>19-12</vt:lpstr>
      <vt:lpstr>19-13</vt:lpstr>
      <vt:lpstr>19-14</vt:lpstr>
      <vt:lpstr>19-15</vt:lpstr>
      <vt:lpstr>19-16</vt:lpstr>
      <vt:lpstr>19-17-1</vt:lpstr>
      <vt:lpstr>19-17-2</vt:lpstr>
      <vt:lpstr>'19-11'!Print_Area</vt:lpstr>
      <vt:lpstr>'19-13'!Print_Area</vt:lpstr>
      <vt:lpstr>'19-2'!Print_Area</vt:lpstr>
      <vt:lpstr>'19-5'!Print_Area</vt:lpstr>
      <vt:lpstr>'19-8'!Print_Area</vt:lpstr>
      <vt:lpstr>'19-9'!Print_Area</vt:lpstr>
      <vt:lpstr>'19-8'!Print_Titles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慶子</dc:creator>
  <cp:lastModifiedBy>user</cp:lastModifiedBy>
  <cp:lastPrinted>2023-02-09T06:07:04Z</cp:lastPrinted>
  <dcterms:created xsi:type="dcterms:W3CDTF">2022-11-08T02:01:01Z</dcterms:created>
  <dcterms:modified xsi:type="dcterms:W3CDTF">2023-02-27T06:37:34Z</dcterms:modified>
</cp:coreProperties>
</file>