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1 三浦市\"/>
    </mc:Choice>
  </mc:AlternateContent>
  <workbookProtection workbookAlgorithmName="SHA-512" workbookHashValue="kvKdVLpbYVcI90oc6MdIinE1Od6AaGIZDN8ANvJaR17rDgacgaCV6msHCRBvFP82++Yokwdw8Llp0LIxnuYwTQ==" workbookSaltValue="QD+8/yQtNgAzZI/6usQ+n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<sst xmlns="http://schemas.openxmlformats.org/spreadsheetml/2006/main" count="232" uniqueCount="120">
  <si>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</si>
  <si>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</si>
  <si>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</si>
  <si>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</si>
  <si>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</si>
  <si>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</si>
  <si>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</si>
  <si>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</si>
  <si>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</si>
  <si>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</si>
  <si>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</si>
  <si>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</si>
  <si>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</si>
  <si>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</si>
  <si>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</si>
  <si>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</si>
  <si>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</si>
  <si>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</si>
  <si>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</si>
  <si>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</si>
  <si>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</si>
  <si>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</si>
  <si>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</si>
  <si>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</si>
  <si>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</si>
  <si>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</si>
  <si>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</si>
  <si>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</si>
  <si>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</si>
  <si>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</si>
  <si>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</si>
  <si>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</si>
  <si>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</si>
  <si>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</si>
  <si>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</si>
  <si>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</si>
  <si>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</si>
  <si>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</si>
  <si>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</si>
  <si>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</si>
  <si>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</si>
  <si>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</si>
  <si>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</si>
  <si>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</si>
  <si>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</si>
  <si>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</si>
  <si>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</si>
  <si>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</si>
  <si>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</si>
  <si>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</si>
  <si>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</si>
  <si>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</si>
  <si>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</si>
  <si>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</si>
  <si>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</si>
  <si>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</si>
  <si>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</si>
  <si>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</si>
  <si>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</si>
  <si>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</si>
  <si>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</si>
  <si>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</si>
  <si>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</si>
  <si>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</si>
  <si>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</si>
  <si>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</si>
  <si>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</si>
  <si>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</si>
  <si>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</si>
  <si>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</si>
  <si>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</si>
  <si>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</si>
  <si>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</si>
  <si>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</si>
  <si>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</si>
  <si>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</si>
  <si>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</si>
  <si>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</si>
  <si>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</si>
  <si>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</si>
  <si>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</si>
  <si>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</si>
  <si>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</si>
  <si>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</si>
  <si>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</si>
  <si>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</si>
  <si>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</si>
  <si>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</si>
  <si>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</si>
  <si>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</si>
  <si>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</si>
  <si>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</si>
  <si>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</si>
  <si>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</si>
  <si>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</si>
  <si>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</si>
  <si>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</si>
  <si>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</si>
  <si>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</si>
  <si>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</si>
  <si>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</si>
  <si>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</si>
  <si>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</si>
  <si>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</si>
  <si>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</si>
  <si>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</si>
  <si>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</si>
  <si>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</si>
  <si>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</si>
  <si>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</si>
  <si>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</si>
  <si>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</si>
  <si>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</si>
  <si>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</si>
  <si>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</si>
  <si>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</si>
  <si>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</si>
  <si>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施設利用率が低い要因は、過去において施設整備を行った際の想定給水人口に対し実際の給水人口が大きく下回ったことによるものです。こうした現状への対策として、施設のダウンサイジングを図ります。</t>
    <phoneticPr fontId="4"/>
  </si>
  <si>
    <t>　管路経年化率が類似団体内で高い水準になっている一方、管路更新率が類似団体内で低くなっていることから、管路の老朽化が進んでおり、必要な更新が進んでいないことが分析されます。　
　老朽化対策が急務な管路を洗い出し、優先順位をつけることにより、投資計画を見直す必要があります。</t>
    <phoneticPr fontId="4"/>
  </si>
  <si>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また、水道料金の改定の必要性について検討を進めますが、20㎥当たりの水道料金が県内で２番目の高料金である状況を踏まえ、慎重に検討していきます。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</si>
</sst>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0.42</c:v>
                </c:pt>
                <c:pt idx="1">
                  <c:v>0.21</c:v>
                </c:pt>
                <c:pt idx="2">
                  <c:v>0.26</c:v>
                </c:pt>
                <c:pt idx="3">
                  <c:v>0.45</c:v>
                </c:pt>
                <c:pt idx="4">
                  <c:v>0.41</c:v>
                </c:pt>
              </c:numCache>
            </c:numRef>
          </c:val>
          <c:extLst xmlns:c16r2="http://schemas.microsoft.com/office/drawing/2015/06/chart">
            <c:ext xmlns:c16="http://schemas.microsoft.com/office/drawing/2014/chart" uri="{C3380CC4-5D6E-409C-BE32-E72D297353CC}">
              <c16:uniqueId val="{00000000-2508-4D67-AEE1-1A888EA29840}"/>
            </c:ext>
          </c:extLst>
        </c:ser>
        <c:dLbls>
          <c:showLegendKey val="0"/>
          <c:showVal val="0"/>
          <c:showCatName val="0"/>
          <c:showSerName val="0"/>
          <c:showPercent val="0"/>
          <c:showBubbleSize val="0"/>
        </c:dLbls>
        <c:gapWidth val="150"/>
        <c:axId val="660648072"/>
        <c:axId val="66064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508-4D67-AEE1-1A888EA29840}"/>
            </c:ext>
          </c:extLst>
        </c:ser>
        <c:dLbls>
          <c:showLegendKey val="0"/>
          <c:showVal val="0"/>
          <c:showCatName val="0"/>
          <c:showSerName val="0"/>
          <c:showPercent val="0"/>
          <c:showBubbleSize val="0"/>
        </c:dLbls>
        <c:marker val="1"/>
        <c:smooth val="0"/>
        <c:axId val="660648072"/>
        <c:axId val="660648856"/>
      </c:lineChart>
      <c:dateAx>
        <c:axId val="660648072"/>
        <c:scaling>
          <c:orientation val="minMax"/>
        </c:scaling>
        <c:delete val="1"/>
        <c:axPos val="b"/>
        <c:numFmt formatCode="ge" sourceLinked="1"/>
        <c:majorTickMark val="none"/>
        <c:minorTickMark val="none"/>
        <c:tickLblPos val="none"/>
        <c:crossAx val="660648856"/>
        <c:crosses val="autoZero"/>
        <c:auto val="1"/>
        <c:lblOffset val="100"/>
        <c:baseTimeUnit val="years"/>
      </c:dateAx>
      <c:valAx>
        <c:axId val="66064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4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85.82</c:v>
                </c:pt>
                <c:pt idx="1">
                  <c:v>92.12</c:v>
                </c:pt>
                <c:pt idx="2">
                  <c:v>88.79</c:v>
                </c:pt>
                <c:pt idx="3">
                  <c:v>88.72</c:v>
                </c:pt>
                <c:pt idx="4">
                  <c:v>89.53</c:v>
                </c:pt>
              </c:numCache>
            </c:numRef>
          </c:val>
          <c:extLst xmlns:c16r2="http://schemas.microsoft.com/office/drawing/2015/06/chart">
            <c:ext xmlns:c16="http://schemas.microsoft.com/office/drawing/2014/chart" uri="{C3380CC4-5D6E-409C-BE32-E72D297353CC}">
              <c16:uniqueId val="{00000000-FB9F-424A-BDA3-B2B95E2B52E8}"/>
            </c:ext>
          </c:extLst>
        </c:ser>
        <c:dLbls>
          <c:showLegendKey val="0"/>
          <c:showVal val="0"/>
          <c:showCatName val="0"/>
          <c:showSerName val="0"/>
          <c:showPercent val="0"/>
          <c:showBubbleSize val="0"/>
        </c:dLbls>
        <c:gapWidth val="150"/>
        <c:axId val="660655520"/>
        <c:axId val="6606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FB9F-424A-BDA3-B2B95E2B52E8}"/>
            </c:ext>
          </c:extLst>
        </c:ser>
        <c:dLbls>
          <c:showLegendKey val="0"/>
          <c:showVal val="0"/>
          <c:showCatName val="0"/>
          <c:showSerName val="0"/>
          <c:showPercent val="0"/>
          <c:showBubbleSize val="0"/>
        </c:dLbls>
        <c:marker val="1"/>
        <c:smooth val="0"/>
        <c:axId val="660655520"/>
        <c:axId val="660649248"/>
      </c:lineChart>
      <c:dateAx>
        <c:axId val="660655520"/>
        <c:scaling>
          <c:orientation val="minMax"/>
        </c:scaling>
        <c:delete val="1"/>
        <c:axPos val="b"/>
        <c:numFmt formatCode="ge" sourceLinked="1"/>
        <c:majorTickMark val="none"/>
        <c:minorTickMark val="none"/>
        <c:tickLblPos val="none"/>
        <c:crossAx val="660649248"/>
        <c:crosses val="autoZero"/>
        <c:auto val="1"/>
        <c:lblOffset val="100"/>
        <c:baseTimeUnit val="years"/>
      </c:dateAx>
      <c:valAx>
        <c:axId val="66064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06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33.770000000000003</c:v>
                </c:pt>
                <c:pt idx="1">
                  <c:v>36.200000000000003</c:v>
                </c:pt>
                <c:pt idx="2">
                  <c:v>37.64</c:v>
                </c:pt>
                <c:pt idx="3">
                  <c:v>39.340000000000003</c:v>
                </c:pt>
                <c:pt idx="4">
                  <c:v>41.16</c:v>
                </c:pt>
              </c:numCache>
            </c:numRef>
          </c:val>
          <c:extLst xmlns:c16r2="http://schemas.microsoft.com/office/drawing/2015/06/chart">
            <c:ext xmlns:c16="http://schemas.microsoft.com/office/drawing/2014/chart" uri="{C3380CC4-5D6E-409C-BE32-E72D297353CC}">
              <c16:uniqueId val="{00000000-D99C-4115-96E4-5E50DE1313F4}"/>
            </c:ext>
          </c:extLst>
        </c:ser>
        <c:dLbls>
          <c:showLegendKey val="0"/>
          <c:showVal val="0"/>
          <c:showCatName val="0"/>
          <c:showSerName val="0"/>
          <c:showPercent val="0"/>
          <c:showBubbleSize val="0"/>
        </c:dLbls>
        <c:gapWidth val="150"/>
        <c:axId val="660644936"/>
        <c:axId val="4934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D99C-4115-96E4-5E50DE1313F4}"/>
            </c:ext>
          </c:extLst>
        </c:ser>
        <c:dLbls>
          <c:showLegendKey val="0"/>
          <c:showVal val="0"/>
          <c:showCatName val="0"/>
          <c:showSerName val="0"/>
          <c:showPercent val="0"/>
          <c:showBubbleSize val="0"/>
        </c:dLbls>
        <c:marker val="1"/>
        <c:smooth val="0"/>
        <c:axId val="660644936"/>
        <c:axId val="493420896"/>
      </c:lineChart>
      <c:dateAx>
        <c:axId val="660644936"/>
        <c:scaling>
          <c:orientation val="minMax"/>
        </c:scaling>
        <c:delete val="1"/>
        <c:axPos val="b"/>
        <c:numFmt formatCode="ge" sourceLinked="1"/>
        <c:majorTickMark val="none"/>
        <c:minorTickMark val="none"/>
        <c:tickLblPos val="none"/>
        <c:crossAx val="493420896"/>
        <c:crosses val="autoZero"/>
        <c:auto val="1"/>
        <c:lblOffset val="100"/>
        <c:baseTimeUnit val="years"/>
      </c:dateAx>
      <c:valAx>
        <c:axId val="4934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4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18.98</c:v>
                </c:pt>
                <c:pt idx="1">
                  <c:v>19.12</c:v>
                </c:pt>
                <c:pt idx="2">
                  <c:v>19.260000000000002</c:v>
                </c:pt>
                <c:pt idx="3">
                  <c:v>20.04</c:v>
                </c:pt>
                <c:pt idx="4">
                  <c:v>20.97</c:v>
                </c:pt>
              </c:numCache>
            </c:numRef>
          </c:val>
          <c:extLst xmlns:c16r2="http://schemas.microsoft.com/office/drawing/2015/06/chart">
            <c:ext xmlns:c16="http://schemas.microsoft.com/office/drawing/2014/chart" uri="{C3380CC4-5D6E-409C-BE32-E72D297353CC}">
              <c16:uniqueId val="{00000000-B0A4-4E39-9617-0F8682F89683}"/>
            </c:ext>
          </c:extLst>
        </c:ser>
        <c:dLbls>
          <c:showLegendKey val="0"/>
          <c:showVal val="0"/>
          <c:showCatName val="0"/>
          <c:showSerName val="0"/>
          <c:showPercent val="0"/>
          <c:showBubbleSize val="0"/>
        </c:dLbls>
        <c:gapWidth val="150"/>
        <c:axId val="493417760"/>
        <c:axId val="4934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B0A4-4E39-9617-0F8682F89683}"/>
            </c:ext>
          </c:extLst>
        </c:ser>
        <c:dLbls>
          <c:showLegendKey val="0"/>
          <c:showVal val="0"/>
          <c:showCatName val="0"/>
          <c:showSerName val="0"/>
          <c:showPercent val="0"/>
          <c:showBubbleSize val="0"/>
        </c:dLbls>
        <c:marker val="1"/>
        <c:smooth val="0"/>
        <c:axId val="493417760"/>
        <c:axId val="493414624"/>
      </c:lineChart>
      <c:dateAx>
        <c:axId val="493417760"/>
        <c:scaling>
          <c:orientation val="minMax"/>
        </c:scaling>
        <c:delete val="1"/>
        <c:axPos val="b"/>
        <c:numFmt formatCode="ge" sourceLinked="1"/>
        <c:majorTickMark val="none"/>
        <c:minorTickMark val="none"/>
        <c:tickLblPos val="none"/>
        <c:crossAx val="493414624"/>
        <c:crosses val="autoZero"/>
        <c:auto val="1"/>
        <c:lblOffset val="100"/>
        <c:baseTimeUnit val="years"/>
      </c:dateAx>
      <c:valAx>
        <c:axId val="4934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35.99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4C-47DC-A642-CF5E465707C0}"/>
            </c:ext>
          </c:extLst>
        </c:ser>
        <c:dLbls>
          <c:showLegendKey val="0"/>
          <c:showVal val="0"/>
          <c:showCatName val="0"/>
          <c:showSerName val="0"/>
          <c:showPercent val="0"/>
          <c:showBubbleSize val="0"/>
        </c:dLbls>
        <c:gapWidth val="150"/>
        <c:axId val="493415408"/>
        <c:axId val="49341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D4C-47DC-A642-CF5E465707C0}"/>
            </c:ext>
          </c:extLst>
        </c:ser>
        <c:dLbls>
          <c:showLegendKey val="0"/>
          <c:showVal val="0"/>
          <c:showCatName val="0"/>
          <c:showSerName val="0"/>
          <c:showPercent val="0"/>
          <c:showBubbleSize val="0"/>
        </c:dLbls>
        <c:marker val="1"/>
        <c:smooth val="0"/>
        <c:axId val="493415408"/>
        <c:axId val="493414232"/>
      </c:lineChart>
      <c:dateAx>
        <c:axId val="493415408"/>
        <c:scaling>
          <c:orientation val="minMax"/>
        </c:scaling>
        <c:delete val="1"/>
        <c:axPos val="b"/>
        <c:numFmt formatCode="ge" sourceLinked="1"/>
        <c:majorTickMark val="none"/>
        <c:minorTickMark val="none"/>
        <c:tickLblPos val="none"/>
        <c:crossAx val="493414232"/>
        <c:crosses val="autoZero"/>
        <c:auto val="1"/>
        <c:lblOffset val="100"/>
        <c:baseTimeUnit val="years"/>
      </c:dateAx>
      <c:valAx>
        <c:axId val="493414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41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130.16</c:v>
                </c:pt>
                <c:pt idx="1">
                  <c:v>93.99</c:v>
                </c:pt>
                <c:pt idx="2">
                  <c:v>91.79</c:v>
                </c:pt>
                <c:pt idx="3">
                  <c:v>78.489999999999995</c:v>
                </c:pt>
                <c:pt idx="4">
                  <c:v>72.45</c:v>
                </c:pt>
              </c:numCache>
            </c:numRef>
          </c:val>
          <c:extLst xmlns:c16r2="http://schemas.microsoft.com/office/drawing/2015/06/chart">
            <c:ext xmlns:c16="http://schemas.microsoft.com/office/drawing/2014/chart" uri="{C3380CC4-5D6E-409C-BE32-E72D297353CC}">
              <c16:uniqueId val="{00000000-C481-4796-825C-5928FBBE55DF}"/>
            </c:ext>
          </c:extLst>
        </c:ser>
        <c:dLbls>
          <c:showLegendKey val="0"/>
          <c:showVal val="0"/>
          <c:showCatName val="0"/>
          <c:showSerName val="0"/>
          <c:showPercent val="0"/>
          <c:showBubbleSize val="0"/>
        </c:dLbls>
        <c:gapWidth val="150"/>
        <c:axId val="493418152"/>
        <c:axId val="49341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481-4796-825C-5928FBBE55DF}"/>
            </c:ext>
          </c:extLst>
        </c:ser>
        <c:dLbls>
          <c:showLegendKey val="0"/>
          <c:showVal val="0"/>
          <c:showCatName val="0"/>
          <c:showSerName val="0"/>
          <c:showPercent val="0"/>
          <c:showBubbleSize val="0"/>
        </c:dLbls>
        <c:marker val="1"/>
        <c:smooth val="0"/>
        <c:axId val="493418152"/>
        <c:axId val="493418544"/>
      </c:lineChart>
      <c:dateAx>
        <c:axId val="493418152"/>
        <c:scaling>
          <c:orientation val="minMax"/>
        </c:scaling>
        <c:delete val="1"/>
        <c:axPos val="b"/>
        <c:numFmt formatCode="ge" sourceLinked="1"/>
        <c:majorTickMark val="none"/>
        <c:minorTickMark val="none"/>
        <c:tickLblPos val="none"/>
        <c:crossAx val="493418544"/>
        <c:crosses val="autoZero"/>
        <c:auto val="1"/>
        <c:lblOffset val="100"/>
        <c:baseTimeUnit val="years"/>
      </c:dateAx>
      <c:valAx>
        <c:axId val="49341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41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548.01</c:v>
                </c:pt>
                <c:pt idx="1">
                  <c:v>541.59</c:v>
                </c:pt>
                <c:pt idx="2">
                  <c:v>531.64</c:v>
                </c:pt>
                <c:pt idx="3">
                  <c:v>512.25</c:v>
                </c:pt>
                <c:pt idx="4">
                  <c:v>483.65</c:v>
                </c:pt>
              </c:numCache>
            </c:numRef>
          </c:val>
          <c:extLst xmlns:c16r2="http://schemas.microsoft.com/office/drawing/2015/06/chart">
            <c:ext xmlns:c16="http://schemas.microsoft.com/office/drawing/2014/chart" uri="{C3380CC4-5D6E-409C-BE32-E72D297353CC}">
              <c16:uniqueId val="{00000000-84B1-4131-A727-BCD9CE259729}"/>
            </c:ext>
          </c:extLst>
        </c:ser>
        <c:dLbls>
          <c:showLegendKey val="0"/>
          <c:showVal val="0"/>
          <c:showCatName val="0"/>
          <c:showSerName val="0"/>
          <c:showPercent val="0"/>
          <c:showBubbleSize val="0"/>
        </c:dLbls>
        <c:gapWidth val="150"/>
        <c:axId val="493419720"/>
        <c:axId val="49341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84B1-4131-A727-BCD9CE259729}"/>
            </c:ext>
          </c:extLst>
        </c:ser>
        <c:dLbls>
          <c:showLegendKey val="0"/>
          <c:showVal val="0"/>
          <c:showCatName val="0"/>
          <c:showSerName val="0"/>
          <c:showPercent val="0"/>
          <c:showBubbleSize val="0"/>
        </c:dLbls>
        <c:marker val="1"/>
        <c:smooth val="0"/>
        <c:axId val="493419720"/>
        <c:axId val="493416976"/>
      </c:lineChart>
      <c:dateAx>
        <c:axId val="493419720"/>
        <c:scaling>
          <c:orientation val="minMax"/>
        </c:scaling>
        <c:delete val="1"/>
        <c:axPos val="b"/>
        <c:numFmt formatCode="ge" sourceLinked="1"/>
        <c:majorTickMark val="none"/>
        <c:minorTickMark val="none"/>
        <c:tickLblPos val="none"/>
        <c:crossAx val="493416976"/>
        <c:crosses val="autoZero"/>
        <c:auto val="1"/>
        <c:lblOffset val="100"/>
        <c:baseTimeUnit val="years"/>
      </c:dateAx>
      <c:valAx>
        <c:axId val="49341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41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81.98</c:v>
                </c:pt>
                <c:pt idx="1">
                  <c:v>87.63</c:v>
                </c:pt>
                <c:pt idx="2">
                  <c:v>84.54</c:v>
                </c:pt>
                <c:pt idx="3">
                  <c:v>84.53</c:v>
                </c:pt>
                <c:pt idx="4">
                  <c:v>85.22</c:v>
                </c:pt>
              </c:numCache>
            </c:numRef>
          </c:val>
          <c:extLst xmlns:c16r2="http://schemas.microsoft.com/office/drawing/2015/06/chart">
            <c:ext xmlns:c16="http://schemas.microsoft.com/office/drawing/2014/chart" uri="{C3380CC4-5D6E-409C-BE32-E72D297353CC}">
              <c16:uniqueId val="{00000000-6589-4F21-A49A-055FA5C8FE33}"/>
            </c:ext>
          </c:extLst>
        </c:ser>
        <c:dLbls>
          <c:showLegendKey val="0"/>
          <c:showVal val="0"/>
          <c:showCatName val="0"/>
          <c:showSerName val="0"/>
          <c:showPercent val="0"/>
          <c:showBubbleSize val="0"/>
        </c:dLbls>
        <c:gapWidth val="150"/>
        <c:axId val="493418936"/>
        <c:axId val="49340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6589-4F21-A49A-055FA5C8FE33}"/>
            </c:ext>
          </c:extLst>
        </c:ser>
        <c:dLbls>
          <c:showLegendKey val="0"/>
          <c:showVal val="0"/>
          <c:showCatName val="0"/>
          <c:showSerName val="0"/>
          <c:showPercent val="0"/>
          <c:showBubbleSize val="0"/>
        </c:dLbls>
        <c:marker val="1"/>
        <c:smooth val="0"/>
        <c:axId val="493418936"/>
        <c:axId val="493409528"/>
      </c:lineChart>
      <c:dateAx>
        <c:axId val="493418936"/>
        <c:scaling>
          <c:orientation val="minMax"/>
        </c:scaling>
        <c:delete val="1"/>
        <c:axPos val="b"/>
        <c:numFmt formatCode="ge" sourceLinked="1"/>
        <c:majorTickMark val="none"/>
        <c:minorTickMark val="none"/>
        <c:tickLblPos val="none"/>
        <c:crossAx val="493409528"/>
        <c:crosses val="autoZero"/>
        <c:auto val="1"/>
        <c:lblOffset val="100"/>
        <c:baseTimeUnit val="years"/>
      </c:dateAx>
      <c:valAx>
        <c:axId val="49340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1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247.51</c:v>
                </c:pt>
                <c:pt idx="1">
                  <c:v>231.5</c:v>
                </c:pt>
                <c:pt idx="2">
                  <c:v>238.29</c:v>
                </c:pt>
                <c:pt idx="3">
                  <c:v>237.82</c:v>
                </c:pt>
                <c:pt idx="4">
                  <c:v>237.41</c:v>
                </c:pt>
              </c:numCache>
            </c:numRef>
          </c:val>
          <c:extLst xmlns:c16r2="http://schemas.microsoft.com/office/drawing/2015/06/chart">
            <c:ext xmlns:c16="http://schemas.microsoft.com/office/drawing/2014/chart" uri="{C3380CC4-5D6E-409C-BE32-E72D297353CC}">
              <c16:uniqueId val="{00000000-F1F5-40F1-BF9D-9053B20F80A0}"/>
            </c:ext>
          </c:extLst>
        </c:ser>
        <c:dLbls>
          <c:showLegendKey val="0"/>
          <c:showVal val="0"/>
          <c:showCatName val="0"/>
          <c:showSerName val="0"/>
          <c:showPercent val="0"/>
          <c:showBubbleSize val="0"/>
        </c:dLbls>
        <c:gapWidth val="150"/>
        <c:axId val="493420112"/>
        <c:axId val="4934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F1F5-40F1-BF9D-9053B20F80A0}"/>
            </c:ext>
          </c:extLst>
        </c:ser>
        <c:dLbls>
          <c:showLegendKey val="0"/>
          <c:showVal val="0"/>
          <c:showCatName val="0"/>
          <c:showSerName val="0"/>
          <c:showPercent val="0"/>
          <c:showBubbleSize val="0"/>
        </c:dLbls>
        <c:marker val="1"/>
        <c:smooth val="0"/>
        <c:axId val="493420112"/>
        <c:axId val="493409920"/>
      </c:lineChart>
      <c:dateAx>
        <c:axId val="493420112"/>
        <c:scaling>
          <c:orientation val="minMax"/>
        </c:scaling>
        <c:delete val="1"/>
        <c:axPos val="b"/>
        <c:numFmt formatCode="ge" sourceLinked="1"/>
        <c:majorTickMark val="none"/>
        <c:minorTickMark val="none"/>
        <c:tickLblPos val="none"/>
        <c:crossAx val="493409920"/>
        <c:crosses val="autoZero"/>
        <c:auto val="1"/>
        <c:lblOffset val="100"/>
        <c:baseTimeUnit val="years"/>
      </c:dateAx>
      <c:valAx>
        <c:axId val="4934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47.86</c:v>
                </c:pt>
                <c:pt idx="1">
                  <c:v>47.38</c:v>
                </c:pt>
                <c:pt idx="2">
                  <c:v>45.9</c:v>
                </c:pt>
                <c:pt idx="3">
                  <c:v>45.06</c:v>
                </c:pt>
                <c:pt idx="4">
                  <c:v>45.37</c:v>
                </c:pt>
              </c:numCache>
            </c:numRef>
          </c:val>
          <c:extLst xmlns:c16r2="http://schemas.microsoft.com/office/drawing/2015/06/chart">
            <c:ext xmlns:c16="http://schemas.microsoft.com/office/drawing/2014/chart" uri="{C3380CC4-5D6E-409C-BE32-E72D297353CC}">
              <c16:uniqueId val="{00000000-529F-468E-8036-B1F40F06D494}"/>
            </c:ext>
          </c:extLst>
        </c:ser>
        <c:dLbls>
          <c:showLegendKey val="0"/>
          <c:showVal val="0"/>
          <c:showCatName val="0"/>
          <c:showSerName val="0"/>
          <c:showPercent val="0"/>
          <c:showBubbleSize val="0"/>
        </c:dLbls>
        <c:gapWidth val="150"/>
        <c:axId val="493412664"/>
        <c:axId val="4934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529F-468E-8036-B1F40F06D494}"/>
            </c:ext>
          </c:extLst>
        </c:ser>
        <c:dLbls>
          <c:showLegendKey val="0"/>
          <c:showVal val="0"/>
          <c:showCatName val="0"/>
          <c:showSerName val="0"/>
          <c:showPercent val="0"/>
          <c:showBubbleSize val="0"/>
        </c:dLbls>
        <c:marker val="1"/>
        <c:smooth val="0"/>
        <c:axId val="493412664"/>
        <c:axId val="493413056"/>
      </c:lineChart>
      <c:dateAx>
        <c:axId val="493412664"/>
        <c:scaling>
          <c:orientation val="minMax"/>
        </c:scaling>
        <c:delete val="1"/>
        <c:axPos val="b"/>
        <c:numFmt formatCode="ge" sourceLinked="1"/>
        <c:majorTickMark val="none"/>
        <c:minorTickMark val="none"/>
        <c:tickLblPos val="none"/>
        <c:crossAx val="493413056"/>
        <c:crosses val="autoZero"/>
        <c:auto val="1"/>
        <c:lblOffset val="100"/>
        <c:baseTimeUnit val="years"/>
      </c:dateAx>
      <c:valAx>
        <c:axId val="4934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85.59</c:v>
                </c:pt>
                <c:pt idx="1">
                  <c:v>84.13</c:v>
                </c:pt>
                <c:pt idx="2">
                  <c:v>85.08</c:v>
                </c:pt>
                <c:pt idx="3">
                  <c:v>85.53</c:v>
                </c:pt>
                <c:pt idx="4">
                  <c:v>84.39</c:v>
                </c:pt>
              </c:numCache>
            </c:numRef>
          </c:val>
          <c:extLst xmlns:c16r2="http://schemas.microsoft.com/office/drawing/2015/06/chart">
            <c:ext xmlns:c16="http://schemas.microsoft.com/office/drawing/2014/chart" uri="{C3380CC4-5D6E-409C-BE32-E72D297353CC}">
              <c16:uniqueId val="{00000000-1597-475E-8CA6-BE7481A65291}"/>
            </c:ext>
          </c:extLst>
        </c:ser>
        <c:dLbls>
          <c:showLegendKey val="0"/>
          <c:showVal val="0"/>
          <c:showCatName val="0"/>
          <c:showSerName val="0"/>
          <c:showPercent val="0"/>
          <c:showBubbleSize val="0"/>
        </c:dLbls>
        <c:gapWidth val="150"/>
        <c:axId val="493422464"/>
        <c:axId val="49342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1597-475E-8CA6-BE7481A65291}"/>
            </c:ext>
          </c:extLst>
        </c:ser>
        <c:dLbls>
          <c:showLegendKey val="0"/>
          <c:showVal val="0"/>
          <c:showCatName val="0"/>
          <c:showSerName val="0"/>
          <c:showPercent val="0"/>
          <c:showBubbleSize val="0"/>
        </c:dLbls>
        <c:marker val="1"/>
        <c:smooth val="0"/>
        <c:axId val="493422464"/>
        <c:axId val="493424424"/>
      </c:lineChart>
      <c:dateAx>
        <c:axId val="493422464"/>
        <c:scaling>
          <c:orientation val="minMax"/>
        </c:scaling>
        <c:delete val="1"/>
        <c:axPos val="b"/>
        <c:numFmt formatCode="ge" sourceLinked="1"/>
        <c:majorTickMark val="none"/>
        <c:minorTickMark val="none"/>
        <c:tickLblPos val="none"/>
        <c:crossAx val="493424424"/>
        <c:crosses val="autoZero"/>
        <c:auto val="1"/>
        <c:lblOffset val="100"/>
        <c:baseTimeUnit val="years"/>
      </c:dateAx>
      <c:valAx>
        <c:axId val="49342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三浦市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44451</v>
      </c>
      <c r="AM8" s="59"/>
      <c r="AN8" s="59"/>
      <c r="AO8" s="59"/>
      <c r="AP8" s="59"/>
      <c r="AQ8" s="59"/>
      <c r="AR8" s="59"/>
      <c r="AS8" s="59"/>
      <c r="AT8" s="50">
        <f>データ!$S$6</f>
        <v>32.049999999999997</v>
      </c>
      <c r="AU8" s="51"/>
      <c r="AV8" s="51"/>
      <c r="AW8" s="51"/>
      <c r="AX8" s="51"/>
      <c r="AY8" s="51"/>
      <c r="AZ8" s="51"/>
      <c r="BA8" s="51"/>
      <c r="BB8" s="52">
        <f>データ!$T$6</f>
        <v>1386.93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66.38</v>
      </c>
      <c r="J10" s="51"/>
      <c r="K10" s="51"/>
      <c r="L10" s="51"/>
      <c r="M10" s="51"/>
      <c r="N10" s="51"/>
      <c r="O10" s="62"/>
      <c r="P10" s="52">
        <f>データ!$P$6</f>
        <v>99.99</v>
      </c>
      <c r="Q10" s="52"/>
      <c r="R10" s="52"/>
      <c r="S10" s="52"/>
      <c r="T10" s="52"/>
      <c r="U10" s="52"/>
      <c r="V10" s="52"/>
      <c r="W10" s="59">
        <f>データ!$Q$6</f>
        <v>3056</v>
      </c>
      <c r="X10" s="59"/>
      <c r="Y10" s="59"/>
      <c r="Z10" s="59"/>
      <c r="AA10" s="59"/>
      <c r="AB10" s="59"/>
      <c r="AC10" s="59"/>
      <c r="AD10" s="2"/>
      <c r="AE10" s="2"/>
      <c r="AF10" s="2"/>
      <c r="AG10" s="2"/>
      <c r="AH10" s="4"/>
      <c r="AI10" s="4"/>
      <c r="AJ10" s="4"/>
      <c r="AK10" s="4"/>
      <c r="AL10" s="59">
        <f>データ!$U$6</f>
        <v>44193</v>
      </c>
      <c r="AM10" s="59"/>
      <c r="AN10" s="59"/>
      <c r="AO10" s="59"/>
      <c r="AP10" s="59"/>
      <c r="AQ10" s="59"/>
      <c r="AR10" s="59"/>
      <c r="AS10" s="59"/>
      <c r="AT10" s="50">
        <f>データ!$V$6</f>
        <v>31.44</v>
      </c>
      <c r="AU10" s="51"/>
      <c r="AV10" s="51"/>
      <c r="AW10" s="51"/>
      <c r="AX10" s="51"/>
      <c r="AY10" s="51"/>
      <c r="AZ10" s="51"/>
      <c r="BA10" s="51"/>
      <c r="BB10" s="52">
        <f>データ!$W$6</f>
        <v>1405.63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9zlk1OicmkN94604qQmlnLsd2a4EoxrCJHr2g9luzG6BF2HsNaSA1TOS89CgvtSM5K9bRKXdhfTddgHnYPrqw==" saltValue="GekfsPSA7hJLWi/9Mq300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142107</v>
      </c>
      <c r="D6" s="33">
        <f t="shared" si="3"/>
        <v>46</v>
      </c>
      <c r="E6" s="33">
        <f t="shared" si="3"/>
        <v>1</v>
      </c>
      <c r="F6" s="33">
        <f t="shared" si="3"/>
        <v>0</v>
      </c>
      <c r="G6" s="33">
        <f t="shared" si="3"/>
        <v>1</v>
      </c>
      <c r="H6" s="33" t="str">
        <f t="shared" si="3"/>
        <v>神奈川県　三浦市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66.38</v>
      </c>
      <c r="P6" s="34">
        <f t="shared" si="3"/>
        <v>99.99</v>
      </c>
      <c r="Q6" s="34">
        <f t="shared" si="3"/>
        <v>3056</v>
      </c>
      <c r="R6" s="34">
        <f t="shared" si="3"/>
        <v>44451</v>
      </c>
      <c r="S6" s="34">
        <f t="shared" si="3"/>
        <v>32.049999999999997</v>
      </c>
      <c r="T6" s="34">
        <f t="shared" si="3"/>
        <v>1386.93</v>
      </c>
      <c r="U6" s="34">
        <f t="shared" si="3"/>
        <v>44193</v>
      </c>
      <c r="V6" s="34">
        <f t="shared" si="3"/>
        <v>31.44</v>
      </c>
      <c r="W6" s="34">
        <f t="shared" si="3"/>
        <v>1405.63</v>
      </c>
      <c r="X6" s="35">
        <f>IF(X7="",NA(),X7)</f>
        <v>85.82</v>
      </c>
      <c r="Y6" s="35">
        <f t="shared" ref="Y6:AG6" si="4">IF(Y7="",NA(),Y7)</f>
        <v>92.12</v>
      </c>
      <c r="Z6" s="35">
        <f t="shared" si="4"/>
        <v>88.79</v>
      </c>
      <c r="AA6" s="35">
        <f t="shared" si="4"/>
        <v>88.72</v>
      </c>
      <c r="AB6" s="35">
        <f t="shared" si="4"/>
        <v>89.53</v>
      </c>
      <c r="AC6" s="35">
        <f t="shared" si="4"/>
        <v>106.89</v>
      </c>
      <c r="AD6" s="35">
        <f t="shared" si="4"/>
        <v>109.04</v>
      </c>
      <c r="AE6" s="35">
        <f t="shared" si="4"/>
        <v>109.64</v>
      </c>
      <c r="AF6" s="35">
        <f t="shared" si="4"/>
        <v>110.95</v>
      </c>
      <c r="AG6" s="35">
        <f t="shared" si="4"/>
        <v>110.68</v>
      </c>
      <c r="AH6" s="34" t="str">
        <f>IF(AH7="","",IF(AH7="-","【-】","【"&amp;SUBSTITUTE(TEXT(AH7,"#,##0.00"),"-","△")&amp;"】"))</f>
        <v>【113.39】</v>
      </c>
      <c r="AI6" s="35">
        <f>IF(AI7="",NA(),AI7)</f>
        <v>35.99</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130.16</v>
      </c>
      <c r="AU6" s="35">
        <f t="shared" ref="AU6:BC6" si="6">IF(AU7="",NA(),AU7)</f>
        <v>93.99</v>
      </c>
      <c r="AV6" s="35">
        <f t="shared" si="6"/>
        <v>91.79</v>
      </c>
      <c r="AW6" s="35">
        <f t="shared" si="6"/>
        <v>78.489999999999995</v>
      </c>
      <c r="AX6" s="35">
        <f t="shared" si="6"/>
        <v>72.45</v>
      </c>
      <c r="AY6" s="35">
        <f t="shared" si="6"/>
        <v>909.68</v>
      </c>
      <c r="AZ6" s="35">
        <f t="shared" si="6"/>
        <v>382.09</v>
      </c>
      <c r="BA6" s="35">
        <f t="shared" si="6"/>
        <v>371.31</v>
      </c>
      <c r="BB6" s="35">
        <f t="shared" si="6"/>
        <v>377.63</v>
      </c>
      <c r="BC6" s="35">
        <f t="shared" si="6"/>
        <v>357.34</v>
      </c>
      <c r="BD6" s="34" t="str">
        <f>IF(BD7="","",IF(BD7="-","【-】","【"&amp;SUBSTITUTE(TEXT(BD7,"#,##0.00"),"-","△")&amp;"】"))</f>
        <v>【264.34】</v>
      </c>
      <c r="BE6" s="35">
        <f>IF(BE7="",NA(),BE7)</f>
        <v>548.01</v>
      </c>
      <c r="BF6" s="35">
        <f t="shared" ref="BF6:BN6" si="7">IF(BF7="",NA(),BF7)</f>
        <v>541.59</v>
      </c>
      <c r="BG6" s="35">
        <f t="shared" si="7"/>
        <v>531.64</v>
      </c>
      <c r="BH6" s="35">
        <f t="shared" si="7"/>
        <v>512.25</v>
      </c>
      <c r="BI6" s="35">
        <f t="shared" si="7"/>
        <v>483.65</v>
      </c>
      <c r="BJ6" s="35">
        <f t="shared" si="7"/>
        <v>382.65</v>
      </c>
      <c r="BK6" s="35">
        <f t="shared" si="7"/>
        <v>385.06</v>
      </c>
      <c r="BL6" s="35">
        <f t="shared" si="7"/>
        <v>373.09</v>
      </c>
      <c r="BM6" s="35">
        <f t="shared" si="7"/>
        <v>364.71</v>
      </c>
      <c r="BN6" s="35">
        <f t="shared" si="7"/>
        <v>373.69</v>
      </c>
      <c r="BO6" s="34" t="str">
        <f>IF(BO7="","",IF(BO7="-","【-】","【"&amp;SUBSTITUTE(TEXT(BO7,"#,##0.00"),"-","△")&amp;"】"))</f>
        <v>【274.27】</v>
      </c>
      <c r="BP6" s="35">
        <f>IF(BP7="",NA(),BP7)</f>
        <v>81.98</v>
      </c>
      <c r="BQ6" s="35">
        <f t="shared" ref="BQ6:BY6" si="8">IF(BQ7="",NA(),BQ7)</f>
        <v>87.63</v>
      </c>
      <c r="BR6" s="35">
        <f t="shared" si="8"/>
        <v>84.54</v>
      </c>
      <c r="BS6" s="35">
        <f t="shared" si="8"/>
        <v>84.53</v>
      </c>
      <c r="BT6" s="35">
        <f t="shared" si="8"/>
        <v>85.22</v>
      </c>
      <c r="BU6" s="35">
        <f t="shared" si="8"/>
        <v>96.1</v>
      </c>
      <c r="BV6" s="35">
        <f t="shared" si="8"/>
        <v>99.07</v>
      </c>
      <c r="BW6" s="35">
        <f t="shared" si="8"/>
        <v>99.99</v>
      </c>
      <c r="BX6" s="35">
        <f t="shared" si="8"/>
        <v>100.65</v>
      </c>
      <c r="BY6" s="35">
        <f t="shared" si="8"/>
        <v>99.87</v>
      </c>
      <c r="BZ6" s="34" t="str">
        <f>IF(BZ7="","",IF(BZ7="-","【-】","【"&amp;SUBSTITUTE(TEXT(BZ7,"#,##0.00"),"-","△")&amp;"】"))</f>
        <v>【104.36】</v>
      </c>
      <c r="CA6" s="35">
        <f>IF(CA7="",NA(),CA7)</f>
        <v>247.51</v>
      </c>
      <c r="CB6" s="35">
        <f t="shared" ref="CB6:CJ6" si="9">IF(CB7="",NA(),CB7)</f>
        <v>231.5</v>
      </c>
      <c r="CC6" s="35">
        <f t="shared" si="9"/>
        <v>238.29</v>
      </c>
      <c r="CD6" s="35">
        <f t="shared" si="9"/>
        <v>237.82</v>
      </c>
      <c r="CE6" s="35">
        <f t="shared" si="9"/>
        <v>237.41</v>
      </c>
      <c r="CF6" s="35">
        <f t="shared" si="9"/>
        <v>178.39</v>
      </c>
      <c r="CG6" s="35">
        <f t="shared" si="9"/>
        <v>173.03</v>
      </c>
      <c r="CH6" s="35">
        <f t="shared" si="9"/>
        <v>171.15</v>
      </c>
      <c r="CI6" s="35">
        <f t="shared" si="9"/>
        <v>170.19</v>
      </c>
      <c r="CJ6" s="35">
        <f t="shared" si="9"/>
        <v>171.81</v>
      </c>
      <c r="CK6" s="34" t="str">
        <f>IF(CK7="","",IF(CK7="-","【-】","【"&amp;SUBSTITUTE(TEXT(CK7,"#,##0.00"),"-","△")&amp;"】"))</f>
        <v>【165.71】</v>
      </c>
      <c r="CL6" s="35">
        <f>IF(CL7="",NA(),CL7)</f>
        <v>47.86</v>
      </c>
      <c r="CM6" s="35">
        <f t="shared" ref="CM6:CU6" si="10">IF(CM7="",NA(),CM7)</f>
        <v>47.38</v>
      </c>
      <c r="CN6" s="35">
        <f t="shared" si="10"/>
        <v>45.9</v>
      </c>
      <c r="CO6" s="35">
        <f t="shared" si="10"/>
        <v>45.06</v>
      </c>
      <c r="CP6" s="35">
        <f t="shared" si="10"/>
        <v>45.37</v>
      </c>
      <c r="CQ6" s="35">
        <f t="shared" si="10"/>
        <v>59.23</v>
      </c>
      <c r="CR6" s="35">
        <f t="shared" si="10"/>
        <v>58.58</v>
      </c>
      <c r="CS6" s="35">
        <f t="shared" si="10"/>
        <v>58.53</v>
      </c>
      <c r="CT6" s="35">
        <f t="shared" si="10"/>
        <v>59.01</v>
      </c>
      <c r="CU6" s="35">
        <f t="shared" si="10"/>
        <v>60.03</v>
      </c>
      <c r="CV6" s="34" t="str">
        <f>IF(CV7="","",IF(CV7="-","【-】","【"&amp;SUBSTITUTE(TEXT(CV7,"#,##0.00"),"-","△")&amp;"】"))</f>
        <v>【60.41】</v>
      </c>
      <c r="CW6" s="35">
        <f>IF(CW7="",NA(),CW7)</f>
        <v>85.59</v>
      </c>
      <c r="CX6" s="35">
        <f t="shared" ref="CX6:DF6" si="11">IF(CX7="",NA(),CX7)</f>
        <v>84.13</v>
      </c>
      <c r="CY6" s="35">
        <f t="shared" si="11"/>
        <v>85.08</v>
      </c>
      <c r="CZ6" s="35">
        <f t="shared" si="11"/>
        <v>85.53</v>
      </c>
      <c r="DA6" s="35">
        <f t="shared" si="11"/>
        <v>84.39</v>
      </c>
      <c r="DB6" s="35">
        <f t="shared" si="11"/>
        <v>85.53</v>
      </c>
      <c r="DC6" s="35">
        <f t="shared" si="11"/>
        <v>85.23</v>
      </c>
      <c r="DD6" s="35">
        <f t="shared" si="11"/>
        <v>85.26</v>
      </c>
      <c r="DE6" s="35">
        <f t="shared" si="11"/>
        <v>85.37</v>
      </c>
      <c r="DF6" s="35">
        <f t="shared" si="11"/>
        <v>84.81</v>
      </c>
      <c r="DG6" s="34" t="str">
        <f>IF(DG7="","",IF(DG7="-","【-】","【"&amp;SUBSTITUTE(TEXT(DG7,"#,##0.00"),"-","△")&amp;"】"))</f>
        <v>【89.93】</v>
      </c>
      <c r="DH6" s="35">
        <f>IF(DH7="",NA(),DH7)</f>
        <v>33.770000000000003</v>
      </c>
      <c r="DI6" s="35">
        <f t="shared" ref="DI6:DQ6" si="12">IF(DI7="",NA(),DI7)</f>
        <v>36.200000000000003</v>
      </c>
      <c r="DJ6" s="35">
        <f t="shared" si="12"/>
        <v>37.64</v>
      </c>
      <c r="DK6" s="35">
        <f t="shared" si="12"/>
        <v>39.340000000000003</v>
      </c>
      <c r="DL6" s="35">
        <f t="shared" si="12"/>
        <v>41.16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18.98</v>
      </c>
      <c r="DT6" s="35">
        <f t="shared" ref="DT6:EB6" si="13">IF(DT7="",NA(),DT7)</f>
        <v>19.12</v>
      </c>
      <c r="DU6" s="35">
        <f t="shared" si="13"/>
        <v>19.260000000000002</v>
      </c>
      <c r="DV6" s="35">
        <f t="shared" si="13"/>
        <v>20.04</v>
      </c>
      <c r="DW6" s="35">
        <f t="shared" si="13"/>
        <v>20.97</v>
      </c>
      <c r="DX6" s="35">
        <f t="shared" si="13"/>
        <v>8.39</v>
      </c>
      <c r="DY6" s="35">
        <f t="shared" si="13"/>
        <v>10.09</v>
      </c>
      <c r="DZ6" s="35">
        <f t="shared" si="13"/>
        <v>10.54</v>
      </c>
      <c r="EA6" s="35">
        <f t="shared" si="13"/>
        <v>12.03</v>
      </c>
      <c r="EB6" s="35">
        <f t="shared" si="13"/>
        <v>12.19</v>
      </c>
      <c r="EC6" s="34" t="str">
        <f>IF(EC7="","",IF(EC7="-","【-】","【"&amp;SUBSTITUTE(TEXT(EC7,"#,##0.00"),"-","△")&amp;"】"))</f>
        <v>【15.89】</v>
      </c>
      <c r="ED6" s="35">
        <f>IF(ED7="",NA(),ED7)</f>
        <v>0.42</v>
      </c>
      <c r="EE6" s="35">
        <f t="shared" ref="EE6:EM6" si="14">IF(EE7="",NA(),EE7)</f>
        <v>0.21</v>
      </c>
      <c r="EF6" s="35">
        <f t="shared" si="14"/>
        <v>0.26</v>
      </c>
      <c r="EG6" s="35">
        <f t="shared" si="14"/>
        <v>0.45</v>
      </c>
      <c r="EH6" s="35">
        <f t="shared" si="14"/>
        <v>0.41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2">
      <c r="A7" s="28"/>
      <c r="B7" s="37">
        <v>2017</v>
      </c>
      <c r="C7" s="37">
        <v>142107</v>
      </c>
      <c r="D7" s="37">
        <v>46</v>
      </c>
      <c r="E7" s="37">
        <v>1</v>
      </c>
      <c r="F7" s="37">
        <v>0</v>
      </c>
      <c r="G7" s="37">
        <v>1</v>
      </c>
      <c r="H7" s="37" t="s">
        <v>105</v>
      </c>
      <c r="I7" s="37" t="s">
        <v>106</v>
      </c>
      <c r="J7" s="37" t="s">
        <v>107</v>
      </c>
      <c r="K7" s="37" t="s">
        <v>108</v>
      </c>
      <c r="L7" s="37" t="s">
        <v>109</v>
      </c>
      <c r="M7" s="37" t="s">
        <v>110</v>
      </c>
      <c r="N7" s="38" t="s">
        <v>111</v>
      </c>
      <c r="O7" s="38">
        <v>66.38</v>
      </c>
      <c r="P7" s="38">
        <v>99.99</v>
      </c>
      <c r="Q7" s="38">
        <v>3056</v>
      </c>
      <c r="R7" s="38">
        <v>44451</v>
      </c>
      <c r="S7" s="38">
        <v>32.049999999999997</v>
      </c>
      <c r="T7" s="38">
        <v>1386.93</v>
      </c>
      <c r="U7" s="38">
        <v>44193</v>
      </c>
      <c r="V7" s="38">
        <v>31.44</v>
      </c>
      <c r="W7" s="38">
        <v>1405.63</v>
      </c>
      <c r="X7" s="38">
        <v>85.82</v>
      </c>
      <c r="Y7" s="38">
        <v>92.12</v>
      </c>
      <c r="Z7" s="38">
        <v>88.79</v>
      </c>
      <c r="AA7" s="38">
        <v>88.72</v>
      </c>
      <c r="AB7" s="38">
        <v>89.53</v>
      </c>
      <c r="AC7" s="38">
        <v>106.89</v>
      </c>
      <c r="AD7" s="38">
        <v>109.04</v>
      </c>
      <c r="AE7" s="38">
        <v>109.64</v>
      </c>
      <c r="AF7" s="38">
        <v>110.95</v>
      </c>
      <c r="AG7" s="38">
        <v>110.68</v>
      </c>
      <c r="AH7" s="38">
        <v>113.39</v>
      </c>
      <c r="AI7" s="38">
        <v>35.99</v>
      </c>
      <c r="AJ7" s="38">
        <v>0</v>
      </c>
      <c r="AK7" s="38">
        <v>0</v>
      </c>
      <c r="AL7" s="38">
        <v>0</v>
      </c>
      <c r="AM7" s="38">
        <v>0</v>
      </c>
      <c r="AN7" s="38">
        <v>7.76</v>
      </c>
      <c r="AO7" s="38">
        <v>3.77</v>
      </c>
      <c r="AP7" s="38">
        <v>3.62</v>
      </c>
      <c r="AQ7" s="38">
        <v>3.91</v>
      </c>
      <c r="AR7" s="38">
        <v>3.56</v>
      </c>
      <c r="AS7" s="38">
        <v>0.85</v>
      </c>
      <c r="AT7" s="38">
        <v>130.16</v>
      </c>
      <c r="AU7" s="38">
        <v>93.99</v>
      </c>
      <c r="AV7" s="38">
        <v>91.79</v>
      </c>
      <c r="AW7" s="38">
        <v>78.489999999999995</v>
      </c>
      <c r="AX7" s="38">
        <v>72.45</v>
      </c>
      <c r="AY7" s="38">
        <v>909.68</v>
      </c>
      <c r="AZ7" s="38">
        <v>382.09</v>
      </c>
      <c r="BA7" s="38">
        <v>371.31</v>
      </c>
      <c r="BB7" s="38">
        <v>377.63</v>
      </c>
      <c r="BC7" s="38">
        <v>357.34</v>
      </c>
      <c r="BD7" s="38">
        <v>264.33999999999997</v>
      </c>
      <c r="BE7" s="38">
        <v>548.01</v>
      </c>
      <c r="BF7" s="38">
        <v>541.59</v>
      </c>
      <c r="BG7" s="38">
        <v>531.64</v>
      </c>
      <c r="BH7" s="38">
        <v>512.25</v>
      </c>
      <c r="BI7" s="38">
        <v>483.65</v>
      </c>
      <c r="BJ7" s="38">
        <v>382.65</v>
      </c>
      <c r="BK7" s="38">
        <v>385.06</v>
      </c>
      <c r="BL7" s="38">
        <v>373.09</v>
      </c>
      <c r="BM7" s="38">
        <v>364.71</v>
      </c>
      <c r="BN7" s="38">
        <v>373.69</v>
      </c>
      <c r="BO7" s="38">
        <v>274.27</v>
      </c>
      <c r="BP7" s="38">
        <v>81.98</v>
      </c>
      <c r="BQ7" s="38">
        <v>87.63</v>
      </c>
      <c r="BR7" s="38">
        <v>84.54</v>
      </c>
      <c r="BS7" s="38">
        <v>84.53</v>
      </c>
      <c r="BT7" s="38">
        <v>85.22</v>
      </c>
      <c r="BU7" s="38">
        <v>96.1</v>
      </c>
      <c r="BV7" s="38">
        <v>99.07</v>
      </c>
      <c r="BW7" s="38">
        <v>99.99</v>
      </c>
      <c r="BX7" s="38">
        <v>100.65</v>
      </c>
      <c r="BY7" s="38">
        <v>99.87</v>
      </c>
      <c r="BZ7" s="38">
        <v>104.36</v>
      </c>
      <c r="CA7" s="38">
        <v>247.51</v>
      </c>
      <c r="CB7" s="38">
        <v>231.5</v>
      </c>
      <c r="CC7" s="38">
        <v>238.29</v>
      </c>
      <c r="CD7" s="38">
        <v>237.82</v>
      </c>
      <c r="CE7" s="38">
        <v>237.41</v>
      </c>
      <c r="CF7" s="38">
        <v>178.39</v>
      </c>
      <c r="CG7" s="38">
        <v>173.03</v>
      </c>
      <c r="CH7" s="38">
        <v>171.15</v>
      </c>
      <c r="CI7" s="38">
        <v>170.19</v>
      </c>
      <c r="CJ7" s="38">
        <v>171.81</v>
      </c>
      <c r="CK7" s="38">
        <v>165.71</v>
      </c>
      <c r="CL7" s="38">
        <v>47.86</v>
      </c>
      <c r="CM7" s="38">
        <v>47.38</v>
      </c>
      <c r="CN7" s="38">
        <v>45.9</v>
      </c>
      <c r="CO7" s="38">
        <v>45.06</v>
      </c>
      <c r="CP7" s="38">
        <v>45.37</v>
      </c>
      <c r="CQ7" s="38">
        <v>59.23</v>
      </c>
      <c r="CR7" s="38">
        <v>58.58</v>
      </c>
      <c r="CS7" s="38">
        <v>58.53</v>
      </c>
      <c r="CT7" s="38">
        <v>59.01</v>
      </c>
      <c r="CU7" s="38">
        <v>60.03</v>
      </c>
      <c r="CV7" s="38">
        <v>60.41</v>
      </c>
      <c r="CW7" s="38">
        <v>85.59</v>
      </c>
      <c r="CX7" s="38">
        <v>84.13</v>
      </c>
      <c r="CY7" s="38">
        <v>85.08</v>
      </c>
      <c r="CZ7" s="38">
        <v>85.53</v>
      </c>
      <c r="DA7" s="38">
        <v>84.39</v>
      </c>
      <c r="DB7" s="38">
        <v>85.53</v>
      </c>
      <c r="DC7" s="38">
        <v>85.23</v>
      </c>
      <c r="DD7" s="38">
        <v>85.26</v>
      </c>
      <c r="DE7" s="38">
        <v>85.37</v>
      </c>
      <c r="DF7" s="38">
        <v>84.81</v>
      </c>
      <c r="DG7" s="38">
        <v>89.93</v>
      </c>
      <c r="DH7" s="38">
        <v>33.770000000000003</v>
      </c>
      <c r="DI7" s="38">
        <v>36.200000000000003</v>
      </c>
      <c r="DJ7" s="38">
        <v>37.64</v>
      </c>
      <c r="DK7" s="38">
        <v>39.340000000000003</v>
      </c>
      <c r="DL7" s="38">
        <v>41.16</v>
      </c>
      <c r="DM7" s="38">
        <v>37.340000000000003</v>
      </c>
      <c r="DN7" s="38">
        <v>44.31</v>
      </c>
      <c r="DO7" s="38">
        <v>45.75</v>
      </c>
      <c r="DP7" s="38">
        <v>46.9</v>
      </c>
      <c r="DQ7" s="38">
        <v>47.28</v>
      </c>
      <c r="DR7" s="38">
        <v>48.12</v>
      </c>
      <c r="DS7" s="38">
        <v>18.98</v>
      </c>
      <c r="DT7" s="38">
        <v>19.12</v>
      </c>
      <c r="DU7" s="38">
        <v>19.260000000000002</v>
      </c>
      <c r="DV7" s="38">
        <v>20.04</v>
      </c>
      <c r="DW7" s="38">
        <v>20.97</v>
      </c>
      <c r="DX7" s="38">
        <v>8.39</v>
      </c>
      <c r="DY7" s="38">
        <v>10.09</v>
      </c>
      <c r="DZ7" s="38">
        <v>10.54</v>
      </c>
      <c r="EA7" s="38">
        <v>12.03</v>
      </c>
      <c r="EB7" s="38">
        <v>12.19</v>
      </c>
      <c r="EC7" s="38">
        <v>15.89</v>
      </c>
      <c r="ED7" s="38">
        <v>0.42</v>
      </c>
      <c r="EE7" s="38">
        <v>0.21</v>
      </c>
      <c r="EF7" s="38">
        <v>0.26</v>
      </c>
      <c r="EG7" s="38">
        <v>0.45</v>
      </c>
      <c r="EH7" s="38">
        <v>0.41</v>
      </c>
      <c r="EI7" s="38">
        <v>0.59</v>
      </c>
      <c r="EJ7" s="38">
        <v>0.6</v>
      </c>
      <c r="EK7" s="38">
        <v>0.56000000000000005</v>
      </c>
      <c r="EL7" s="38">
        <v>0.61</v>
      </c>
      <c r="EM7" s="38">
        <v>0.51</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2019-01-28T09:31:06Z</cp:lastPrinted>
  <dcterms:created xsi:type="dcterms:W3CDTF">2018-12-03T08:29:57Z</dcterms:created>
  <dcterms:modified xsi:type="dcterms:W3CDTF">2019-02-15T06:32:18Z</dcterms:modified>
  <cp:category/>
</cp:coreProperties>
</file>