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2 川崎市\"/>
    </mc:Choice>
  </mc:AlternateContent>
  <workbookProtection workbookAlgorithmName="SHA-512" workbookHashValue="Mj5RdnZWMs5TQKz18rJdtbwW+cNadf8TdMu6XATP4CbQUwYUovL7/Uq63V8G6GoDXHxhCRNAn6Ln0je9kyk7nA==" workbookSaltValue="XArMes87F+54iE+1vuyIRg==" workbookSpinCount="100000" lockStructure="1"/>
  <bookViews>
    <workbookView xWindow="0" yWindow="0" windowWidth="23040" windowHeight="936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<sst xmlns="http://schemas.openxmlformats.org/spreadsheetml/2006/main" count="235" uniqueCount="122">
  <si>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</si>
  <si>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</si>
  <si>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</si>
  <si>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</si>
  <si>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</si>
  <si>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</si>
  <si>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</si>
  <si>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</si>
  <si>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</si>
  <si>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</si>
  <si>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</si>
  <si>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</si>
  <si>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</si>
  <si>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</si>
  <si>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</si>
  <si>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</si>
  <si>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</si>
  <si>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</si>
  <si>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</si>
  <si>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</si>
  <si>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</si>
  <si>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</si>
  <si>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</si>
  <si>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</si>
  <si>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</si>
  <si>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</si>
  <si>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</si>
  <si>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</si>
  <si>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</si>
  <si>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</si>
  <si>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</si>
  <si>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</si>
  <si>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</si>
  <si>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</si>
  <si>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</si>
  <si>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</si>
  <si>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</si>
  <si>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</si>
  <si>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</si>
  <si>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</si>
  <si>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</si>
  <si>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</si>
  <si>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</si>
  <si>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</si>
  <si>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</si>
  <si>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</si>
  <si>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</si>
  <si>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</si>
  <si>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</si>
  <si>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</si>
  <si>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</si>
  <si>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</si>
  <si>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</si>
  <si>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</si>
  <si>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</si>
  <si>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</si>
  <si>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</si>
  <si>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</si>
  <si>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</si>
  <si>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</si>
  <si>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</si>
  <si>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</si>
  <si>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</si>
  <si>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</si>
  <si>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</si>
  <si>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</si>
  <si>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</si>
  <si>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</si>
  <si>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</si>
  <si>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</si>
  <si>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</si>
  <si>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</si>
  <si>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</si>
  <si>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</si>
  <si>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</si>
  <si>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</si>
  <si>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</si>
  <si>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</si>
  <si>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</si>
  <si>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</si>
  <si>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</si>
  <si>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</si>
  <si>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</si>
  <si>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</si>
  <si>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</si>
  <si>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</si>
  <si>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</si>
  <si>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</si>
  <si>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</si>
  <si>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</si>
  <si>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</si>
  <si>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</si>
  <si>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</si>
  <si>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</si>
  <si>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</si>
  <si>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</si>
  <si>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</si>
  <si>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</si>
  <si>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</si>
  <si>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</si>
  <si>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</si>
  <si>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</si>
  <si>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</si>
  <si>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</si>
  <si>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</si>
  <si>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</si>
  <si>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</si>
  <si>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</si>
  <si>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</si>
  <si>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</si>
  <si>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</si>
  <si>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</si>
  <si>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</si>
  <si>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</si>
  <si>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</si>
  <si>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</si>
  <si>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</si>
  <si>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</si>
  <si>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</si>
  <si>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導入に向けた取組を進めていま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各取組を着実に推進しています。</t>
    <phoneticPr fontId="4"/>
  </si>
  <si>
    <r>
      <t>　川崎市では、下水道創設当初、市内南部から整備が進められ、その後の人口増加等に伴い市内全域に整備され、現在、</t>
    </r>
    <r>
      <rPr>
        <b/>
        <sz val="10"/>
        <color theme="1"/>
        <rFont val="ＭＳ ゴシック"/>
        <family val="3"/>
        <charset val="128"/>
      </rPr>
      <t>⑧水洗化率</t>
    </r>
    <r>
      <rPr>
        <sz val="10"/>
        <color theme="1"/>
        <rFont val="ＭＳ ゴシック"/>
        <family val="3"/>
        <charset val="128"/>
      </rPr>
      <t>は99％以上です。
○急速な整備のために多額の企業債借入れを行った時期があり、現在も</t>
    </r>
    <r>
      <rPr>
        <b/>
        <sz val="10"/>
        <color theme="1"/>
        <rFont val="ＭＳ ゴシック"/>
        <family val="3"/>
        <charset val="128"/>
      </rPr>
      <t>④企業債残高対事業規模比率</t>
    </r>
    <r>
      <rPr>
        <sz val="10"/>
        <color theme="1"/>
        <rFont val="ＭＳ ゴシック"/>
        <family val="3"/>
        <charset val="128"/>
      </rPr>
      <t>が高い水準にありますが、企業債の償還により年々改善しています。また、企業債残高に伴う支払利息も多く、</t>
    </r>
    <r>
      <rPr>
        <b/>
        <sz val="10"/>
        <color theme="1"/>
        <rFont val="ＭＳ ゴシック"/>
        <family val="3"/>
        <charset val="128"/>
      </rPr>
      <t>①経常収支比率</t>
    </r>
    <r>
      <rPr>
        <sz val="10"/>
        <color theme="1"/>
        <rFont val="ＭＳ ゴシック"/>
        <family val="3"/>
        <charset val="128"/>
      </rPr>
      <t>、</t>
    </r>
    <r>
      <rPr>
        <b/>
        <sz val="10"/>
        <color theme="1"/>
        <rFont val="ＭＳ ゴシック"/>
        <family val="3"/>
        <charset val="128"/>
      </rPr>
      <t>⑤経費回収率</t>
    </r>
    <r>
      <rPr>
        <sz val="10"/>
        <color theme="1"/>
        <rFont val="ＭＳ ゴシック"/>
        <family val="3"/>
        <charset val="128"/>
      </rPr>
      <t>及び</t>
    </r>
    <r>
      <rPr>
        <b/>
        <sz val="10"/>
        <color theme="1"/>
        <rFont val="ＭＳ ゴシック"/>
        <family val="3"/>
        <charset val="128"/>
      </rPr>
      <t>⑥汚水処理原価</t>
    </r>
    <r>
      <rPr>
        <sz val="10"/>
        <color theme="1"/>
        <rFont val="ＭＳ ゴシック"/>
        <family val="3"/>
        <charset val="128"/>
      </rPr>
      <t>にその影響が表れていますが、企業債の償還により残高自体が減少している上に、高利率の企業債が減少してきているため、全て改善しており、平成29年度には類似団体平均値並みもしくはそれ以上まで改善しています。今後も企業債残高の縮減に向けた取組を継続することが重要と考えています。</t>
    </r>
    <r>
      <rPr>
        <b/>
        <sz val="10"/>
        <color theme="1"/>
        <rFont val="ＭＳ ゴシック"/>
        <family val="3"/>
        <charset val="128"/>
      </rPr>
      <t>③流動比率</t>
    </r>
    <r>
      <rPr>
        <sz val="10"/>
        <color theme="1"/>
        <rFont val="ＭＳ ゴシック"/>
        <family val="3"/>
        <charset val="128"/>
      </rPr>
      <t>について、平成26年度に会計制度の見直しに伴い、翌年度に償還する企業債が流動負債に計上されることになって以降、100%を下回っています。特に近年は、企業債の償還のピークが到来していること等から、類似団体に比べて低い水準となっていますが、下水道使用料収入等により支払能力は確保されています。さらに、</t>
    </r>
    <r>
      <rPr>
        <b/>
        <sz val="10"/>
        <color theme="1"/>
        <rFont val="ＭＳ ゴシック"/>
        <family val="3"/>
        <charset val="128"/>
      </rPr>
      <t>①経常収支比率</t>
    </r>
    <r>
      <rPr>
        <sz val="10"/>
        <color theme="1"/>
        <rFont val="ＭＳ ゴシック"/>
        <family val="3"/>
        <charset val="128"/>
      </rPr>
      <t>及び</t>
    </r>
    <r>
      <rPr>
        <b/>
        <sz val="10"/>
        <color theme="1"/>
        <rFont val="ＭＳ ゴシック"/>
        <family val="3"/>
        <charset val="128"/>
      </rPr>
      <t>⑤経費回収率</t>
    </r>
    <r>
      <rPr>
        <sz val="10"/>
        <color theme="1"/>
        <rFont val="ＭＳ ゴシック"/>
        <family val="3"/>
        <charset val="128"/>
      </rPr>
      <t>について、100％を超えていることや、</t>
    </r>
    <r>
      <rPr>
        <b/>
        <sz val="10"/>
        <color theme="1"/>
        <rFont val="ＭＳ ゴシック"/>
        <family val="3"/>
        <charset val="128"/>
      </rPr>
      <t>②累積欠損金比率</t>
    </r>
    <r>
      <rPr>
        <sz val="10"/>
        <color theme="1"/>
        <rFont val="ＭＳ ゴシック"/>
        <family val="3"/>
        <charset val="128"/>
      </rPr>
      <t>も計上されていないことから、経営の健全性を維持できていると言えます。
○</t>
    </r>
    <r>
      <rPr>
        <b/>
        <sz val="10"/>
        <color theme="1"/>
        <rFont val="ＭＳ ゴシック"/>
        <family val="3"/>
        <charset val="128"/>
      </rPr>
      <t>⑦施設利用率</t>
    </r>
    <r>
      <rPr>
        <sz val="10"/>
        <color theme="1"/>
        <rFont val="ＭＳ ゴシック"/>
        <family val="3"/>
        <charset val="128"/>
      </rPr>
      <t>については、類似団体と比べ低い水準にありますが、最大処理水量に対応できるよう適切な水準を維持しています。</t>
    </r>
    <phoneticPr fontId="4"/>
  </si>
  <si>
    <r>
      <t>　川崎市では、下水道施設の更新等を行うための建設改良について、事業費の平準化に加え、事業の優先順位付けにより効果的な投資を行っています。
○標準耐用年数に達している施設があるものの、</t>
    </r>
    <r>
      <rPr>
        <b/>
        <sz val="10"/>
        <color theme="1"/>
        <rFont val="ＭＳ ゴシック"/>
        <family val="3"/>
        <charset val="128"/>
      </rPr>
      <t>①有形固定資産減価償却率</t>
    </r>
    <r>
      <rPr>
        <sz val="10"/>
        <color theme="1"/>
        <rFont val="ＭＳ ゴシック"/>
        <family val="3"/>
        <charset val="128"/>
      </rPr>
      <t>は、ほぼ類似団体平均値並みです。なお、平成26年度の急激な上昇は、会計制度の見直しに伴うものです。</t>
    </r>
    <r>
      <rPr>
        <b/>
        <sz val="10"/>
        <color theme="1"/>
        <rFont val="ＭＳ ゴシック"/>
        <family val="3"/>
        <charset val="128"/>
      </rPr>
      <t>②管渠老朽化率</t>
    </r>
    <r>
      <rPr>
        <sz val="10"/>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0"/>
        <color theme="1"/>
        <rFont val="ＭＳ ゴシック"/>
        <family val="3"/>
        <charset val="128"/>
      </rPr>
      <t>③管渠改善率</t>
    </r>
    <r>
      <rPr>
        <sz val="10"/>
        <color theme="1"/>
        <rFont val="ＭＳ ゴシック"/>
        <family val="3"/>
        <charset val="128"/>
      </rPr>
      <t>については、年度によって変動がありますが、今後も、老朽化が進む地域の管渠を中心に計画的に更新していく必要があります。</t>
    </r>
    <rPh sb="31" eb="34">
      <t>ジギョウヒ</t>
    </rPh>
    <rPh sb="39" eb="40">
      <t>クワ</t>
    </rPh>
    <rPh sb="49" eb="50">
      <t>ヅ</t>
    </rPh>
    <rPh sb="54" eb="57">
      <t>コウカテキ</t>
    </rPh>
    <rPh sb="58" eb="60">
      <t>トウシ</t>
    </rPh>
    <rPh sb="112" eb="115">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</si>
</sst>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0.28000000000000003</c:v>
                </c:pt>
                <c:pt idx="1">
                  <c:v>0.63</c:v>
                </c:pt>
                <c:pt idx="2">
                  <c:v>0.31</c:v>
                </c:pt>
                <c:pt idx="3">
                  <c:v>0.3</c:v>
                </c:pt>
                <c:pt idx="4">
                  <c:v>0.13</c:v>
                </c:pt>
              </c:numCache>
            </c:numRef>
          </c:val>
          <c:extLst xmlns:c16r2="http://schemas.microsoft.com/office/drawing/2015/06/chart">
            <c:ext xmlns:c16="http://schemas.microsoft.com/office/drawing/2014/chart" uri="{C3380CC4-5D6E-409C-BE32-E72D297353CC}">
              <c16:uniqueId val="{00000000-5564-4DEC-A9A1-4D7DF3BBEA46}"/>
            </c:ext>
          </c:extLst>
        </c:ser>
        <c:dLbls>
          <c:showLegendKey val="0"/>
          <c:showVal val="0"/>
          <c:showCatName val="0"/>
          <c:showSerName val="0"/>
          <c:showPercent val="0"/>
          <c:showBubbleSize val="0"/>
        </c:dLbls>
        <c:gapWidth val="150"/>
        <c:axId val="692045096"/>
        <c:axId val="6920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5564-4DEC-A9A1-4D7DF3BBEA46}"/>
            </c:ext>
          </c:extLst>
        </c:ser>
        <c:dLbls>
          <c:showLegendKey val="0"/>
          <c:showVal val="0"/>
          <c:showCatName val="0"/>
          <c:showSerName val="0"/>
          <c:showPercent val="0"/>
          <c:showBubbleSize val="0"/>
        </c:dLbls>
        <c:marker val="1"/>
        <c:smooth val="0"/>
        <c:axId val="692045096"/>
        <c:axId val="692046272"/>
      </c:lineChart>
      <c:dateAx>
        <c:axId val="692045096"/>
        <c:scaling>
          <c:orientation val="minMax"/>
        </c:scaling>
        <c:delete val="1"/>
        <c:axPos val="b"/>
        <c:numFmt formatCode="ge" sourceLinked="1"/>
        <c:majorTickMark val="none"/>
        <c:minorTickMark val="none"/>
        <c:tickLblPos val="none"/>
        <c:crossAx val="692046272"/>
        <c:crosses val="autoZero"/>
        <c:auto val="1"/>
        <c:lblOffset val="100"/>
        <c:baseTimeUnit val="years"/>
      </c:dateAx>
      <c:valAx>
        <c:axId val="6920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04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53.84</c:v>
                </c:pt>
                <c:pt idx="1">
                  <c:v>53.85</c:v>
                </c:pt>
                <c:pt idx="2">
                  <c:v>53.77</c:v>
                </c:pt>
                <c:pt idx="3">
                  <c:v>53.53</c:v>
                </c:pt>
                <c:pt idx="4">
                  <c:v>53.81</c:v>
                </c:pt>
              </c:numCache>
            </c:numRef>
          </c:val>
          <c:extLst xmlns:c16r2="http://schemas.microsoft.com/office/drawing/2015/06/chart">
            <c:ext xmlns:c16="http://schemas.microsoft.com/office/drawing/2014/chart" uri="{C3380CC4-5D6E-409C-BE32-E72D297353CC}">
              <c16:uniqueId val="{00000000-F12F-4522-B167-9F0D9364D28E}"/>
            </c:ext>
          </c:extLst>
        </c:ser>
        <c:dLbls>
          <c:showLegendKey val="0"/>
          <c:showVal val="0"/>
          <c:showCatName val="0"/>
          <c:showSerName val="0"/>
          <c:showPercent val="0"/>
          <c:showBubbleSize val="0"/>
        </c:dLbls>
        <c:gapWidth val="150"/>
        <c:axId val="207335720"/>
        <c:axId val="20733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F12F-4522-B167-9F0D9364D28E}"/>
            </c:ext>
          </c:extLst>
        </c:ser>
        <c:dLbls>
          <c:showLegendKey val="0"/>
          <c:showVal val="0"/>
          <c:showCatName val="0"/>
          <c:showSerName val="0"/>
          <c:showPercent val="0"/>
          <c:showBubbleSize val="0"/>
        </c:dLbls>
        <c:marker val="1"/>
        <c:smooth val="0"/>
        <c:axId val="207335720"/>
        <c:axId val="207336112"/>
      </c:lineChart>
      <c:dateAx>
        <c:axId val="207335720"/>
        <c:scaling>
          <c:orientation val="minMax"/>
        </c:scaling>
        <c:delete val="1"/>
        <c:axPos val="b"/>
        <c:numFmt formatCode="ge" sourceLinked="1"/>
        <c:majorTickMark val="none"/>
        <c:minorTickMark val="none"/>
        <c:tickLblPos val="none"/>
        <c:crossAx val="207336112"/>
        <c:crosses val="autoZero"/>
        <c:auto val="1"/>
        <c:lblOffset val="100"/>
        <c:baseTimeUnit val="years"/>
      </c:dateAx>
      <c:valAx>
        <c:axId val="20733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3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99.02</c:v>
                </c:pt>
                <c:pt idx="1">
                  <c:v>99.03</c:v>
                </c:pt>
                <c:pt idx="2">
                  <c:v>99.03</c:v>
                </c:pt>
                <c:pt idx="3">
                  <c:v>99.03</c:v>
                </c:pt>
                <c:pt idx="4">
                  <c:v>99.03</c:v>
                </c:pt>
              </c:numCache>
            </c:numRef>
          </c:val>
          <c:extLst xmlns:c16r2="http://schemas.microsoft.com/office/drawing/2015/06/chart">
            <c:ext xmlns:c16="http://schemas.microsoft.com/office/drawing/2014/chart" uri="{C3380CC4-5D6E-409C-BE32-E72D297353CC}">
              <c16:uniqueId val="{00000000-EC99-4FA0-824C-0B45F3B60ED6}"/>
            </c:ext>
          </c:extLst>
        </c:ser>
        <c:dLbls>
          <c:showLegendKey val="0"/>
          <c:showVal val="0"/>
          <c:showCatName val="0"/>
          <c:showSerName val="0"/>
          <c:showPercent val="0"/>
          <c:showBubbleSize val="0"/>
        </c:dLbls>
        <c:gapWidth val="150"/>
        <c:axId val="207338464"/>
        <c:axId val="20733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EC99-4FA0-824C-0B45F3B60ED6}"/>
            </c:ext>
          </c:extLst>
        </c:ser>
        <c:dLbls>
          <c:showLegendKey val="0"/>
          <c:showVal val="0"/>
          <c:showCatName val="0"/>
          <c:showSerName val="0"/>
          <c:showPercent val="0"/>
          <c:showBubbleSize val="0"/>
        </c:dLbls>
        <c:marker val="1"/>
        <c:smooth val="0"/>
        <c:axId val="207338464"/>
        <c:axId val="207338856"/>
      </c:lineChart>
      <c:dateAx>
        <c:axId val="207338464"/>
        <c:scaling>
          <c:orientation val="minMax"/>
        </c:scaling>
        <c:delete val="1"/>
        <c:axPos val="b"/>
        <c:numFmt formatCode="ge" sourceLinked="1"/>
        <c:majorTickMark val="none"/>
        <c:minorTickMark val="none"/>
        <c:tickLblPos val="none"/>
        <c:crossAx val="207338856"/>
        <c:crosses val="autoZero"/>
        <c:auto val="1"/>
        <c:lblOffset val="100"/>
        <c:baseTimeUnit val="years"/>
      </c:dateAx>
      <c:valAx>
        <c:axId val="20733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104.07</c:v>
                </c:pt>
                <c:pt idx="1">
                  <c:v>104.3</c:v>
                </c:pt>
                <c:pt idx="2">
                  <c:v>105.69</c:v>
                </c:pt>
                <c:pt idx="3">
                  <c:v>107.72</c:v>
                </c:pt>
                <c:pt idx="4">
                  <c:v>109.8</c:v>
                </c:pt>
              </c:numCache>
            </c:numRef>
          </c:val>
          <c:extLst xmlns:c16r2="http://schemas.microsoft.com/office/drawing/2015/06/chart">
            <c:ext xmlns:c16="http://schemas.microsoft.com/office/drawing/2014/chart" uri="{C3380CC4-5D6E-409C-BE32-E72D297353CC}">
              <c16:uniqueId val="{00000000-9273-47B7-8D58-4E2EC935903A}"/>
            </c:ext>
          </c:extLst>
        </c:ser>
        <c:dLbls>
          <c:showLegendKey val="0"/>
          <c:showVal val="0"/>
          <c:showCatName val="0"/>
          <c:showSerName val="0"/>
          <c:showPercent val="0"/>
          <c:showBubbleSize val="0"/>
        </c:dLbls>
        <c:gapWidth val="150"/>
        <c:axId val="692057640"/>
        <c:axId val="69205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9273-47B7-8D58-4E2EC935903A}"/>
            </c:ext>
          </c:extLst>
        </c:ser>
        <c:dLbls>
          <c:showLegendKey val="0"/>
          <c:showVal val="0"/>
          <c:showCatName val="0"/>
          <c:showSerName val="0"/>
          <c:showPercent val="0"/>
          <c:showBubbleSize val="0"/>
        </c:dLbls>
        <c:marker val="1"/>
        <c:smooth val="0"/>
        <c:axId val="692057640"/>
        <c:axId val="692056464"/>
      </c:lineChart>
      <c:dateAx>
        <c:axId val="692057640"/>
        <c:scaling>
          <c:orientation val="minMax"/>
        </c:scaling>
        <c:delete val="1"/>
        <c:axPos val="b"/>
        <c:numFmt formatCode="ge" sourceLinked="1"/>
        <c:majorTickMark val="none"/>
        <c:minorTickMark val="none"/>
        <c:tickLblPos val="none"/>
        <c:crossAx val="692056464"/>
        <c:crosses val="autoZero"/>
        <c:auto val="1"/>
        <c:lblOffset val="100"/>
        <c:baseTimeUnit val="years"/>
      </c:dateAx>
      <c:valAx>
        <c:axId val="69205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05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27.61</c:v>
                </c:pt>
                <c:pt idx="1">
                  <c:v>42.73</c:v>
                </c:pt>
                <c:pt idx="2">
                  <c:v>44.12</c:v>
                </c:pt>
                <c:pt idx="3">
                  <c:v>45.65</c:v>
                </c:pt>
                <c:pt idx="4">
                  <c:v>47.23</c:v>
                </c:pt>
              </c:numCache>
            </c:numRef>
          </c:val>
          <c:extLst xmlns:c16r2="http://schemas.microsoft.com/office/drawing/2015/06/chart">
            <c:ext xmlns:c16="http://schemas.microsoft.com/office/drawing/2014/chart" uri="{C3380CC4-5D6E-409C-BE32-E72D297353CC}">
              <c16:uniqueId val="{00000000-5852-4876-8F29-126256849BDC}"/>
            </c:ext>
          </c:extLst>
        </c:ser>
        <c:dLbls>
          <c:showLegendKey val="0"/>
          <c:showVal val="0"/>
          <c:showCatName val="0"/>
          <c:showSerName val="0"/>
          <c:showPercent val="0"/>
          <c:showBubbleSize val="0"/>
        </c:dLbls>
        <c:gapWidth val="150"/>
        <c:axId val="512162848"/>
        <c:axId val="51216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5852-4876-8F29-126256849BDC}"/>
            </c:ext>
          </c:extLst>
        </c:ser>
        <c:dLbls>
          <c:showLegendKey val="0"/>
          <c:showVal val="0"/>
          <c:showCatName val="0"/>
          <c:showSerName val="0"/>
          <c:showPercent val="0"/>
          <c:showBubbleSize val="0"/>
        </c:dLbls>
        <c:marker val="1"/>
        <c:smooth val="0"/>
        <c:axId val="512162848"/>
        <c:axId val="512163240"/>
      </c:lineChart>
      <c:dateAx>
        <c:axId val="512162848"/>
        <c:scaling>
          <c:orientation val="minMax"/>
        </c:scaling>
        <c:delete val="1"/>
        <c:axPos val="b"/>
        <c:numFmt formatCode="ge" sourceLinked="1"/>
        <c:majorTickMark val="none"/>
        <c:minorTickMark val="none"/>
        <c:tickLblPos val="none"/>
        <c:crossAx val="512163240"/>
        <c:crosses val="autoZero"/>
        <c:auto val="1"/>
        <c:lblOffset val="100"/>
        <c:baseTimeUnit val="years"/>
      </c:dateAx>
      <c:valAx>
        <c:axId val="51216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4.2699999999999996</c:v>
                </c:pt>
                <c:pt idx="1">
                  <c:v>4.4400000000000004</c:v>
                </c:pt>
                <c:pt idx="2">
                  <c:v>4.8</c:v>
                </c:pt>
                <c:pt idx="3">
                  <c:v>5.46</c:v>
                </c:pt>
                <c:pt idx="4">
                  <c:v>5.88</c:v>
                </c:pt>
              </c:numCache>
            </c:numRef>
          </c:val>
          <c:extLst xmlns:c16r2="http://schemas.microsoft.com/office/drawing/2015/06/chart">
            <c:ext xmlns:c16="http://schemas.microsoft.com/office/drawing/2014/chart" uri="{C3380CC4-5D6E-409C-BE32-E72D297353CC}">
              <c16:uniqueId val="{00000000-361C-4F99-A27B-39FA3F0FC10F}"/>
            </c:ext>
          </c:extLst>
        </c:ser>
        <c:dLbls>
          <c:showLegendKey val="0"/>
          <c:showVal val="0"/>
          <c:showCatName val="0"/>
          <c:showSerName val="0"/>
          <c:showPercent val="0"/>
          <c:showBubbleSize val="0"/>
        </c:dLbls>
        <c:gapWidth val="150"/>
        <c:axId val="512157752"/>
        <c:axId val="51216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361C-4F99-A27B-39FA3F0FC10F}"/>
            </c:ext>
          </c:extLst>
        </c:ser>
        <c:dLbls>
          <c:showLegendKey val="0"/>
          <c:showVal val="0"/>
          <c:showCatName val="0"/>
          <c:showSerName val="0"/>
          <c:showPercent val="0"/>
          <c:showBubbleSize val="0"/>
        </c:dLbls>
        <c:marker val="1"/>
        <c:smooth val="0"/>
        <c:axId val="512157752"/>
        <c:axId val="512163632"/>
      </c:lineChart>
      <c:dateAx>
        <c:axId val="512157752"/>
        <c:scaling>
          <c:orientation val="minMax"/>
        </c:scaling>
        <c:delete val="1"/>
        <c:axPos val="b"/>
        <c:numFmt formatCode="ge" sourceLinked="1"/>
        <c:majorTickMark val="none"/>
        <c:minorTickMark val="none"/>
        <c:tickLblPos val="none"/>
        <c:crossAx val="512163632"/>
        <c:crosses val="autoZero"/>
        <c:auto val="1"/>
        <c:lblOffset val="100"/>
        <c:baseTimeUnit val="years"/>
      </c:dateAx>
      <c:valAx>
        <c:axId val="5121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5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5B-407E-9CCC-2556FEA2E7DE}"/>
            </c:ext>
          </c:extLst>
        </c:ser>
        <c:dLbls>
          <c:showLegendKey val="0"/>
          <c:showVal val="0"/>
          <c:showCatName val="0"/>
          <c:showSerName val="0"/>
          <c:showPercent val="0"/>
          <c:showBubbleSize val="0"/>
        </c:dLbls>
        <c:gapWidth val="150"/>
        <c:axId val="512164024"/>
        <c:axId val="51215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995B-407E-9CCC-2556FEA2E7DE}"/>
            </c:ext>
          </c:extLst>
        </c:ser>
        <c:dLbls>
          <c:showLegendKey val="0"/>
          <c:showVal val="0"/>
          <c:showCatName val="0"/>
          <c:showSerName val="0"/>
          <c:showPercent val="0"/>
          <c:showBubbleSize val="0"/>
        </c:dLbls>
        <c:marker val="1"/>
        <c:smooth val="0"/>
        <c:axId val="512164024"/>
        <c:axId val="512152264"/>
      </c:lineChart>
      <c:dateAx>
        <c:axId val="512164024"/>
        <c:scaling>
          <c:orientation val="minMax"/>
        </c:scaling>
        <c:delete val="1"/>
        <c:axPos val="b"/>
        <c:numFmt formatCode="ge" sourceLinked="1"/>
        <c:majorTickMark val="none"/>
        <c:minorTickMark val="none"/>
        <c:tickLblPos val="none"/>
        <c:crossAx val="512152264"/>
        <c:crosses val="autoZero"/>
        <c:auto val="1"/>
        <c:lblOffset val="100"/>
        <c:baseTimeUnit val="years"/>
      </c:dateAx>
      <c:valAx>
        <c:axId val="51215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6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124.94</c:v>
                </c:pt>
                <c:pt idx="1">
                  <c:v>28.08</c:v>
                </c:pt>
                <c:pt idx="2">
                  <c:v>26.5</c:v>
                </c:pt>
                <c:pt idx="3">
                  <c:v>27.75</c:v>
                </c:pt>
                <c:pt idx="4">
                  <c:v>40.119999999999997</c:v>
                </c:pt>
              </c:numCache>
            </c:numRef>
          </c:val>
          <c:extLst xmlns:c16r2="http://schemas.microsoft.com/office/drawing/2015/06/chart">
            <c:ext xmlns:c16="http://schemas.microsoft.com/office/drawing/2014/chart" uri="{C3380CC4-5D6E-409C-BE32-E72D297353CC}">
              <c16:uniqueId val="{00000000-E1FE-448E-91C3-3200D9FD4B8A}"/>
            </c:ext>
          </c:extLst>
        </c:ser>
        <c:dLbls>
          <c:showLegendKey val="0"/>
          <c:showVal val="0"/>
          <c:showCatName val="0"/>
          <c:showSerName val="0"/>
          <c:showPercent val="0"/>
          <c:showBubbleSize val="0"/>
        </c:dLbls>
        <c:gapWidth val="150"/>
        <c:axId val="512154616"/>
        <c:axId val="51215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E1FE-448E-91C3-3200D9FD4B8A}"/>
            </c:ext>
          </c:extLst>
        </c:ser>
        <c:dLbls>
          <c:showLegendKey val="0"/>
          <c:showVal val="0"/>
          <c:showCatName val="0"/>
          <c:showSerName val="0"/>
          <c:showPercent val="0"/>
          <c:showBubbleSize val="0"/>
        </c:dLbls>
        <c:marker val="1"/>
        <c:smooth val="0"/>
        <c:axId val="512154616"/>
        <c:axId val="512153048"/>
      </c:lineChart>
      <c:dateAx>
        <c:axId val="512154616"/>
        <c:scaling>
          <c:orientation val="minMax"/>
        </c:scaling>
        <c:delete val="1"/>
        <c:axPos val="b"/>
        <c:numFmt formatCode="ge" sourceLinked="1"/>
        <c:majorTickMark val="none"/>
        <c:minorTickMark val="none"/>
        <c:tickLblPos val="none"/>
        <c:crossAx val="512153048"/>
        <c:crosses val="autoZero"/>
        <c:auto val="1"/>
        <c:lblOffset val="100"/>
        <c:baseTimeUnit val="years"/>
      </c:dateAx>
      <c:valAx>
        <c:axId val="51215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5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951.61</c:v>
                </c:pt>
                <c:pt idx="1">
                  <c:v>943.39</c:v>
                </c:pt>
                <c:pt idx="2">
                  <c:v>896.37</c:v>
                </c:pt>
                <c:pt idx="3">
                  <c:v>859.09</c:v>
                </c:pt>
                <c:pt idx="4">
                  <c:v>804.79</c:v>
                </c:pt>
              </c:numCache>
            </c:numRef>
          </c:val>
          <c:extLst xmlns:c16r2="http://schemas.microsoft.com/office/drawing/2015/06/chart">
            <c:ext xmlns:c16="http://schemas.microsoft.com/office/drawing/2014/chart" uri="{C3380CC4-5D6E-409C-BE32-E72D297353CC}">
              <c16:uniqueId val="{00000000-2574-4F8A-B88B-35494AE5F52A}"/>
            </c:ext>
          </c:extLst>
        </c:ser>
        <c:dLbls>
          <c:showLegendKey val="0"/>
          <c:showVal val="0"/>
          <c:showCatName val="0"/>
          <c:showSerName val="0"/>
          <c:showPercent val="0"/>
          <c:showBubbleSize val="0"/>
        </c:dLbls>
        <c:gapWidth val="150"/>
        <c:axId val="512164808"/>
        <c:axId val="20733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2574-4F8A-B88B-35494AE5F52A}"/>
            </c:ext>
          </c:extLst>
        </c:ser>
        <c:dLbls>
          <c:showLegendKey val="0"/>
          <c:showVal val="0"/>
          <c:showCatName val="0"/>
          <c:showSerName val="0"/>
          <c:showPercent val="0"/>
          <c:showBubbleSize val="0"/>
        </c:dLbls>
        <c:marker val="1"/>
        <c:smooth val="0"/>
        <c:axId val="512164808"/>
        <c:axId val="207334544"/>
      </c:lineChart>
      <c:dateAx>
        <c:axId val="512164808"/>
        <c:scaling>
          <c:orientation val="minMax"/>
        </c:scaling>
        <c:delete val="1"/>
        <c:axPos val="b"/>
        <c:numFmt formatCode="ge" sourceLinked="1"/>
        <c:majorTickMark val="none"/>
        <c:minorTickMark val="none"/>
        <c:tickLblPos val="none"/>
        <c:crossAx val="207334544"/>
        <c:crosses val="autoZero"/>
        <c:auto val="1"/>
        <c:lblOffset val="100"/>
        <c:baseTimeUnit val="years"/>
      </c:dateAx>
      <c:valAx>
        <c:axId val="20733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6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104.63</c:v>
                </c:pt>
                <c:pt idx="1">
                  <c:v>107.16</c:v>
                </c:pt>
                <c:pt idx="2">
                  <c:v>110.71</c:v>
                </c:pt>
                <c:pt idx="3">
                  <c:v>113.39</c:v>
                </c:pt>
                <c:pt idx="4">
                  <c:v>117.97</c:v>
                </c:pt>
              </c:numCache>
            </c:numRef>
          </c:val>
          <c:extLst xmlns:c16r2="http://schemas.microsoft.com/office/drawing/2015/06/chart">
            <c:ext xmlns:c16="http://schemas.microsoft.com/office/drawing/2014/chart" uri="{C3380CC4-5D6E-409C-BE32-E72D297353CC}">
              <c16:uniqueId val="{00000000-1543-4312-8B9D-5B97D8D12B05}"/>
            </c:ext>
          </c:extLst>
        </c:ser>
        <c:dLbls>
          <c:showLegendKey val="0"/>
          <c:showVal val="0"/>
          <c:showCatName val="0"/>
          <c:showSerName val="0"/>
          <c:showPercent val="0"/>
          <c:showBubbleSize val="0"/>
        </c:dLbls>
        <c:gapWidth val="150"/>
        <c:axId val="207335328"/>
        <c:axId val="20733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1543-4312-8B9D-5B97D8D12B05}"/>
            </c:ext>
          </c:extLst>
        </c:ser>
        <c:dLbls>
          <c:showLegendKey val="0"/>
          <c:showVal val="0"/>
          <c:showCatName val="0"/>
          <c:showSerName val="0"/>
          <c:showPercent val="0"/>
          <c:showBubbleSize val="0"/>
        </c:dLbls>
        <c:marker val="1"/>
        <c:smooth val="0"/>
        <c:axId val="207335328"/>
        <c:axId val="207334152"/>
      </c:lineChart>
      <c:dateAx>
        <c:axId val="207335328"/>
        <c:scaling>
          <c:orientation val="minMax"/>
        </c:scaling>
        <c:delete val="1"/>
        <c:axPos val="b"/>
        <c:numFmt formatCode="ge" sourceLinked="1"/>
        <c:majorTickMark val="none"/>
        <c:minorTickMark val="none"/>
        <c:tickLblPos val="none"/>
        <c:crossAx val="207334152"/>
        <c:crosses val="autoZero"/>
        <c:auto val="1"/>
        <c:lblOffset val="100"/>
        <c:baseTimeUnit val="years"/>
      </c:dateAx>
      <c:valAx>
        <c:axId val="20733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146.54</c:v>
                </c:pt>
                <c:pt idx="1">
                  <c:v>140.69999999999999</c:v>
                </c:pt>
                <c:pt idx="2">
                  <c:v>135.69999999999999</c:v>
                </c:pt>
                <c:pt idx="3">
                  <c:v>132.03</c:v>
                </c:pt>
                <c:pt idx="4">
                  <c:v>126.49</c:v>
                </c:pt>
              </c:numCache>
            </c:numRef>
          </c:val>
          <c:extLst xmlns:c16r2="http://schemas.microsoft.com/office/drawing/2015/06/chart">
            <c:ext xmlns:c16="http://schemas.microsoft.com/office/drawing/2014/chart" uri="{C3380CC4-5D6E-409C-BE32-E72D297353CC}">
              <c16:uniqueId val="{00000000-748E-40A0-BF47-B2A689B9D968}"/>
            </c:ext>
          </c:extLst>
        </c:ser>
        <c:dLbls>
          <c:showLegendKey val="0"/>
          <c:showVal val="0"/>
          <c:showCatName val="0"/>
          <c:showSerName val="0"/>
          <c:showPercent val="0"/>
          <c:showBubbleSize val="0"/>
        </c:dLbls>
        <c:gapWidth val="150"/>
        <c:axId val="207334936"/>
        <c:axId val="2073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748E-40A0-BF47-B2A689B9D968}"/>
            </c:ext>
          </c:extLst>
        </c:ser>
        <c:dLbls>
          <c:showLegendKey val="0"/>
          <c:showVal val="0"/>
          <c:showCatName val="0"/>
          <c:showSerName val="0"/>
          <c:showPercent val="0"/>
          <c:showBubbleSize val="0"/>
        </c:dLbls>
        <c:marker val="1"/>
        <c:smooth val="0"/>
        <c:axId val="207334936"/>
        <c:axId val="207336896"/>
      </c:lineChart>
      <c:dateAx>
        <c:axId val="207334936"/>
        <c:scaling>
          <c:orientation val="minMax"/>
        </c:scaling>
        <c:delete val="1"/>
        <c:axPos val="b"/>
        <c:numFmt formatCode="ge" sourceLinked="1"/>
        <c:majorTickMark val="none"/>
        <c:minorTickMark val="none"/>
        <c:tickLblPos val="none"/>
        <c:crossAx val="207336896"/>
        <c:crosses val="autoZero"/>
        <c:auto val="1"/>
        <c:lblOffset val="100"/>
        <c:baseTimeUnit val="years"/>
      </c:dateAx>
      <c:valAx>
        <c:axId val="2073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3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川崎市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1488031</v>
      </c>
      <c r="AM8" s="50"/>
      <c r="AN8" s="50"/>
      <c r="AO8" s="50"/>
      <c r="AP8" s="50"/>
      <c r="AQ8" s="50"/>
      <c r="AR8" s="50"/>
      <c r="AS8" s="50"/>
      <c r="AT8" s="45">
        <f>データ!T6</f>
        <v>143.01</v>
      </c>
      <c r="AU8" s="45"/>
      <c r="AV8" s="45"/>
      <c r="AW8" s="45"/>
      <c r="AX8" s="45"/>
      <c r="AY8" s="45"/>
      <c r="AZ8" s="45"/>
      <c r="BA8" s="45"/>
      <c r="BB8" s="45">
        <f>データ!U6</f>
        <v>10405.08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50.13</v>
      </c>
      <c r="J10" s="45"/>
      <c r="K10" s="45"/>
      <c r="L10" s="45"/>
      <c r="M10" s="45"/>
      <c r="N10" s="45"/>
      <c r="O10" s="45"/>
      <c r="P10" s="45">
        <f>データ!P6</f>
        <v>99.46</v>
      </c>
      <c r="Q10" s="45"/>
      <c r="R10" s="45"/>
      <c r="S10" s="45"/>
      <c r="T10" s="45"/>
      <c r="U10" s="45"/>
      <c r="V10" s="45"/>
      <c r="W10" s="45">
        <f>データ!Q6</f>
        <v>83.26</v>
      </c>
      <c r="X10" s="45"/>
      <c r="Y10" s="45"/>
      <c r="Z10" s="45"/>
      <c r="AA10" s="45"/>
      <c r="AB10" s="45"/>
      <c r="AC10" s="45"/>
      <c r="AD10" s="50">
        <f>データ!R6</f>
        <v>2116</v>
      </c>
      <c r="AE10" s="50"/>
      <c r="AF10" s="50"/>
      <c r="AG10" s="50"/>
      <c r="AH10" s="50"/>
      <c r="AI10" s="50"/>
      <c r="AJ10" s="50"/>
      <c r="AK10" s="2"/>
      <c r="AL10" s="50">
        <f>データ!V6</f>
        <v>1501805</v>
      </c>
      <c r="AM10" s="50"/>
      <c r="AN10" s="50"/>
      <c r="AO10" s="50"/>
      <c r="AP10" s="50"/>
      <c r="AQ10" s="50"/>
      <c r="AR10" s="50"/>
      <c r="AS10" s="50"/>
      <c r="AT10" s="45">
        <f>データ!W6</f>
        <v>107.08</v>
      </c>
      <c r="AU10" s="45"/>
      <c r="AV10" s="45"/>
      <c r="AW10" s="45"/>
      <c r="AX10" s="45"/>
      <c r="AY10" s="45"/>
      <c r="AZ10" s="45"/>
      <c r="BA10" s="45"/>
      <c r="BB10" s="45">
        <f>データ!X6</f>
        <v>14025.07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69" t="s">
        <v>27</v>
      </c>
      <c r="D34" s="69"/>
      <c r="E34" s="69"/>
      <c r="F34" s="69"/>
      <c r="G34" s="69"/>
      <c r="H34" s="69"/>
      <c r="I34" s="69"/>
      <c r="J34" s="69"/>
      <c r="K34" s="69"/>
      <c r="L34" s="69"/>
      <c r="M34" s="69"/>
      <c r="N34" s="69"/>
      <c r="O34" s="69"/>
      <c r="P34" s="69"/>
      <c r="Q34" s="19"/>
      <c r="R34" s="69" t="s">
        <v>28</v>
      </c>
      <c r="S34" s="69"/>
      <c r="T34" s="69"/>
      <c r="U34" s="69"/>
      <c r="V34" s="69"/>
      <c r="W34" s="69"/>
      <c r="X34" s="69"/>
      <c r="Y34" s="69"/>
      <c r="Z34" s="69"/>
      <c r="AA34" s="69"/>
      <c r="AB34" s="69"/>
      <c r="AC34" s="69"/>
      <c r="AD34" s="69"/>
      <c r="AE34" s="69"/>
      <c r="AF34" s="19"/>
      <c r="AG34" s="69" t="s">
        <v>29</v>
      </c>
      <c r="AH34" s="69"/>
      <c r="AI34" s="69"/>
      <c r="AJ34" s="69"/>
      <c r="AK34" s="69"/>
      <c r="AL34" s="69"/>
      <c r="AM34" s="69"/>
      <c r="AN34" s="69"/>
      <c r="AO34" s="69"/>
      <c r="AP34" s="69"/>
      <c r="AQ34" s="69"/>
      <c r="AR34" s="69"/>
      <c r="AS34" s="69"/>
      <c r="AT34" s="69"/>
      <c r="AU34" s="19"/>
      <c r="AV34" s="69" t="s">
        <v>30</v>
      </c>
      <c r="AW34" s="69"/>
      <c r="AX34" s="69"/>
      <c r="AY34" s="69"/>
      <c r="AZ34" s="69"/>
      <c r="BA34" s="69"/>
      <c r="BB34" s="69"/>
      <c r="BC34" s="69"/>
      <c r="BD34" s="69"/>
      <c r="BE34" s="69"/>
      <c r="BF34" s="69"/>
      <c r="BG34" s="69"/>
      <c r="BH34" s="69"/>
      <c r="BI34" s="6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69" t="s">
        <v>32</v>
      </c>
      <c r="D56" s="69"/>
      <c r="E56" s="69"/>
      <c r="F56" s="69"/>
      <c r="G56" s="69"/>
      <c r="H56" s="69"/>
      <c r="I56" s="69"/>
      <c r="J56" s="69"/>
      <c r="K56" s="69"/>
      <c r="L56" s="69"/>
      <c r="M56" s="69"/>
      <c r="N56" s="69"/>
      <c r="O56" s="69"/>
      <c r="P56" s="69"/>
      <c r="Q56" s="19"/>
      <c r="R56" s="69" t="s">
        <v>33</v>
      </c>
      <c r="S56" s="69"/>
      <c r="T56" s="69"/>
      <c r="U56" s="69"/>
      <c r="V56" s="69"/>
      <c r="W56" s="69"/>
      <c r="X56" s="69"/>
      <c r="Y56" s="69"/>
      <c r="Z56" s="69"/>
      <c r="AA56" s="69"/>
      <c r="AB56" s="69"/>
      <c r="AC56" s="69"/>
      <c r="AD56" s="69"/>
      <c r="AE56" s="69"/>
      <c r="AF56" s="19"/>
      <c r="AG56" s="69" t="s">
        <v>34</v>
      </c>
      <c r="AH56" s="69"/>
      <c r="AI56" s="69"/>
      <c r="AJ56" s="69"/>
      <c r="AK56" s="69"/>
      <c r="AL56" s="69"/>
      <c r="AM56" s="69"/>
      <c r="AN56" s="69"/>
      <c r="AO56" s="69"/>
      <c r="AP56" s="69"/>
      <c r="AQ56" s="69"/>
      <c r="AR56" s="69"/>
      <c r="AS56" s="69"/>
      <c r="AT56" s="69"/>
      <c r="AU56" s="19"/>
      <c r="AV56" s="69" t="s">
        <v>35</v>
      </c>
      <c r="AW56" s="69"/>
      <c r="AX56" s="69"/>
      <c r="AY56" s="69"/>
      <c r="AZ56" s="69"/>
      <c r="BA56" s="69"/>
      <c r="BB56" s="69"/>
      <c r="BC56" s="69"/>
      <c r="BD56" s="69"/>
      <c r="BE56" s="69"/>
      <c r="BF56" s="69"/>
      <c r="BG56" s="69"/>
      <c r="BH56" s="69"/>
      <c r="BI56" s="6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119</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69" t="s">
        <v>38</v>
      </c>
      <c r="D79" s="69"/>
      <c r="E79" s="69"/>
      <c r="F79" s="69"/>
      <c r="G79" s="69"/>
      <c r="H79" s="69"/>
      <c r="I79" s="69"/>
      <c r="J79" s="69"/>
      <c r="K79" s="69"/>
      <c r="L79" s="69"/>
      <c r="M79" s="69"/>
      <c r="N79" s="69"/>
      <c r="O79" s="69"/>
      <c r="P79" s="69"/>
      <c r="Q79" s="69"/>
      <c r="R79" s="69"/>
      <c r="S79" s="69"/>
      <c r="T79" s="69"/>
      <c r="U79" s="19"/>
      <c r="V79" s="19"/>
      <c r="W79" s="69" t="s">
        <v>39</v>
      </c>
      <c r="X79" s="69"/>
      <c r="Y79" s="69"/>
      <c r="Z79" s="69"/>
      <c r="AA79" s="69"/>
      <c r="AB79" s="69"/>
      <c r="AC79" s="69"/>
      <c r="AD79" s="69"/>
      <c r="AE79" s="69"/>
      <c r="AF79" s="69"/>
      <c r="AG79" s="69"/>
      <c r="AH79" s="69"/>
      <c r="AI79" s="69"/>
      <c r="AJ79" s="69"/>
      <c r="AK79" s="69"/>
      <c r="AL79" s="69"/>
      <c r="AM79" s="69"/>
      <c r="AN79" s="69"/>
      <c r="AO79" s="19"/>
      <c r="AP79" s="19"/>
      <c r="AQ79" s="69" t="s">
        <v>40</v>
      </c>
      <c r="AR79" s="69"/>
      <c r="AS79" s="69"/>
      <c r="AT79" s="69"/>
      <c r="AU79" s="69"/>
      <c r="AV79" s="69"/>
      <c r="AW79" s="69"/>
      <c r="AX79" s="69"/>
      <c r="AY79" s="69"/>
      <c r="AZ79" s="69"/>
      <c r="BA79" s="69"/>
      <c r="BB79" s="69"/>
      <c r="BC79" s="69"/>
      <c r="BD79" s="69"/>
      <c r="BE79" s="69"/>
      <c r="BF79" s="69"/>
      <c r="BG79" s="69"/>
      <c r="BH79" s="6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9uEBjDlbl2kkb5f33EG6FbHd4j3WehbWqvV/zUly3qApN3NHeNH467Ie6SrL3UX6HwqxvpZr/RHDerlw1tEzAA==" saltValue="aR87Qk7rwplLBztMtd5fS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36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66</v>
      </c>
      <c r="B4" s="30"/>
      <c r="C4" s="30"/>
      <c r="D4" s="30"/>
      <c r="E4" s="30"/>
      <c r="F4" s="30"/>
      <c r="G4" s="30"/>
      <c r="H4" s="74"/>
      <c r="I4" s="75"/>
      <c r="J4" s="75"/>
      <c r="K4" s="75"/>
      <c r="L4" s="75"/>
      <c r="M4" s="75"/>
      <c r="N4" s="75"/>
      <c r="O4" s="75"/>
      <c r="P4" s="75"/>
      <c r="Q4" s="75"/>
      <c r="R4" s="75"/>
      <c r="S4" s="75"/>
      <c r="T4" s="75"/>
      <c r="U4" s="75"/>
      <c r="V4" s="75"/>
      <c r="W4" s="75"/>
      <c r="X4" s="76"/>
      <c r="Y4" s="70" t="s">
        <v>67</v>
      </c>
      <c r="Z4" s="70"/>
      <c r="AA4" s="70"/>
      <c r="AB4" s="70"/>
      <c r="AC4" s="70"/>
      <c r="AD4" s="70"/>
      <c r="AE4" s="70"/>
      <c r="AF4" s="70"/>
      <c r="AG4" s="70"/>
      <c r="AH4" s="70"/>
      <c r="AI4" s="70"/>
      <c r="AJ4" s="70" t="s">
        <v>68</v>
      </c>
      <c r="AK4" s="70"/>
      <c r="AL4" s="70"/>
      <c r="AM4" s="70"/>
      <c r="AN4" s="70"/>
      <c r="AO4" s="70"/>
      <c r="AP4" s="70"/>
      <c r="AQ4" s="70"/>
      <c r="AR4" s="70"/>
      <c r="AS4" s="70"/>
      <c r="AT4" s="70"/>
      <c r="AU4" s="70" t="s">
        <v>69</v>
      </c>
      <c r="AV4" s="70"/>
      <c r="AW4" s="70"/>
      <c r="AX4" s="70"/>
      <c r="AY4" s="70"/>
      <c r="AZ4" s="70"/>
      <c r="BA4" s="70"/>
      <c r="BB4" s="70"/>
      <c r="BC4" s="70"/>
      <c r="BD4" s="70"/>
      <c r="BE4" s="70"/>
      <c r="BF4" s="70" t="s">
        <v>70</v>
      </c>
      <c r="BG4" s="70"/>
      <c r="BH4" s="70"/>
      <c r="BI4" s="70"/>
      <c r="BJ4" s="70"/>
      <c r="BK4" s="70"/>
      <c r="BL4" s="70"/>
      <c r="BM4" s="70"/>
      <c r="BN4" s="70"/>
      <c r="BO4" s="70"/>
      <c r="BP4" s="70"/>
      <c r="BQ4" s="70" t="s">
        <v>71</v>
      </c>
      <c r="BR4" s="70"/>
      <c r="BS4" s="70"/>
      <c r="BT4" s="70"/>
      <c r="BU4" s="70"/>
      <c r="BV4" s="70"/>
      <c r="BW4" s="70"/>
      <c r="BX4" s="70"/>
      <c r="BY4" s="70"/>
      <c r="BZ4" s="70"/>
      <c r="CA4" s="70"/>
      <c r="CB4" s="70" t="s">
        <v>72</v>
      </c>
      <c r="CC4" s="70"/>
      <c r="CD4" s="70"/>
      <c r="CE4" s="70"/>
      <c r="CF4" s="70"/>
      <c r="CG4" s="70"/>
      <c r="CH4" s="70"/>
      <c r="CI4" s="70"/>
      <c r="CJ4" s="70"/>
      <c r="CK4" s="70"/>
      <c r="CL4" s="70"/>
      <c r="CM4" s="70" t="s">
        <v>73</v>
      </c>
      <c r="CN4" s="70"/>
      <c r="CO4" s="70"/>
      <c r="CP4" s="70"/>
      <c r="CQ4" s="70"/>
      <c r="CR4" s="70"/>
      <c r="CS4" s="70"/>
      <c r="CT4" s="70"/>
      <c r="CU4" s="70"/>
      <c r="CV4" s="70"/>
      <c r="CW4" s="70"/>
      <c r="CX4" s="70" t="s">
        <v>74</v>
      </c>
      <c r="CY4" s="70"/>
      <c r="CZ4" s="70"/>
      <c r="DA4" s="70"/>
      <c r="DB4" s="70"/>
      <c r="DC4" s="70"/>
      <c r="DD4" s="70"/>
      <c r="DE4" s="70"/>
      <c r="DF4" s="70"/>
      <c r="DG4" s="70"/>
      <c r="DH4" s="70"/>
      <c r="DI4" s="70" t="s">
        <v>75</v>
      </c>
      <c r="DJ4" s="70"/>
      <c r="DK4" s="70"/>
      <c r="DL4" s="70"/>
      <c r="DM4" s="70"/>
      <c r="DN4" s="70"/>
      <c r="DO4" s="70"/>
      <c r="DP4" s="70"/>
      <c r="DQ4" s="70"/>
      <c r="DR4" s="70"/>
      <c r="DS4" s="70"/>
      <c r="DT4" s="70" t="s">
        <v>76</v>
      </c>
      <c r="DU4" s="70"/>
      <c r="DV4" s="70"/>
      <c r="DW4" s="70"/>
      <c r="DX4" s="70"/>
      <c r="DY4" s="70"/>
      <c r="DZ4" s="70"/>
      <c r="EA4" s="70"/>
      <c r="EB4" s="70"/>
      <c r="EC4" s="70"/>
      <c r="ED4" s="70"/>
      <c r="EE4" s="70" t="s">
        <v>77</v>
      </c>
      <c r="EF4" s="70"/>
      <c r="EG4" s="70"/>
      <c r="EH4" s="70"/>
      <c r="EI4" s="70"/>
      <c r="EJ4" s="70"/>
      <c r="EK4" s="70"/>
      <c r="EL4" s="70"/>
      <c r="EM4" s="70"/>
      <c r="EN4" s="70"/>
      <c r="EO4" s="70"/>
    </row>
    <row r="5" spans="1:148" x14ac:dyDescent="0.2">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2">
      <c r="A6" s="28" t="s">
        <v>106</v>
      </c>
      <c r="B6" s="33">
        <f>B7</f>
        <v>2017</v>
      </c>
      <c r="C6" s="33">
        <f t="shared" ref="C6:X6" si="3">C7</f>
        <v>141305</v>
      </c>
      <c r="D6" s="33">
        <f t="shared" si="3"/>
        <v>46</v>
      </c>
      <c r="E6" s="33">
        <f t="shared" si="3"/>
        <v>17</v>
      </c>
      <c r="F6" s="33">
        <f t="shared" si="3"/>
        <v>1</v>
      </c>
      <c r="G6" s="33">
        <f t="shared" si="3"/>
        <v>0</v>
      </c>
      <c r="H6" s="33" t="str">
        <f t="shared" si="3"/>
        <v>神奈川県　川崎市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50.13</v>
      </c>
      <c r="P6" s="34">
        <f t="shared" si="3"/>
        <v>99.46</v>
      </c>
      <c r="Q6" s="34">
        <f t="shared" si="3"/>
        <v>83.26</v>
      </c>
      <c r="R6" s="34">
        <f t="shared" si="3"/>
        <v>2116</v>
      </c>
      <c r="S6" s="34">
        <f t="shared" si="3"/>
        <v>1488031</v>
      </c>
      <c r="T6" s="34">
        <f t="shared" si="3"/>
        <v>143.01</v>
      </c>
      <c r="U6" s="34">
        <f t="shared" si="3"/>
        <v>10405.08</v>
      </c>
      <c r="V6" s="34">
        <f t="shared" si="3"/>
        <v>1501805</v>
      </c>
      <c r="W6" s="34">
        <f t="shared" si="3"/>
        <v>107.08</v>
      </c>
      <c r="X6" s="34">
        <f t="shared" si="3"/>
        <v>14025.07</v>
      </c>
      <c r="Y6" s="35">
        <f>IF(Y7="",NA(),Y7)</f>
        <v>104.07</v>
      </c>
      <c r="Z6" s="35">
        <f t="shared" ref="Z6:AH6" si="4">IF(Z7="",NA(),Z7)</f>
        <v>104.3</v>
      </c>
      <c r="AA6" s="35">
        <f t="shared" si="4"/>
        <v>105.69</v>
      </c>
      <c r="AB6" s="35">
        <f t="shared" si="4"/>
        <v>107.72</v>
      </c>
      <c r="AC6" s="35">
        <f t="shared" si="4"/>
        <v>109.8</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124.94</v>
      </c>
      <c r="AV6" s="35">
        <f t="shared" ref="AV6:BD6" si="6">IF(AV7="",NA(),AV7)</f>
        <v>28.08</v>
      </c>
      <c r="AW6" s="35">
        <f t="shared" si="6"/>
        <v>26.5</v>
      </c>
      <c r="AX6" s="35">
        <f t="shared" si="6"/>
        <v>27.75</v>
      </c>
      <c r="AY6" s="35">
        <f t="shared" si="6"/>
        <v>40.119999999999997</v>
      </c>
      <c r="AZ6" s="35">
        <f t="shared" si="6"/>
        <v>187.05</v>
      </c>
      <c r="BA6" s="35">
        <f t="shared" si="6"/>
        <v>55.68</v>
      </c>
      <c r="BB6" s="35">
        <f t="shared" si="6"/>
        <v>56.18</v>
      </c>
      <c r="BC6" s="35">
        <f t="shared" si="6"/>
        <v>59.45</v>
      </c>
      <c r="BD6" s="35">
        <f t="shared" si="6"/>
        <v>64.94</v>
      </c>
      <c r="BE6" s="34" t="str">
        <f>IF(BE7="","",IF(BE7="-","【-】","【"&amp;SUBSTITUTE(TEXT(BE7,"#,##0.00"),"-","△")&amp;"】"))</f>
        <v>【66.41】</v>
      </c>
      <c r="BF6" s="35">
        <f>IF(BF7="",NA(),BF7)</f>
        <v>951.61</v>
      </c>
      <c r="BG6" s="35">
        <f t="shared" ref="BG6:BO6" si="7">IF(BG7="",NA(),BG7)</f>
        <v>943.39</v>
      </c>
      <c r="BH6" s="35">
        <f t="shared" si="7"/>
        <v>896.37</v>
      </c>
      <c r="BI6" s="35">
        <f t="shared" si="7"/>
        <v>859.09</v>
      </c>
      <c r="BJ6" s="35">
        <f t="shared" si="7"/>
        <v>804.79</v>
      </c>
      <c r="BK6" s="35">
        <f t="shared" si="7"/>
        <v>644.47</v>
      </c>
      <c r="BL6" s="35">
        <f t="shared" si="7"/>
        <v>627.59</v>
      </c>
      <c r="BM6" s="35">
        <f t="shared" si="7"/>
        <v>594.09</v>
      </c>
      <c r="BN6" s="35">
        <f t="shared" si="7"/>
        <v>576.02</v>
      </c>
      <c r="BO6" s="35">
        <f t="shared" si="7"/>
        <v>549.48</v>
      </c>
      <c r="BP6" s="34" t="str">
        <f>IF(BP7="","",IF(BP7="-","【-】","【"&amp;SUBSTITUTE(TEXT(BP7,"#,##0.00"),"-","△")&amp;"】"))</f>
        <v>【707.33】</v>
      </c>
      <c r="BQ6" s="35">
        <f>IF(BQ7="",NA(),BQ7)</f>
        <v>104.63</v>
      </c>
      <c r="BR6" s="35">
        <f t="shared" ref="BR6:BZ6" si="8">IF(BR7="",NA(),BR7)</f>
        <v>107.16</v>
      </c>
      <c r="BS6" s="35">
        <f t="shared" si="8"/>
        <v>110.71</v>
      </c>
      <c r="BT6" s="35">
        <f t="shared" si="8"/>
        <v>113.39</v>
      </c>
      <c r="BU6" s="35">
        <f t="shared" si="8"/>
        <v>117.97</v>
      </c>
      <c r="BV6" s="35">
        <f t="shared" si="8"/>
        <v>109.25</v>
      </c>
      <c r="BW6" s="35">
        <f t="shared" si="8"/>
        <v>113.93</v>
      </c>
      <c r="BX6" s="35">
        <f t="shared" si="8"/>
        <v>114.03</v>
      </c>
      <c r="BY6" s="35">
        <f t="shared" si="8"/>
        <v>113.34</v>
      </c>
      <c r="BZ6" s="35">
        <f t="shared" si="8"/>
        <v>113.83</v>
      </c>
      <c r="CA6" s="34" t="str">
        <f>IF(CA7="","",IF(CA7="-","【-】","【"&amp;SUBSTITUTE(TEXT(CA7,"#,##0.00"),"-","△")&amp;"】"))</f>
        <v>【101.26】</v>
      </c>
      <c r="CB6" s="35">
        <f>IF(CB7="",NA(),CB7)</f>
        <v>146.54</v>
      </c>
      <c r="CC6" s="35">
        <f t="shared" ref="CC6:CK6" si="9">IF(CC7="",NA(),CC7)</f>
        <v>140.69999999999999</v>
      </c>
      <c r="CD6" s="35">
        <f t="shared" si="9"/>
        <v>135.69999999999999</v>
      </c>
      <c r="CE6" s="35">
        <f t="shared" si="9"/>
        <v>132.03</v>
      </c>
      <c r="CF6" s="35">
        <f t="shared" si="9"/>
        <v>126.49</v>
      </c>
      <c r="CG6" s="35">
        <f t="shared" si="9"/>
        <v>121.96</v>
      </c>
      <c r="CH6" s="35">
        <f t="shared" si="9"/>
        <v>116.77</v>
      </c>
      <c r="CI6" s="35">
        <f t="shared" si="9"/>
        <v>116.93</v>
      </c>
      <c r="CJ6" s="35">
        <f t="shared" si="9"/>
        <v>117.4</v>
      </c>
      <c r="CK6" s="35">
        <f t="shared" si="9"/>
        <v>116.87</v>
      </c>
      <c r="CL6" s="34" t="str">
        <f>IF(CL7="","",IF(CL7="-","【-】","【"&amp;SUBSTITUTE(TEXT(CL7,"#,##0.00"),"-","△")&amp;"】"))</f>
        <v>【136.39】</v>
      </c>
      <c r="CM6" s="35">
        <f>IF(CM7="",NA(),CM7)</f>
        <v>53.84</v>
      </c>
      <c r="CN6" s="35">
        <f t="shared" ref="CN6:CV6" si="10">IF(CN7="",NA(),CN7)</f>
        <v>53.85</v>
      </c>
      <c r="CO6" s="35">
        <f t="shared" si="10"/>
        <v>53.77</v>
      </c>
      <c r="CP6" s="35">
        <f t="shared" si="10"/>
        <v>53.53</v>
      </c>
      <c r="CQ6" s="35">
        <f t="shared" si="10"/>
        <v>53.81</v>
      </c>
      <c r="CR6" s="35">
        <f t="shared" si="10"/>
        <v>59.8</v>
      </c>
      <c r="CS6" s="35">
        <f t="shared" si="10"/>
        <v>59.58</v>
      </c>
      <c r="CT6" s="35">
        <f t="shared" si="10"/>
        <v>58.79</v>
      </c>
      <c r="CU6" s="35">
        <f t="shared" si="10"/>
        <v>59.16</v>
      </c>
      <c r="CV6" s="35">
        <f t="shared" si="10"/>
        <v>59.44</v>
      </c>
      <c r="CW6" s="34" t="str">
        <f>IF(CW7="","",IF(CW7="-","【-】","【"&amp;SUBSTITUTE(TEXT(CW7,"#,##0.00"),"-","△")&amp;"】"))</f>
        <v>【60.13】</v>
      </c>
      <c r="CX6" s="35">
        <f>IF(CX7="",NA(),CX7)</f>
        <v>99.02</v>
      </c>
      <c r="CY6" s="35">
        <f t="shared" ref="CY6:DG6" si="11">IF(CY7="",NA(),CY7)</f>
        <v>99.03</v>
      </c>
      <c r="CZ6" s="35">
        <f t="shared" si="11"/>
        <v>99.03</v>
      </c>
      <c r="DA6" s="35">
        <f t="shared" si="11"/>
        <v>99.03</v>
      </c>
      <c r="DB6" s="35">
        <f t="shared" si="11"/>
        <v>99.03</v>
      </c>
      <c r="DC6" s="35">
        <f t="shared" si="11"/>
        <v>98.64</v>
      </c>
      <c r="DD6" s="35">
        <f t="shared" si="11"/>
        <v>98.71</v>
      </c>
      <c r="DE6" s="35">
        <f t="shared" si="11"/>
        <v>98.76</v>
      </c>
      <c r="DF6" s="35">
        <f t="shared" si="11"/>
        <v>98.86</v>
      </c>
      <c r="DG6" s="35">
        <f t="shared" si="11"/>
        <v>98.9</v>
      </c>
      <c r="DH6" s="34" t="str">
        <f>IF(DH7="","",IF(DH7="-","【-】","【"&amp;SUBSTITUTE(TEXT(DH7,"#,##0.00"),"-","△")&amp;"】"))</f>
        <v>【95.06】</v>
      </c>
      <c r="DI6" s="35">
        <f>IF(DI7="",NA(),DI7)</f>
        <v>27.61</v>
      </c>
      <c r="DJ6" s="35">
        <f t="shared" ref="DJ6:DR6" si="12">IF(DJ7="",NA(),DJ7)</f>
        <v>42.73</v>
      </c>
      <c r="DK6" s="35">
        <f t="shared" si="12"/>
        <v>44.12</v>
      </c>
      <c r="DL6" s="35">
        <f t="shared" si="12"/>
        <v>45.65</v>
      </c>
      <c r="DM6" s="35">
        <f t="shared" si="12"/>
        <v>47.23</v>
      </c>
      <c r="DN6" s="35">
        <f t="shared" si="12"/>
        <v>31.06</v>
      </c>
      <c r="DO6" s="35">
        <f t="shared" si="12"/>
        <v>42</v>
      </c>
      <c r="DP6" s="35">
        <f t="shared" si="12"/>
        <v>43.2</v>
      </c>
      <c r="DQ6" s="35">
        <f t="shared" si="12"/>
        <v>44.55</v>
      </c>
      <c r="DR6" s="35">
        <f t="shared" si="12"/>
        <v>45.79</v>
      </c>
      <c r="DS6" s="34" t="str">
        <f>IF(DS7="","",IF(DS7="-","【-】","【"&amp;SUBSTITUTE(TEXT(DS7,"#,##0.00"),"-","△")&amp;"】"))</f>
        <v>【38.13】</v>
      </c>
      <c r="DT6" s="35">
        <f>IF(DT7="",NA(),DT7)</f>
        <v>4.2699999999999996</v>
      </c>
      <c r="DU6" s="35">
        <f t="shared" ref="DU6:EC6" si="13">IF(DU7="",NA(),DU7)</f>
        <v>4.4400000000000004</v>
      </c>
      <c r="DV6" s="35">
        <f t="shared" si="13"/>
        <v>4.8</v>
      </c>
      <c r="DW6" s="35">
        <f t="shared" si="13"/>
        <v>5.46</v>
      </c>
      <c r="DX6" s="35">
        <f t="shared" si="13"/>
        <v>5.88</v>
      </c>
      <c r="DY6" s="35">
        <f t="shared" si="13"/>
        <v>6.43</v>
      </c>
      <c r="DZ6" s="35">
        <f t="shared" si="13"/>
        <v>6.95</v>
      </c>
      <c r="EA6" s="35">
        <f t="shared" si="13"/>
        <v>7.39</v>
      </c>
      <c r="EB6" s="35">
        <f t="shared" si="13"/>
        <v>8.25</v>
      </c>
      <c r="EC6" s="35">
        <f t="shared" si="13"/>
        <v>9</v>
      </c>
      <c r="ED6" s="34" t="str">
        <f>IF(ED7="","",IF(ED7="-","【-】","【"&amp;SUBSTITUTE(TEXT(ED7,"#,##0.00"),"-","△")&amp;"】"))</f>
        <v>【5.37】</v>
      </c>
      <c r="EE6" s="35">
        <f>IF(EE7="",NA(),EE7)</f>
        <v>0.28000000000000003</v>
      </c>
      <c r="EF6" s="35">
        <f t="shared" ref="EF6:EN6" si="14">IF(EF7="",NA(),EF7)</f>
        <v>0.63</v>
      </c>
      <c r="EG6" s="35">
        <f t="shared" si="14"/>
        <v>0.31</v>
      </c>
      <c r="EH6" s="35">
        <f t="shared" si="14"/>
        <v>0.3</v>
      </c>
      <c r="EI6" s="35">
        <f t="shared" si="14"/>
        <v>0.13</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2">
      <c r="A7" s="28"/>
      <c r="B7" s="37">
        <v>2017</v>
      </c>
      <c r="C7" s="37">
        <v>141305</v>
      </c>
      <c r="D7" s="37">
        <v>46</v>
      </c>
      <c r="E7" s="37">
        <v>17</v>
      </c>
      <c r="F7" s="37">
        <v>1</v>
      </c>
      <c r="G7" s="37">
        <v>0</v>
      </c>
      <c r="H7" s="37" t="s">
        <v>107</v>
      </c>
      <c r="I7" s="37" t="s">
        <v>108</v>
      </c>
      <c r="J7" s="37" t="s">
        <v>109</v>
      </c>
      <c r="K7" s="37" t="s">
        <v>110</v>
      </c>
      <c r="L7" s="37" t="s">
        <v>111</v>
      </c>
      <c r="M7" s="37" t="s">
        <v>112</v>
      </c>
      <c r="N7" s="38" t="s">
        <v>113</v>
      </c>
      <c r="O7" s="38">
        <v>50.13</v>
      </c>
      <c r="P7" s="38">
        <v>99.46</v>
      </c>
      <c r="Q7" s="38">
        <v>83.26</v>
      </c>
      <c r="R7" s="38">
        <v>2116</v>
      </c>
      <c r="S7" s="38">
        <v>1488031</v>
      </c>
      <c r="T7" s="38">
        <v>143.01</v>
      </c>
      <c r="U7" s="38">
        <v>10405.08</v>
      </c>
      <c r="V7" s="38">
        <v>1501805</v>
      </c>
      <c r="W7" s="38">
        <v>107.08</v>
      </c>
      <c r="X7" s="38">
        <v>14025.07</v>
      </c>
      <c r="Y7" s="38">
        <v>104.07</v>
      </c>
      <c r="Z7" s="38">
        <v>104.3</v>
      </c>
      <c r="AA7" s="38">
        <v>105.69</v>
      </c>
      <c r="AB7" s="38">
        <v>107.72</v>
      </c>
      <c r="AC7" s="38">
        <v>109.8</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124.94</v>
      </c>
      <c r="AV7" s="38">
        <v>28.08</v>
      </c>
      <c r="AW7" s="38">
        <v>26.5</v>
      </c>
      <c r="AX7" s="38">
        <v>27.75</v>
      </c>
      <c r="AY7" s="38">
        <v>40.119999999999997</v>
      </c>
      <c r="AZ7" s="38">
        <v>187.05</v>
      </c>
      <c r="BA7" s="38">
        <v>55.68</v>
      </c>
      <c r="BB7" s="38">
        <v>56.18</v>
      </c>
      <c r="BC7" s="38">
        <v>59.45</v>
      </c>
      <c r="BD7" s="38">
        <v>64.94</v>
      </c>
      <c r="BE7" s="38">
        <v>66.41</v>
      </c>
      <c r="BF7" s="38">
        <v>951.61</v>
      </c>
      <c r="BG7" s="38">
        <v>943.39</v>
      </c>
      <c r="BH7" s="38">
        <v>896.37</v>
      </c>
      <c r="BI7" s="38">
        <v>859.09</v>
      </c>
      <c r="BJ7" s="38">
        <v>804.79</v>
      </c>
      <c r="BK7" s="38">
        <v>644.47</v>
      </c>
      <c r="BL7" s="38">
        <v>627.59</v>
      </c>
      <c r="BM7" s="38">
        <v>594.09</v>
      </c>
      <c r="BN7" s="38">
        <v>576.02</v>
      </c>
      <c r="BO7" s="38">
        <v>549.48</v>
      </c>
      <c r="BP7" s="38">
        <v>707.33</v>
      </c>
      <c r="BQ7" s="38">
        <v>104.63</v>
      </c>
      <c r="BR7" s="38">
        <v>107.16</v>
      </c>
      <c r="BS7" s="38">
        <v>110.71</v>
      </c>
      <c r="BT7" s="38">
        <v>113.39</v>
      </c>
      <c r="BU7" s="38">
        <v>117.97</v>
      </c>
      <c r="BV7" s="38">
        <v>109.25</v>
      </c>
      <c r="BW7" s="38">
        <v>113.93</v>
      </c>
      <c r="BX7" s="38">
        <v>114.03</v>
      </c>
      <c r="BY7" s="38">
        <v>113.34</v>
      </c>
      <c r="BZ7" s="38">
        <v>113.83</v>
      </c>
      <c r="CA7" s="38">
        <v>101.26</v>
      </c>
      <c r="CB7" s="38">
        <v>146.54</v>
      </c>
      <c r="CC7" s="38">
        <v>140.69999999999999</v>
      </c>
      <c r="CD7" s="38">
        <v>135.69999999999999</v>
      </c>
      <c r="CE7" s="38">
        <v>132.03</v>
      </c>
      <c r="CF7" s="38">
        <v>126.49</v>
      </c>
      <c r="CG7" s="38">
        <v>121.96</v>
      </c>
      <c r="CH7" s="38">
        <v>116.77</v>
      </c>
      <c r="CI7" s="38">
        <v>116.93</v>
      </c>
      <c r="CJ7" s="38">
        <v>117.4</v>
      </c>
      <c r="CK7" s="38">
        <v>116.87</v>
      </c>
      <c r="CL7" s="38">
        <v>136.38999999999999</v>
      </c>
      <c r="CM7" s="38">
        <v>53.84</v>
      </c>
      <c r="CN7" s="38">
        <v>53.85</v>
      </c>
      <c r="CO7" s="38">
        <v>53.77</v>
      </c>
      <c r="CP7" s="38">
        <v>53.53</v>
      </c>
      <c r="CQ7" s="38">
        <v>53.81</v>
      </c>
      <c r="CR7" s="38">
        <v>59.8</v>
      </c>
      <c r="CS7" s="38">
        <v>59.58</v>
      </c>
      <c r="CT7" s="38">
        <v>58.79</v>
      </c>
      <c r="CU7" s="38">
        <v>59.16</v>
      </c>
      <c r="CV7" s="38">
        <v>59.44</v>
      </c>
      <c r="CW7" s="38">
        <v>60.13</v>
      </c>
      <c r="CX7" s="38">
        <v>99.02</v>
      </c>
      <c r="CY7" s="38">
        <v>99.03</v>
      </c>
      <c r="CZ7" s="38">
        <v>99.03</v>
      </c>
      <c r="DA7" s="38">
        <v>99.03</v>
      </c>
      <c r="DB7" s="38">
        <v>99.03</v>
      </c>
      <c r="DC7" s="38">
        <v>98.64</v>
      </c>
      <c r="DD7" s="38">
        <v>98.71</v>
      </c>
      <c r="DE7" s="38">
        <v>98.76</v>
      </c>
      <c r="DF7" s="38">
        <v>98.86</v>
      </c>
      <c r="DG7" s="38">
        <v>98.9</v>
      </c>
      <c r="DH7" s="38">
        <v>95.06</v>
      </c>
      <c r="DI7" s="38">
        <v>27.61</v>
      </c>
      <c r="DJ7" s="38">
        <v>42.73</v>
      </c>
      <c r="DK7" s="38">
        <v>44.12</v>
      </c>
      <c r="DL7" s="38">
        <v>45.65</v>
      </c>
      <c r="DM7" s="38">
        <v>47.23</v>
      </c>
      <c r="DN7" s="38">
        <v>31.06</v>
      </c>
      <c r="DO7" s="38">
        <v>42</v>
      </c>
      <c r="DP7" s="38">
        <v>43.2</v>
      </c>
      <c r="DQ7" s="38">
        <v>44.55</v>
      </c>
      <c r="DR7" s="38">
        <v>45.79</v>
      </c>
      <c r="DS7" s="38">
        <v>38.130000000000003</v>
      </c>
      <c r="DT7" s="38">
        <v>4.2699999999999996</v>
      </c>
      <c r="DU7" s="38">
        <v>4.4400000000000004</v>
      </c>
      <c r="DV7" s="38">
        <v>4.8</v>
      </c>
      <c r="DW7" s="38">
        <v>5.46</v>
      </c>
      <c r="DX7" s="38">
        <v>5.88</v>
      </c>
      <c r="DY7" s="38">
        <v>6.43</v>
      </c>
      <c r="DZ7" s="38">
        <v>6.95</v>
      </c>
      <c r="EA7" s="38">
        <v>7.39</v>
      </c>
      <c r="EB7" s="38">
        <v>8.25</v>
      </c>
      <c r="EC7" s="38">
        <v>9</v>
      </c>
      <c r="ED7" s="38">
        <v>5.37</v>
      </c>
      <c r="EE7" s="38">
        <v>0.28000000000000003</v>
      </c>
      <c r="EF7" s="38">
        <v>0.63</v>
      </c>
      <c r="EG7" s="38">
        <v>0.31</v>
      </c>
      <c r="EH7" s="38">
        <v>0.3</v>
      </c>
      <c r="EI7" s="38">
        <v>0.13</v>
      </c>
      <c r="EJ7" s="38">
        <v>0.37</v>
      </c>
      <c r="EK7" s="38">
        <v>0.38</v>
      </c>
      <c r="EL7" s="38">
        <v>0.35</v>
      </c>
      <c r="EM7" s="38">
        <v>0.39</v>
      </c>
      <c r="EN7" s="38">
        <v>0.43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2019-02-20T08:39:47Z</cp:lastPrinted>
  <dcterms:created xsi:type="dcterms:W3CDTF">2018-12-03T08:48:20Z</dcterms:created>
  <dcterms:modified xsi:type="dcterms:W3CDTF">2019-02-20T08:40:11Z</dcterms:modified>
  <cp:category/>
</cp:coreProperties>
</file>