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4730" windowHeight="4065" activeTab="0"/>
  </bookViews>
  <sheets>
    <sheet name="第２～４表" sheetId="1" r:id="rId1"/>
  </sheets>
  <definedNames>
    <definedName name="_xlnm.Print_Area" localSheetId="0">'第２～４表'!$A$1:$N$42</definedName>
  </definedNames>
  <calcPr calcMode="manual" fullCalcOnLoad="1"/>
</workbook>
</file>

<file path=xl/sharedStrings.xml><?xml version="1.0" encoding="utf-8"?>
<sst xmlns="http://schemas.openxmlformats.org/spreadsheetml/2006/main" count="83" uniqueCount="66">
  <si>
    <t>市町村</t>
  </si>
  <si>
    <t>組合</t>
  </si>
  <si>
    <t>計</t>
  </si>
  <si>
    <t>世帯数</t>
  </si>
  <si>
    <t>（注）（　　）内は前年度比を示す。</t>
  </si>
  <si>
    <t>被保険者数（人）</t>
  </si>
  <si>
    <t>加入率（％）</t>
  </si>
  <si>
    <t>被保険者数</t>
  </si>
  <si>
    <t>事務職員数</t>
  </si>
  <si>
    <t>（各年度末・各月末現在）</t>
  </si>
  <si>
    <t>Ａ（世帯）</t>
  </si>
  <si>
    <t>Ｂ（人）</t>
  </si>
  <si>
    <t>Ｃ（人）</t>
  </si>
  <si>
    <t>（人）</t>
  </si>
  <si>
    <t>第２表　一般状況の推移</t>
  </si>
  <si>
    <t>第３表　国保加入率の推移</t>
  </si>
  <si>
    <t>介護第２号被保険者数</t>
  </si>
  <si>
    <t>Ａ÷Ｃ</t>
  </si>
  <si>
    <t>第４表　事務職員数の推移</t>
  </si>
  <si>
    <t>区     分</t>
  </si>
  <si>
    <t>人  口（人）</t>
  </si>
  <si>
    <t>（５月）</t>
  </si>
  <si>
    <t>（６月）</t>
  </si>
  <si>
    <t>（７月）</t>
  </si>
  <si>
    <t>（８月）</t>
  </si>
  <si>
    <t>（９月）</t>
  </si>
  <si>
    <t>（11月）</t>
  </si>
  <si>
    <t>（12月）</t>
  </si>
  <si>
    <t>（１月）</t>
  </si>
  <si>
    <t>（２月）</t>
  </si>
  <si>
    <t>（３月）</t>
  </si>
  <si>
    <t>（10月）</t>
  </si>
  <si>
    <t>　　　　　　　   区  分　　　　　　　　　　　　　　　　　　　　　　　　　　　　　　　　　　年度月</t>
  </si>
  <si>
    <r>
      <t>組　合</t>
    </r>
    <r>
      <rPr>
        <sz val="9"/>
        <rFont val="ＭＳ Ｐゴシック"/>
        <family val="3"/>
      </rPr>
      <t>（４月）</t>
    </r>
  </si>
  <si>
    <t>保険者数　　市町村３３　　組合６</t>
  </si>
  <si>
    <t>平成１９年度</t>
  </si>
  <si>
    <t>平成１９年度</t>
  </si>
  <si>
    <t>平成２０年度</t>
  </si>
  <si>
    <t>平成２０年度</t>
  </si>
  <si>
    <t>区　　分</t>
  </si>
  <si>
    <t>Ｂ÷Ｃ</t>
  </si>
  <si>
    <t>平成２1年度</t>
  </si>
  <si>
    <t>平成２1年度</t>
  </si>
  <si>
    <t>平成２１年度</t>
  </si>
  <si>
    <t>（注１）（　　）内は前年度比を示す。</t>
  </si>
  <si>
    <t>（注２）人口は、住民基本台帳に基づく。</t>
  </si>
  <si>
    <t>　    ｢世帯数」「被保険者数」「介護第２号被保険者数」は市町村３～２月分、組合４～３月分。</t>
  </si>
  <si>
    <t>平成２２年度</t>
  </si>
  <si>
    <t>平成２２年度</t>
  </si>
  <si>
    <t>平成２３年度</t>
  </si>
  <si>
    <t>平成２３年度</t>
  </si>
  <si>
    <t>平成２４年度</t>
  </si>
  <si>
    <t>平成24年　３月</t>
  </si>
  <si>
    <t>平成24年　４月</t>
  </si>
  <si>
    <t>平成24年　５月</t>
  </si>
  <si>
    <t>平成24年　６月</t>
  </si>
  <si>
    <t>平成24年　７月</t>
  </si>
  <si>
    <t>平成24年　８月</t>
  </si>
  <si>
    <t>平成24年　９月</t>
  </si>
  <si>
    <t>平成24年１０月</t>
  </si>
  <si>
    <t>平成24年１１月</t>
  </si>
  <si>
    <t>平成24年１２月</t>
  </si>
  <si>
    <t>平成25年　１月</t>
  </si>
  <si>
    <t>平成25年　２月</t>
  </si>
  <si>
    <t>平成２４年度</t>
  </si>
  <si>
    <t>.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</si>
</sst>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  <numFmt numFmtId="178" formatCode="#,##0_ "/>
    <numFmt numFmtId="179" formatCode="0.00_ "/>
    <numFmt numFmtId="180" formatCode="0.0_);[Red]\(0.0\)"/>
    <numFmt numFmtId="181" formatCode="0.0;&quot;△ &quot;0.0"/>
    <numFmt numFmtId="182" formatCode="#,##0.00;&quot;△ &quot;#,##0.00"/>
    <numFmt numFmtId="183" formatCode="\(#,##0\)"/>
    <numFmt numFmtId="184" formatCode="0.000"/>
    <numFmt numFmtId="185" formatCode="\(0.000\)"/>
    <numFmt numFmtId="186" formatCode="\(0.00\)"/>
    <numFmt numFmtId="187" formatCode="0.0_ 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\(0.00\)_ "/>
    <numFmt numFmtId="194" formatCode="\(0.000\)_ "/>
    <numFmt numFmtId="195" formatCode="#,##0.000_ "/>
    <numFmt numFmtId="196" formatCode="0.000_);\(0.000\)"/>
    <numFmt numFmtId="197" formatCode="#,##0_ ;[Red]\-#,##0\ "/>
    <numFmt numFmtId="198" formatCode="0_);[Red]\(0\)"/>
    <numFmt numFmtId="199" formatCode="#,##0.0_ "/>
    <numFmt numFmtId="200" formatCode="#,##0_);[Red]\(#,##0\)"/>
    <numFmt numFmtId="201" formatCode="0;[Red]0"/>
    <numFmt numFmtId="202" formatCode="#,##0;[Red]#,##0"/>
    <numFmt numFmtId="203" formatCode="0_ ;[Red]\-0\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8" fontId="4" fillId="0" borderId="12" xfId="0" applyNumberFormat="1" applyFon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vertical="center"/>
    </xf>
    <xf numFmtId="38" fontId="4" fillId="0" borderId="0" xfId="49" applyFont="1" applyAlignment="1" applyProtection="1">
      <alignment horizontal="left" vertical="center"/>
      <protection/>
    </xf>
    <xf numFmtId="178" fontId="4" fillId="0" borderId="14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178" fontId="4" fillId="0" borderId="18" xfId="0" applyNumberFormat="1" applyFont="1" applyBorder="1" applyAlignment="1">
      <alignment vertical="center"/>
    </xf>
    <xf numFmtId="178" fontId="4" fillId="0" borderId="19" xfId="0" applyNumberFormat="1" applyFont="1" applyBorder="1" applyAlignment="1">
      <alignment vertical="center"/>
    </xf>
    <xf numFmtId="178" fontId="4" fillId="0" borderId="20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94" fontId="4" fillId="0" borderId="26" xfId="0" applyNumberFormat="1" applyFont="1" applyBorder="1" applyAlignment="1">
      <alignment vertical="center"/>
    </xf>
    <xf numFmtId="2" fontId="4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0" xfId="0" applyAlignment="1" quotePrefix="1">
      <alignment vertical="center"/>
    </xf>
    <xf numFmtId="0" fontId="4" fillId="0" borderId="34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194" fontId="4" fillId="0" borderId="36" xfId="0" applyNumberFormat="1" applyFont="1" applyBorder="1" applyAlignment="1">
      <alignment vertical="center"/>
    </xf>
    <xf numFmtId="2" fontId="4" fillId="0" borderId="37" xfId="0" applyNumberFormat="1" applyFont="1" applyBorder="1" applyAlignment="1">
      <alignment horizontal="center" vertical="center"/>
    </xf>
    <xf numFmtId="194" fontId="4" fillId="0" borderId="38" xfId="0" applyNumberFormat="1" applyFont="1" applyBorder="1" applyAlignment="1">
      <alignment vertical="center"/>
    </xf>
    <xf numFmtId="2" fontId="4" fillId="0" borderId="39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8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197" fontId="4" fillId="0" borderId="13" xfId="49" applyNumberFormat="1" applyFont="1" applyBorder="1" applyAlignment="1">
      <alignment vertical="center"/>
    </xf>
    <xf numFmtId="197" fontId="4" fillId="0" borderId="16" xfId="49" applyNumberFormat="1" applyFont="1" applyBorder="1" applyAlignment="1">
      <alignment vertical="center"/>
    </xf>
    <xf numFmtId="197" fontId="4" fillId="0" borderId="13" xfId="49" applyNumberFormat="1" applyFont="1" applyBorder="1" applyAlignment="1">
      <alignment horizontal="right" vertical="center"/>
    </xf>
    <xf numFmtId="197" fontId="4" fillId="0" borderId="43" xfId="49" applyNumberFormat="1" applyFont="1" applyBorder="1" applyAlignment="1">
      <alignment horizontal="right" vertical="center"/>
    </xf>
    <xf numFmtId="197" fontId="4" fillId="0" borderId="15" xfId="49" applyNumberFormat="1" applyFont="1" applyBorder="1" applyAlignment="1">
      <alignment horizontal="right" vertical="center"/>
    </xf>
    <xf numFmtId="197" fontId="4" fillId="0" borderId="16" xfId="49" applyNumberFormat="1" applyFont="1" applyBorder="1" applyAlignment="1">
      <alignment horizontal="right" vertical="center"/>
    </xf>
    <xf numFmtId="197" fontId="4" fillId="0" borderId="12" xfId="49" applyNumberFormat="1" applyFont="1" applyBorder="1" applyAlignment="1">
      <alignment vertical="center"/>
    </xf>
    <xf numFmtId="197" fontId="4" fillId="0" borderId="44" xfId="49" applyNumberFormat="1" applyFont="1" applyBorder="1" applyAlignment="1">
      <alignment vertical="center"/>
    </xf>
    <xf numFmtId="197" fontId="4" fillId="0" borderId="45" xfId="49" applyNumberFormat="1" applyFont="1" applyBorder="1" applyAlignment="1">
      <alignment vertical="center"/>
    </xf>
    <xf numFmtId="197" fontId="4" fillId="0" borderId="0" xfId="49" applyNumberFormat="1" applyFont="1" applyBorder="1" applyAlignment="1">
      <alignment vertical="center"/>
    </xf>
    <xf numFmtId="197" fontId="4" fillId="0" borderId="17" xfId="49" applyNumberFormat="1" applyFont="1" applyBorder="1" applyAlignment="1">
      <alignment vertical="center"/>
    </xf>
    <xf numFmtId="197" fontId="4" fillId="0" borderId="46" xfId="49" applyNumberFormat="1" applyFont="1" applyFill="1" applyBorder="1" applyAlignment="1" applyProtection="1">
      <alignment vertical="center"/>
      <protection/>
    </xf>
    <xf numFmtId="197" fontId="4" fillId="0" borderId="46" xfId="49" applyNumberFormat="1" applyFont="1" applyFill="1" applyBorder="1" applyAlignment="1">
      <alignment horizontal="right" vertical="center"/>
    </xf>
    <xf numFmtId="0" fontId="4" fillId="0" borderId="47" xfId="0" applyFont="1" applyBorder="1" applyAlignment="1">
      <alignment horizontal="center" vertical="center"/>
    </xf>
    <xf numFmtId="38" fontId="4" fillId="0" borderId="22" xfId="49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194" fontId="4" fillId="0" borderId="48" xfId="0" applyNumberFormat="1" applyFont="1" applyFill="1" applyBorder="1" applyAlignment="1">
      <alignment vertical="center"/>
    </xf>
    <xf numFmtId="197" fontId="4" fillId="0" borderId="43" xfId="49" applyNumberFormat="1" applyFont="1" applyFill="1" applyBorder="1" applyAlignment="1">
      <alignment vertical="center"/>
    </xf>
    <xf numFmtId="194" fontId="4" fillId="0" borderId="48" xfId="0" applyNumberFormat="1" applyFont="1" applyBorder="1" applyAlignment="1">
      <alignment vertical="center"/>
    </xf>
    <xf numFmtId="2" fontId="4" fillId="0" borderId="49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197" fontId="4" fillId="0" borderId="43" xfId="49" applyNumberFormat="1" applyFont="1" applyBorder="1" applyAlignment="1">
      <alignment vertical="center"/>
    </xf>
    <xf numFmtId="194" fontId="4" fillId="0" borderId="42" xfId="0" applyNumberFormat="1" applyFont="1" applyBorder="1" applyAlignment="1">
      <alignment horizontal="right" vertical="center"/>
    </xf>
    <xf numFmtId="194" fontId="4" fillId="0" borderId="50" xfId="0" applyNumberFormat="1" applyFont="1" applyBorder="1" applyAlignment="1">
      <alignment horizontal="right" vertical="center"/>
    </xf>
    <xf numFmtId="194" fontId="4" fillId="0" borderId="13" xfId="0" applyNumberFormat="1" applyFont="1" applyBorder="1" applyAlignment="1">
      <alignment horizontal="right" vertical="center"/>
    </xf>
    <xf numFmtId="194" fontId="4" fillId="0" borderId="43" xfId="0" applyNumberFormat="1" applyFont="1" applyBorder="1" applyAlignment="1">
      <alignment horizontal="right" vertical="center"/>
    </xf>
    <xf numFmtId="194" fontId="4" fillId="0" borderId="51" xfId="0" applyNumberFormat="1" applyFont="1" applyBorder="1" applyAlignment="1">
      <alignment horizontal="right" vertical="center"/>
    </xf>
    <xf numFmtId="194" fontId="4" fillId="0" borderId="15" xfId="0" applyNumberFormat="1" applyFont="1" applyBorder="1" applyAlignment="1">
      <alignment horizontal="right" vertical="center"/>
    </xf>
    <xf numFmtId="194" fontId="4" fillId="0" borderId="16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52" xfId="0" applyFont="1" applyBorder="1" applyAlignment="1">
      <alignment vertical="center"/>
    </xf>
    <xf numFmtId="176" fontId="4" fillId="0" borderId="46" xfId="0" applyNumberFormat="1" applyFont="1" applyBorder="1" applyAlignment="1">
      <alignment vertical="center"/>
    </xf>
    <xf numFmtId="178" fontId="4" fillId="0" borderId="53" xfId="0" applyNumberFormat="1" applyFont="1" applyBorder="1" applyAlignment="1">
      <alignment vertical="center"/>
    </xf>
    <xf numFmtId="0" fontId="4" fillId="0" borderId="54" xfId="0" applyFont="1" applyFill="1" applyBorder="1" applyAlignment="1">
      <alignment horizontal="distributed" vertical="center"/>
    </xf>
    <xf numFmtId="0" fontId="4" fillId="0" borderId="52" xfId="0" applyFont="1" applyFill="1" applyBorder="1" applyAlignment="1">
      <alignment vertical="center"/>
    </xf>
    <xf numFmtId="178" fontId="4" fillId="0" borderId="46" xfId="0" applyNumberFormat="1" applyFont="1" applyBorder="1" applyAlignment="1" applyProtection="1">
      <alignment horizontal="right" vertical="center"/>
      <protection/>
    </xf>
    <xf numFmtId="178" fontId="4" fillId="0" borderId="46" xfId="49" applyNumberFormat="1" applyFont="1" applyBorder="1" applyAlignment="1">
      <alignment horizontal="right" vertical="center"/>
    </xf>
    <xf numFmtId="178" fontId="4" fillId="0" borderId="53" xfId="49" applyNumberFormat="1" applyFont="1" applyBorder="1" applyAlignment="1">
      <alignment horizontal="right" vertical="center"/>
    </xf>
    <xf numFmtId="197" fontId="4" fillId="0" borderId="55" xfId="49" applyNumberFormat="1" applyFont="1" applyBorder="1" applyAlignment="1">
      <alignment vertical="center"/>
    </xf>
    <xf numFmtId="197" fontId="4" fillId="0" borderId="52" xfId="49" applyNumberFormat="1" applyFont="1" applyBorder="1" applyAlignment="1">
      <alignment vertical="center"/>
    </xf>
    <xf numFmtId="176" fontId="4" fillId="0" borderId="52" xfId="0" applyNumberFormat="1" applyFont="1" applyBorder="1" applyAlignment="1">
      <alignment vertical="center"/>
    </xf>
    <xf numFmtId="178" fontId="9" fillId="0" borderId="23" xfId="0" applyNumberFormat="1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194" fontId="9" fillId="0" borderId="26" xfId="0" applyNumberFormat="1" applyFont="1" applyBorder="1" applyAlignment="1">
      <alignment horizontal="right" vertical="center"/>
    </xf>
    <xf numFmtId="194" fontId="9" fillId="0" borderId="48" xfId="0" applyNumberFormat="1" applyFont="1" applyBorder="1" applyAlignment="1">
      <alignment horizontal="right" vertical="center"/>
    </xf>
    <xf numFmtId="194" fontId="9" fillId="0" borderId="56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9" fillId="0" borderId="54" xfId="0" applyFont="1" applyFill="1" applyBorder="1" applyAlignment="1">
      <alignment horizontal="distributed" vertical="center"/>
    </xf>
    <xf numFmtId="0" fontId="9" fillId="0" borderId="52" xfId="0" applyFont="1" applyFill="1" applyBorder="1" applyAlignment="1">
      <alignment vertical="center"/>
    </xf>
    <xf numFmtId="178" fontId="9" fillId="0" borderId="12" xfId="0" applyNumberFormat="1" applyFont="1" applyBorder="1" applyAlignment="1">
      <alignment vertical="center"/>
    </xf>
    <xf numFmtId="178" fontId="9" fillId="0" borderId="57" xfId="0" applyNumberFormat="1" applyFont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178" fontId="9" fillId="0" borderId="58" xfId="0" applyNumberFormat="1" applyFont="1" applyBorder="1" applyAlignment="1">
      <alignment vertical="center"/>
    </xf>
    <xf numFmtId="178" fontId="9" fillId="0" borderId="13" xfId="0" applyNumberFormat="1" applyFont="1" applyBorder="1" applyAlignment="1" applyProtection="1">
      <alignment vertical="center"/>
      <protection/>
    </xf>
    <xf numFmtId="178" fontId="9" fillId="0" borderId="43" xfId="0" applyNumberFormat="1" applyFont="1" applyBorder="1" applyAlignment="1">
      <alignment vertical="center"/>
    </xf>
    <xf numFmtId="178" fontId="9" fillId="0" borderId="13" xfId="0" applyNumberFormat="1" applyFont="1" applyBorder="1" applyAlignment="1">
      <alignment vertical="center"/>
    </xf>
    <xf numFmtId="178" fontId="9" fillId="0" borderId="14" xfId="0" applyNumberFormat="1" applyFont="1" applyBorder="1" applyAlignment="1">
      <alignment vertical="center"/>
    </xf>
    <xf numFmtId="178" fontId="9" fillId="0" borderId="59" xfId="0" applyNumberFormat="1" applyFont="1" applyBorder="1" applyAlignment="1">
      <alignment vertical="center"/>
    </xf>
    <xf numFmtId="178" fontId="9" fillId="0" borderId="43" xfId="0" applyNumberFormat="1" applyFont="1" applyFill="1" applyBorder="1" applyAlignment="1">
      <alignment vertical="center"/>
    </xf>
    <xf numFmtId="178" fontId="9" fillId="0" borderId="59" xfId="0" applyNumberFormat="1" applyFont="1" applyFill="1" applyBorder="1" applyAlignment="1">
      <alignment vertical="center"/>
    </xf>
    <xf numFmtId="200" fontId="4" fillId="0" borderId="46" xfId="0" applyNumberFormat="1" applyFont="1" applyBorder="1" applyAlignment="1">
      <alignment vertical="center"/>
    </xf>
    <xf numFmtId="200" fontId="4" fillId="0" borderId="53" xfId="0" applyNumberFormat="1" applyFont="1" applyBorder="1" applyAlignment="1">
      <alignment vertical="center"/>
    </xf>
    <xf numFmtId="200" fontId="4" fillId="0" borderId="46" xfId="0" applyNumberFormat="1" applyFont="1" applyBorder="1" applyAlignment="1">
      <alignment horizontal="right" vertical="center"/>
    </xf>
    <xf numFmtId="200" fontId="4" fillId="0" borderId="53" xfId="0" applyNumberFormat="1" applyFont="1" applyBorder="1" applyAlignment="1">
      <alignment horizontal="right" vertical="center"/>
    </xf>
    <xf numFmtId="200" fontId="4" fillId="0" borderId="55" xfId="0" applyNumberFormat="1" applyFont="1" applyBorder="1" applyAlignment="1">
      <alignment horizontal="right" vertical="center"/>
    </xf>
    <xf numFmtId="200" fontId="4" fillId="0" borderId="52" xfId="0" applyNumberFormat="1" applyFont="1" applyBorder="1" applyAlignment="1">
      <alignment horizontal="right" vertical="center"/>
    </xf>
    <xf numFmtId="200" fontId="4" fillId="0" borderId="52" xfId="0" applyNumberFormat="1" applyFont="1" applyBorder="1" applyAlignment="1">
      <alignment vertical="center"/>
    </xf>
    <xf numFmtId="194" fontId="4" fillId="0" borderId="41" xfId="0" applyNumberFormat="1" applyFont="1" applyBorder="1" applyAlignment="1">
      <alignment horizontal="right" vertical="center"/>
    </xf>
    <xf numFmtId="197" fontId="4" fillId="0" borderId="55" xfId="49" applyNumberFormat="1" applyFont="1" applyFill="1" applyBorder="1" applyAlignment="1">
      <alignment vertical="center"/>
    </xf>
    <xf numFmtId="197" fontId="4" fillId="0" borderId="52" xfId="49" applyNumberFormat="1" applyFont="1" applyFill="1" applyBorder="1" applyAlignment="1">
      <alignment vertical="center"/>
    </xf>
    <xf numFmtId="200" fontId="4" fillId="0" borderId="13" xfId="0" applyNumberFormat="1" applyFont="1" applyBorder="1" applyAlignment="1">
      <alignment horizontal="right" vertical="center"/>
    </xf>
    <xf numFmtId="200" fontId="4" fillId="0" borderId="43" xfId="0" applyNumberFormat="1" applyFont="1" applyBorder="1" applyAlignment="1">
      <alignment horizontal="right" vertical="center"/>
    </xf>
    <xf numFmtId="200" fontId="4" fillId="0" borderId="15" xfId="0" applyNumberFormat="1" applyFont="1" applyBorder="1" applyAlignment="1">
      <alignment horizontal="right" vertical="center"/>
    </xf>
    <xf numFmtId="200" fontId="4" fillId="0" borderId="16" xfId="0" applyNumberFormat="1" applyFont="1" applyBorder="1" applyAlignment="1">
      <alignment horizontal="right" vertical="center"/>
    </xf>
    <xf numFmtId="197" fontId="4" fillId="0" borderId="53" xfId="49" applyNumberFormat="1" applyFont="1" applyFill="1" applyBorder="1" applyAlignment="1">
      <alignment horizontal="right" vertical="center"/>
    </xf>
    <xf numFmtId="200" fontId="4" fillId="0" borderId="16" xfId="0" applyNumberFormat="1" applyFont="1" applyBorder="1" applyAlignment="1">
      <alignment vertical="center"/>
    </xf>
    <xf numFmtId="200" fontId="4" fillId="0" borderId="13" xfId="0" applyNumberFormat="1" applyFont="1" applyBorder="1" applyAlignment="1">
      <alignment vertical="center"/>
    </xf>
    <xf numFmtId="200" fontId="4" fillId="0" borderId="43" xfId="0" applyNumberFormat="1" applyFont="1" applyBorder="1" applyAlignment="1">
      <alignment vertical="center"/>
    </xf>
    <xf numFmtId="200" fontId="4" fillId="0" borderId="52" xfId="0" applyNumberFormat="1" applyFont="1" applyFill="1" applyBorder="1" applyAlignment="1">
      <alignment vertical="center"/>
    </xf>
    <xf numFmtId="200" fontId="4" fillId="0" borderId="46" xfId="0" applyNumberFormat="1" applyFont="1" applyFill="1" applyBorder="1" applyAlignment="1">
      <alignment vertical="center"/>
    </xf>
    <xf numFmtId="200" fontId="4" fillId="0" borderId="53" xfId="0" applyNumberFormat="1" applyFont="1" applyFill="1" applyBorder="1" applyAlignment="1">
      <alignment vertical="center"/>
    </xf>
    <xf numFmtId="200" fontId="4" fillId="0" borderId="41" xfId="0" applyNumberFormat="1" applyFont="1" applyBorder="1" applyAlignment="1">
      <alignment vertical="center"/>
    </xf>
    <xf numFmtId="200" fontId="4" fillId="0" borderId="42" xfId="0" applyNumberFormat="1" applyFont="1" applyBorder="1" applyAlignment="1">
      <alignment vertical="center"/>
    </xf>
    <xf numFmtId="200" fontId="4" fillId="0" borderId="50" xfId="0" applyNumberFormat="1" applyFont="1" applyBorder="1" applyAlignment="1">
      <alignment vertical="center"/>
    </xf>
    <xf numFmtId="0" fontId="4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4" fillId="0" borderId="35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62" xfId="0" applyFont="1" applyBorder="1" applyAlignment="1">
      <alignment horizontal="distributed" vertical="center"/>
    </xf>
    <xf numFmtId="0" fontId="4" fillId="0" borderId="63" xfId="0" applyFont="1" applyBorder="1" applyAlignment="1">
      <alignment vertical="center" wrapText="1"/>
    </xf>
    <xf numFmtId="0" fontId="0" fillId="0" borderId="64" xfId="0" applyFont="1" applyBorder="1" applyAlignment="1">
      <alignment vertical="center" wrapText="1"/>
    </xf>
    <xf numFmtId="0" fontId="4" fillId="0" borderId="65" xfId="0" applyFont="1" applyBorder="1" applyAlignment="1">
      <alignment vertical="center" wrapText="1"/>
    </xf>
    <xf numFmtId="0" fontId="0" fillId="0" borderId="66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4" fillId="0" borderId="67" xfId="0" applyFont="1" applyBorder="1" applyAlignment="1">
      <alignment horizontal="distributed" vertical="center"/>
    </xf>
    <xf numFmtId="0" fontId="4" fillId="0" borderId="68" xfId="0" applyFont="1" applyBorder="1" applyAlignment="1">
      <alignment horizontal="distributed" vertical="center"/>
    </xf>
    <xf numFmtId="0" fontId="4" fillId="0" borderId="69" xfId="0" applyFont="1" applyBorder="1" applyAlignment="1">
      <alignment horizontal="distributed" vertical="center"/>
    </xf>
    <xf numFmtId="0" fontId="4" fillId="0" borderId="70" xfId="0" applyFont="1" applyBorder="1" applyAlignment="1">
      <alignment horizontal="distributed" vertical="center"/>
    </xf>
    <xf numFmtId="0" fontId="4" fillId="0" borderId="71" xfId="0" applyFont="1" applyBorder="1" applyAlignment="1">
      <alignment horizontal="distributed" vertical="center"/>
    </xf>
    <xf numFmtId="0" fontId="4" fillId="0" borderId="47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" sqref="E1"/>
    </sheetView>
  </sheetViews>
  <sheetFormatPr defaultColWidth="9.00390625" defaultRowHeight="13.5"/>
  <cols>
    <col min="1" max="1" width="11.00390625" style="1" customWidth="1"/>
    <col min="2" max="2" width="5.625" style="1" customWidth="1"/>
    <col min="3" max="8" width="11.625" style="1" customWidth="1"/>
    <col min="9" max="14" width="13.375" style="1" customWidth="1"/>
    <col min="15" max="16384" width="9.00390625" style="1" customWidth="1"/>
  </cols>
  <sheetData>
    <row r="1" spans="1:14" s="2" customFormat="1" ht="17.25">
      <c r="A1" s="3" t="s">
        <v>14</v>
      </c>
      <c r="B1" s="3"/>
      <c r="D1" s="38"/>
      <c r="I1" s="1"/>
      <c r="J1" s="1"/>
      <c r="K1" s="1"/>
      <c r="L1" s="1"/>
      <c r="M1" s="1"/>
      <c r="N1" s="1"/>
    </row>
    <row r="2" spans="5:15" ht="14.25" thickBot="1">
      <c r="E2" s="27"/>
      <c r="I2" s="5"/>
      <c r="J2" s="5"/>
      <c r="K2" s="5"/>
      <c r="L2" s="5"/>
      <c r="M2" s="151" t="s">
        <v>9</v>
      </c>
      <c r="N2" s="151"/>
      <c r="O2" s="44"/>
    </row>
    <row r="3" spans="1:14" s="5" customFormat="1" ht="21.75" customHeight="1">
      <c r="A3" s="147" t="s">
        <v>32</v>
      </c>
      <c r="B3" s="148"/>
      <c r="C3" s="144" t="s">
        <v>3</v>
      </c>
      <c r="D3" s="145"/>
      <c r="E3" s="146"/>
      <c r="F3" s="144" t="s">
        <v>7</v>
      </c>
      <c r="G3" s="145"/>
      <c r="H3" s="156"/>
      <c r="I3" s="152" t="s">
        <v>16</v>
      </c>
      <c r="J3" s="153"/>
      <c r="K3" s="154"/>
      <c r="L3" s="153" t="s">
        <v>8</v>
      </c>
      <c r="M3" s="153"/>
      <c r="N3" s="155"/>
    </row>
    <row r="4" spans="1:14" s="5" customFormat="1" ht="23.25" customHeight="1">
      <c r="A4" s="149"/>
      <c r="B4" s="150"/>
      <c r="C4" s="34" t="s">
        <v>0</v>
      </c>
      <c r="D4" s="34" t="s">
        <v>1</v>
      </c>
      <c r="E4" s="6" t="s">
        <v>2</v>
      </c>
      <c r="F4" s="34" t="s">
        <v>0</v>
      </c>
      <c r="G4" s="34" t="s">
        <v>1</v>
      </c>
      <c r="H4" s="7" t="s">
        <v>2</v>
      </c>
      <c r="I4" s="35" t="s">
        <v>0</v>
      </c>
      <c r="J4" s="36" t="s">
        <v>1</v>
      </c>
      <c r="K4" s="28" t="s">
        <v>2</v>
      </c>
      <c r="L4" s="37" t="s">
        <v>0</v>
      </c>
      <c r="M4" s="34" t="s">
        <v>1</v>
      </c>
      <c r="N4" s="7" t="s">
        <v>2</v>
      </c>
    </row>
    <row r="5" spans="1:14" s="5" customFormat="1" ht="21.75" customHeight="1">
      <c r="A5" s="90" t="s">
        <v>35</v>
      </c>
      <c r="B5" s="91"/>
      <c r="C5" s="92">
        <v>1717382</v>
      </c>
      <c r="D5" s="93">
        <v>90812</v>
      </c>
      <c r="E5" s="93">
        <v>1808194</v>
      </c>
      <c r="F5" s="93">
        <v>3032905</v>
      </c>
      <c r="G5" s="93">
        <v>193547</v>
      </c>
      <c r="H5" s="94">
        <v>3226452</v>
      </c>
      <c r="I5" s="95">
        <v>866740</v>
      </c>
      <c r="J5" s="96">
        <v>66897</v>
      </c>
      <c r="K5" s="96">
        <v>933637</v>
      </c>
      <c r="L5" s="97">
        <v>898</v>
      </c>
      <c r="M5" s="88">
        <v>83</v>
      </c>
      <c r="N5" s="89">
        <v>981</v>
      </c>
    </row>
    <row r="6" spans="1:16" s="5" customFormat="1" ht="21.75" customHeight="1">
      <c r="A6" s="51"/>
      <c r="B6" s="52"/>
      <c r="C6" s="79">
        <v>1.005</v>
      </c>
      <c r="D6" s="79">
        <v>1.006</v>
      </c>
      <c r="E6" s="79">
        <v>1.005</v>
      </c>
      <c r="F6" s="79">
        <v>0.994</v>
      </c>
      <c r="G6" s="79">
        <v>1.004</v>
      </c>
      <c r="H6" s="80">
        <v>0.995</v>
      </c>
      <c r="I6" s="83">
        <v>0.972</v>
      </c>
      <c r="J6" s="79">
        <v>1.005</v>
      </c>
      <c r="K6" s="79">
        <v>0.974</v>
      </c>
      <c r="L6" s="52"/>
      <c r="M6" s="53"/>
      <c r="N6" s="77"/>
      <c r="O6" s="29"/>
      <c r="P6" s="29"/>
    </row>
    <row r="7" spans="1:16" s="5" customFormat="1" ht="21.75" customHeight="1">
      <c r="A7" s="86" t="s">
        <v>37</v>
      </c>
      <c r="B7" s="22"/>
      <c r="C7" s="58">
        <v>1413991</v>
      </c>
      <c r="D7" s="58">
        <v>87755</v>
      </c>
      <c r="E7" s="58">
        <v>1501746</v>
      </c>
      <c r="F7" s="58">
        <v>2437734</v>
      </c>
      <c r="G7" s="58">
        <v>183565</v>
      </c>
      <c r="H7" s="59">
        <v>2621299</v>
      </c>
      <c r="I7" s="60">
        <v>853006</v>
      </c>
      <c r="J7" s="61">
        <v>66547</v>
      </c>
      <c r="K7" s="61">
        <v>919553</v>
      </c>
      <c r="L7" s="57">
        <v>951</v>
      </c>
      <c r="M7" s="56">
        <v>81</v>
      </c>
      <c r="N7" s="78">
        <v>1032</v>
      </c>
      <c r="O7" s="29"/>
      <c r="P7" s="29"/>
    </row>
    <row r="8" spans="1:16" s="5" customFormat="1" ht="21.75" customHeight="1">
      <c r="A8" s="24"/>
      <c r="B8" s="22"/>
      <c r="C8" s="81">
        <v>0.823</v>
      </c>
      <c r="D8" s="81">
        <v>0.966</v>
      </c>
      <c r="E8" s="81">
        <v>0.831</v>
      </c>
      <c r="F8" s="81">
        <v>0.804</v>
      </c>
      <c r="G8" s="81">
        <v>0.948</v>
      </c>
      <c r="H8" s="82">
        <v>0.812</v>
      </c>
      <c r="I8" s="84">
        <v>0.984</v>
      </c>
      <c r="J8" s="85">
        <v>0.995</v>
      </c>
      <c r="K8" s="85">
        <v>0.985</v>
      </c>
      <c r="L8" s="22"/>
      <c r="M8" s="15"/>
      <c r="N8" s="76"/>
      <c r="O8" s="29"/>
      <c r="P8" s="29"/>
    </row>
    <row r="9" spans="1:16" s="5" customFormat="1" ht="21.75" customHeight="1">
      <c r="A9" s="90" t="s">
        <v>41</v>
      </c>
      <c r="B9" s="87"/>
      <c r="C9" s="120">
        <v>1424871</v>
      </c>
      <c r="D9" s="120">
        <v>85657</v>
      </c>
      <c r="E9" s="120">
        <v>1510528</v>
      </c>
      <c r="F9" s="120">
        <v>2441442</v>
      </c>
      <c r="G9" s="120">
        <v>179293</v>
      </c>
      <c r="H9" s="121">
        <v>2620735</v>
      </c>
      <c r="I9" s="122">
        <v>856014</v>
      </c>
      <c r="J9" s="123">
        <v>65849</v>
      </c>
      <c r="K9" s="123">
        <v>921863</v>
      </c>
      <c r="L9" s="124">
        <v>951</v>
      </c>
      <c r="M9" s="118">
        <v>81</v>
      </c>
      <c r="N9" s="119">
        <v>1032</v>
      </c>
      <c r="O9" s="29"/>
      <c r="P9" s="29"/>
    </row>
    <row r="10" spans="1:16" s="5" customFormat="1" ht="21.75" customHeight="1">
      <c r="A10" s="24"/>
      <c r="B10" s="52"/>
      <c r="C10" s="79">
        <v>1.008</v>
      </c>
      <c r="D10" s="79">
        <v>0.976</v>
      </c>
      <c r="E10" s="79">
        <v>1.006</v>
      </c>
      <c r="F10" s="79">
        <v>1.002</v>
      </c>
      <c r="G10" s="79">
        <v>0.977</v>
      </c>
      <c r="H10" s="80">
        <v>1</v>
      </c>
      <c r="I10" s="83">
        <v>1.004</v>
      </c>
      <c r="J10" s="125">
        <v>0.99</v>
      </c>
      <c r="K10" s="125">
        <v>1.003</v>
      </c>
      <c r="L10" s="52"/>
      <c r="M10" s="53"/>
      <c r="N10" s="77"/>
      <c r="O10" s="29"/>
      <c r="P10" s="29"/>
    </row>
    <row r="11" spans="1:16" s="5" customFormat="1" ht="21.75" customHeight="1">
      <c r="A11" s="90" t="s">
        <v>48</v>
      </c>
      <c r="B11" s="22"/>
      <c r="C11" s="128">
        <v>1429075</v>
      </c>
      <c r="D11" s="128">
        <v>83818</v>
      </c>
      <c r="E11" s="128">
        <v>1512893</v>
      </c>
      <c r="F11" s="128">
        <v>2437557</v>
      </c>
      <c r="G11" s="128">
        <v>175791</v>
      </c>
      <c r="H11" s="129">
        <v>2613348</v>
      </c>
      <c r="I11" s="130">
        <v>877104</v>
      </c>
      <c r="J11" s="131">
        <v>66177</v>
      </c>
      <c r="K11" s="131">
        <v>943281</v>
      </c>
      <c r="L11" s="133">
        <v>1088</v>
      </c>
      <c r="M11" s="134">
        <v>80</v>
      </c>
      <c r="N11" s="135">
        <v>1168</v>
      </c>
      <c r="O11" s="29"/>
      <c r="P11" s="29"/>
    </row>
    <row r="12" spans="1:16" s="5" customFormat="1" ht="21.75" customHeight="1">
      <c r="A12" s="51"/>
      <c r="B12" s="52"/>
      <c r="C12" s="79">
        <v>1.003</v>
      </c>
      <c r="D12" s="79">
        <v>0.979</v>
      </c>
      <c r="E12" s="79">
        <v>1.002</v>
      </c>
      <c r="F12" s="79">
        <v>0.998</v>
      </c>
      <c r="G12" s="79">
        <v>0.98</v>
      </c>
      <c r="H12" s="80">
        <v>0.997</v>
      </c>
      <c r="I12" s="83">
        <v>1.025</v>
      </c>
      <c r="J12" s="125">
        <v>1.005</v>
      </c>
      <c r="K12" s="125">
        <v>1.023</v>
      </c>
      <c r="L12" s="139"/>
      <c r="M12" s="140"/>
      <c r="N12" s="141"/>
      <c r="O12" s="29"/>
      <c r="P12" s="29"/>
    </row>
    <row r="13" spans="1:16" s="5" customFormat="1" ht="21.75" customHeight="1">
      <c r="A13" s="90" t="s">
        <v>49</v>
      </c>
      <c r="B13" s="22"/>
      <c r="C13" s="128">
        <v>1433792</v>
      </c>
      <c r="D13" s="128">
        <v>80522</v>
      </c>
      <c r="E13" s="128">
        <v>1514314</v>
      </c>
      <c r="F13" s="128">
        <v>2430842</v>
      </c>
      <c r="G13" s="128">
        <v>168905</v>
      </c>
      <c r="H13" s="129">
        <v>2599747</v>
      </c>
      <c r="I13" s="130">
        <v>879070</v>
      </c>
      <c r="J13" s="131">
        <v>64675</v>
      </c>
      <c r="K13" s="131">
        <v>943745</v>
      </c>
      <c r="L13" s="133">
        <v>1080</v>
      </c>
      <c r="M13" s="134">
        <v>84</v>
      </c>
      <c r="N13" s="135">
        <v>1164</v>
      </c>
      <c r="O13" s="29"/>
      <c r="P13" s="29"/>
    </row>
    <row r="14" spans="1:16" s="5" customFormat="1" ht="21.75" customHeight="1">
      <c r="A14" s="24"/>
      <c r="B14" s="22"/>
      <c r="C14" s="81">
        <v>1.003</v>
      </c>
      <c r="D14" s="81">
        <v>0.961</v>
      </c>
      <c r="E14" s="81">
        <v>1.001</v>
      </c>
      <c r="F14" s="81">
        <v>0.997</v>
      </c>
      <c r="G14" s="81">
        <v>0.961</v>
      </c>
      <c r="H14" s="82">
        <v>0.995</v>
      </c>
      <c r="I14" s="84">
        <v>1.002</v>
      </c>
      <c r="J14" s="85">
        <v>0.977</v>
      </c>
      <c r="K14" s="85">
        <v>1</v>
      </c>
      <c r="L14" s="133"/>
      <c r="M14" s="134"/>
      <c r="N14" s="135"/>
      <c r="O14" s="29"/>
      <c r="P14" s="29"/>
    </row>
    <row r="15" spans="1:16" s="55" customFormat="1" ht="21.75" customHeight="1">
      <c r="A15" s="105" t="s">
        <v>51</v>
      </c>
      <c r="B15" s="106"/>
      <c r="C15" s="67">
        <v>1426481</v>
      </c>
      <c r="D15" s="68">
        <v>79598</v>
      </c>
      <c r="E15" s="68">
        <f>SUM(C15:D15)</f>
        <v>1506079</v>
      </c>
      <c r="F15" s="68">
        <v>2398116</v>
      </c>
      <c r="G15" s="68">
        <v>166516</v>
      </c>
      <c r="H15" s="132">
        <f>SUM(F15:G15)</f>
        <v>2564632</v>
      </c>
      <c r="I15" s="126">
        <v>849016</v>
      </c>
      <c r="J15" s="127">
        <v>63952</v>
      </c>
      <c r="K15" s="68">
        <f>SUM(I15:J15)</f>
        <v>912968</v>
      </c>
      <c r="L15" s="136">
        <v>1076</v>
      </c>
      <c r="M15" s="137">
        <v>74</v>
      </c>
      <c r="N15" s="138">
        <f>SUM(L15:M15)</f>
        <v>1150</v>
      </c>
      <c r="O15" s="54"/>
      <c r="P15" s="54"/>
    </row>
    <row r="16" spans="1:16" s="5" customFormat="1" ht="21.75" customHeight="1">
      <c r="A16" s="98"/>
      <c r="B16" s="99"/>
      <c r="C16" s="100">
        <f aca="true" t="shared" si="0" ref="C16:K16">ROUND(C15/C11,3)</f>
        <v>0.998</v>
      </c>
      <c r="D16" s="100">
        <f t="shared" si="0"/>
        <v>0.95</v>
      </c>
      <c r="E16" s="100">
        <f t="shared" si="0"/>
        <v>0.995</v>
      </c>
      <c r="F16" s="100">
        <f t="shared" si="0"/>
        <v>0.984</v>
      </c>
      <c r="G16" s="100">
        <f t="shared" si="0"/>
        <v>0.947</v>
      </c>
      <c r="H16" s="101">
        <f t="shared" si="0"/>
        <v>0.981</v>
      </c>
      <c r="I16" s="102">
        <f t="shared" si="0"/>
        <v>0.968</v>
      </c>
      <c r="J16" s="100">
        <f t="shared" si="0"/>
        <v>0.966</v>
      </c>
      <c r="K16" s="100">
        <f t="shared" si="0"/>
        <v>0.968</v>
      </c>
      <c r="L16" s="99"/>
      <c r="M16" s="103"/>
      <c r="N16" s="104"/>
      <c r="O16" s="29"/>
      <c r="P16" s="29"/>
    </row>
    <row r="17" spans="1:14" s="5" customFormat="1" ht="23.25" customHeight="1">
      <c r="A17" s="39" t="s">
        <v>52</v>
      </c>
      <c r="B17" s="26" t="s">
        <v>33</v>
      </c>
      <c r="C17" s="8">
        <v>1433792</v>
      </c>
      <c r="D17" s="9">
        <v>80777</v>
      </c>
      <c r="E17" s="107">
        <f>SUM(C17:D17)</f>
        <v>1514569</v>
      </c>
      <c r="F17" s="8">
        <v>2430842</v>
      </c>
      <c r="G17" s="9">
        <v>168983</v>
      </c>
      <c r="H17" s="108">
        <f aca="true" t="shared" si="1" ref="H17:H28">SUM(F17:G17)</f>
        <v>2599825</v>
      </c>
      <c r="I17" s="16">
        <v>879070</v>
      </c>
      <c r="J17" s="17">
        <v>64686</v>
      </c>
      <c r="K17" s="109">
        <f>SUM(I17:J17)</f>
        <v>943756</v>
      </c>
      <c r="L17" s="18">
        <v>1080</v>
      </c>
      <c r="M17" s="9">
        <v>83</v>
      </c>
      <c r="N17" s="110">
        <f>SUM(L17:M17)</f>
        <v>1163</v>
      </c>
    </row>
    <row r="18" spans="1:14" s="5" customFormat="1" ht="23.25" customHeight="1">
      <c r="A18" s="40" t="s">
        <v>53</v>
      </c>
      <c r="B18" s="42" t="s">
        <v>21</v>
      </c>
      <c r="C18" s="9">
        <v>1449210</v>
      </c>
      <c r="D18" s="9">
        <v>80826</v>
      </c>
      <c r="E18" s="111">
        <f aca="true" t="shared" si="2" ref="E18:E28">SUM(C18:D18)</f>
        <v>1530036</v>
      </c>
      <c r="F18" s="9">
        <v>2456494</v>
      </c>
      <c r="G18" s="9">
        <v>168707</v>
      </c>
      <c r="H18" s="112">
        <f t="shared" si="1"/>
        <v>2625201</v>
      </c>
      <c r="I18" s="16">
        <v>892315</v>
      </c>
      <c r="J18" s="17">
        <v>64662</v>
      </c>
      <c r="K18" s="113">
        <f>SUM(I18:J18)</f>
        <v>956977</v>
      </c>
      <c r="L18" s="18">
        <v>1078</v>
      </c>
      <c r="M18" s="9">
        <v>83</v>
      </c>
      <c r="N18" s="110">
        <f>SUM(L18:M18)</f>
        <v>1161</v>
      </c>
    </row>
    <row r="19" spans="1:14" s="5" customFormat="1" ht="23.25" customHeight="1">
      <c r="A19" s="40" t="s">
        <v>54</v>
      </c>
      <c r="B19" s="42" t="s">
        <v>22</v>
      </c>
      <c r="C19" s="9">
        <v>1447675</v>
      </c>
      <c r="D19" s="9">
        <v>80687</v>
      </c>
      <c r="E19" s="113">
        <f t="shared" si="2"/>
        <v>1528362</v>
      </c>
      <c r="F19" s="9">
        <v>2450919</v>
      </c>
      <c r="G19" s="9">
        <v>168322</v>
      </c>
      <c r="H19" s="112">
        <f t="shared" si="1"/>
        <v>2619241</v>
      </c>
      <c r="I19" s="16">
        <v>883696</v>
      </c>
      <c r="J19" s="17">
        <v>64574</v>
      </c>
      <c r="K19" s="113">
        <f aca="true" t="shared" si="3" ref="K19:K28">SUM(I19:J19)</f>
        <v>948270</v>
      </c>
      <c r="L19" s="18">
        <v>1080</v>
      </c>
      <c r="M19" s="9">
        <v>83</v>
      </c>
      <c r="N19" s="110">
        <f aca="true" t="shared" si="4" ref="N19:N28">SUM(L19:M19)</f>
        <v>1163</v>
      </c>
    </row>
    <row r="20" spans="1:14" s="5" customFormat="1" ht="23.25" customHeight="1">
      <c r="A20" s="40" t="s">
        <v>55</v>
      </c>
      <c r="B20" s="42" t="s">
        <v>23</v>
      </c>
      <c r="C20" s="9">
        <v>1444788</v>
      </c>
      <c r="D20" s="9">
        <v>80673</v>
      </c>
      <c r="E20" s="113">
        <f t="shared" si="2"/>
        <v>1525461</v>
      </c>
      <c r="F20" s="9">
        <v>2443048</v>
      </c>
      <c r="G20" s="9">
        <v>168330</v>
      </c>
      <c r="H20" s="112">
        <f t="shared" si="1"/>
        <v>2611378</v>
      </c>
      <c r="I20" s="16">
        <v>885255</v>
      </c>
      <c r="J20" s="17">
        <v>64636</v>
      </c>
      <c r="K20" s="113">
        <f t="shared" si="3"/>
        <v>949891</v>
      </c>
      <c r="L20" s="18">
        <v>1077</v>
      </c>
      <c r="M20" s="9">
        <v>83</v>
      </c>
      <c r="N20" s="110">
        <f t="shared" si="4"/>
        <v>1160</v>
      </c>
    </row>
    <row r="21" spans="1:14" s="5" customFormat="1" ht="23.25" customHeight="1">
      <c r="A21" s="40" t="s">
        <v>56</v>
      </c>
      <c r="B21" s="42" t="s">
        <v>24</v>
      </c>
      <c r="C21" s="9">
        <v>1442878</v>
      </c>
      <c r="D21" s="9">
        <v>80653</v>
      </c>
      <c r="E21" s="113">
        <f t="shared" si="2"/>
        <v>1523531</v>
      </c>
      <c r="F21" s="9">
        <v>2438688</v>
      </c>
      <c r="G21" s="9">
        <v>168387</v>
      </c>
      <c r="H21" s="112">
        <f t="shared" si="1"/>
        <v>2607075</v>
      </c>
      <c r="I21" s="16">
        <v>876082</v>
      </c>
      <c r="J21" s="17">
        <v>64603</v>
      </c>
      <c r="K21" s="113">
        <f t="shared" si="3"/>
        <v>940685</v>
      </c>
      <c r="L21" s="18">
        <v>1077</v>
      </c>
      <c r="M21" s="9">
        <v>75</v>
      </c>
      <c r="N21" s="110">
        <f t="shared" si="4"/>
        <v>1152</v>
      </c>
    </row>
    <row r="22" spans="1:14" s="5" customFormat="1" ht="23.25" customHeight="1">
      <c r="A22" s="40" t="s">
        <v>57</v>
      </c>
      <c r="B22" s="42" t="s">
        <v>25</v>
      </c>
      <c r="C22" s="9">
        <v>1439669</v>
      </c>
      <c r="D22" s="9">
        <v>80488</v>
      </c>
      <c r="E22" s="113">
        <f t="shared" si="2"/>
        <v>1520157</v>
      </c>
      <c r="F22" s="9">
        <v>2431769</v>
      </c>
      <c r="G22" s="9">
        <v>168110</v>
      </c>
      <c r="H22" s="112">
        <f t="shared" si="1"/>
        <v>2599879</v>
      </c>
      <c r="I22" s="16">
        <v>871503</v>
      </c>
      <c r="J22" s="17">
        <v>64572</v>
      </c>
      <c r="K22" s="113">
        <f t="shared" si="3"/>
        <v>936075</v>
      </c>
      <c r="L22" s="18">
        <v>1077</v>
      </c>
      <c r="M22" s="9">
        <v>74</v>
      </c>
      <c r="N22" s="110">
        <f t="shared" si="4"/>
        <v>1151</v>
      </c>
    </row>
    <row r="23" spans="1:14" s="5" customFormat="1" ht="23.25" customHeight="1">
      <c r="A23" s="40" t="s">
        <v>58</v>
      </c>
      <c r="B23" s="42" t="s">
        <v>31</v>
      </c>
      <c r="C23" s="9">
        <v>1438293</v>
      </c>
      <c r="D23" s="9">
        <v>80215</v>
      </c>
      <c r="E23" s="113">
        <f t="shared" si="2"/>
        <v>1518508</v>
      </c>
      <c r="F23" s="9">
        <v>2426991</v>
      </c>
      <c r="G23" s="9">
        <v>167574</v>
      </c>
      <c r="H23" s="112">
        <f t="shared" si="1"/>
        <v>2594565</v>
      </c>
      <c r="I23" s="16">
        <v>867003</v>
      </c>
      <c r="J23" s="17">
        <v>64433</v>
      </c>
      <c r="K23" s="113">
        <f>SUM(I23:J23)</f>
        <v>931436</v>
      </c>
      <c r="L23" s="18">
        <v>1077</v>
      </c>
      <c r="M23" s="9">
        <v>74</v>
      </c>
      <c r="N23" s="110">
        <f t="shared" si="4"/>
        <v>1151</v>
      </c>
    </row>
    <row r="24" spans="1:14" s="5" customFormat="1" ht="23.25" customHeight="1">
      <c r="A24" s="40" t="s">
        <v>59</v>
      </c>
      <c r="B24" s="42" t="s">
        <v>26</v>
      </c>
      <c r="C24" s="9">
        <v>1438903</v>
      </c>
      <c r="D24" s="9">
        <v>80197</v>
      </c>
      <c r="E24" s="113">
        <f t="shared" si="2"/>
        <v>1519100</v>
      </c>
      <c r="F24" s="9">
        <v>2426115</v>
      </c>
      <c r="G24" s="9">
        <v>167551</v>
      </c>
      <c r="H24" s="112">
        <f t="shared" si="1"/>
        <v>2593666</v>
      </c>
      <c r="I24" s="16">
        <v>865342</v>
      </c>
      <c r="J24" s="17">
        <v>64393</v>
      </c>
      <c r="K24" s="113">
        <f t="shared" si="3"/>
        <v>929735</v>
      </c>
      <c r="L24" s="18">
        <v>1078</v>
      </c>
      <c r="M24" s="9">
        <v>74</v>
      </c>
      <c r="N24" s="110">
        <f t="shared" si="4"/>
        <v>1152</v>
      </c>
    </row>
    <row r="25" spans="1:14" s="5" customFormat="1" ht="23.25" customHeight="1">
      <c r="A25" s="40" t="s">
        <v>60</v>
      </c>
      <c r="B25" s="42" t="s">
        <v>27</v>
      </c>
      <c r="C25" s="9">
        <v>1436863</v>
      </c>
      <c r="D25" s="9">
        <v>80213</v>
      </c>
      <c r="E25" s="113">
        <f t="shared" si="2"/>
        <v>1517076</v>
      </c>
      <c r="F25" s="9">
        <v>2420679</v>
      </c>
      <c r="G25" s="9">
        <v>167583</v>
      </c>
      <c r="H25" s="112">
        <f t="shared" si="1"/>
        <v>2588262</v>
      </c>
      <c r="I25" s="16">
        <v>862338</v>
      </c>
      <c r="J25" s="17">
        <v>64442</v>
      </c>
      <c r="K25" s="113">
        <f t="shared" si="3"/>
        <v>926780</v>
      </c>
      <c r="L25" s="18">
        <v>1077</v>
      </c>
      <c r="M25" s="9">
        <v>74</v>
      </c>
      <c r="N25" s="110">
        <f t="shared" si="4"/>
        <v>1151</v>
      </c>
    </row>
    <row r="26" spans="1:14" s="5" customFormat="1" ht="23.25" customHeight="1">
      <c r="A26" s="40" t="s">
        <v>61</v>
      </c>
      <c r="B26" s="42" t="s">
        <v>28</v>
      </c>
      <c r="C26" s="9">
        <v>1434268</v>
      </c>
      <c r="D26" s="9">
        <v>79968</v>
      </c>
      <c r="E26" s="113">
        <f t="shared" si="2"/>
        <v>1514236</v>
      </c>
      <c r="F26" s="9">
        <v>2415289</v>
      </c>
      <c r="G26" s="9">
        <v>167269</v>
      </c>
      <c r="H26" s="112">
        <f t="shared" si="1"/>
        <v>2582558</v>
      </c>
      <c r="I26" s="16">
        <v>864244</v>
      </c>
      <c r="J26" s="17">
        <v>64260</v>
      </c>
      <c r="K26" s="113">
        <f t="shared" si="3"/>
        <v>928504</v>
      </c>
      <c r="L26" s="18">
        <v>1077</v>
      </c>
      <c r="M26" s="9">
        <v>74</v>
      </c>
      <c r="N26" s="110">
        <f t="shared" si="4"/>
        <v>1151</v>
      </c>
    </row>
    <row r="27" spans="1:14" s="5" customFormat="1" ht="23.25" customHeight="1">
      <c r="A27" s="40" t="s">
        <v>62</v>
      </c>
      <c r="B27" s="42" t="s">
        <v>29</v>
      </c>
      <c r="C27" s="9">
        <v>1430564</v>
      </c>
      <c r="D27" s="9">
        <v>79787</v>
      </c>
      <c r="E27" s="113">
        <f t="shared" si="2"/>
        <v>1510351</v>
      </c>
      <c r="F27" s="9">
        <v>2408516</v>
      </c>
      <c r="G27" s="9">
        <v>166854</v>
      </c>
      <c r="H27" s="112">
        <f t="shared" si="1"/>
        <v>2575370</v>
      </c>
      <c r="I27" s="16">
        <v>858509</v>
      </c>
      <c r="J27" s="17">
        <v>64086</v>
      </c>
      <c r="K27" s="113">
        <f t="shared" si="3"/>
        <v>922595</v>
      </c>
      <c r="L27" s="18">
        <v>1076</v>
      </c>
      <c r="M27" s="9">
        <v>74</v>
      </c>
      <c r="N27" s="110">
        <f t="shared" si="4"/>
        <v>1150</v>
      </c>
    </row>
    <row r="28" spans="1:14" s="5" customFormat="1" ht="23.25" customHeight="1" thickBot="1">
      <c r="A28" s="41" t="s">
        <v>63</v>
      </c>
      <c r="B28" s="43" t="s">
        <v>30</v>
      </c>
      <c r="C28" s="14">
        <v>1426792</v>
      </c>
      <c r="D28" s="14">
        <v>79598</v>
      </c>
      <c r="E28" s="114">
        <f t="shared" si="2"/>
        <v>1506390</v>
      </c>
      <c r="F28" s="14">
        <v>2401426</v>
      </c>
      <c r="G28" s="14">
        <v>166516</v>
      </c>
      <c r="H28" s="115">
        <f t="shared" si="1"/>
        <v>2567942</v>
      </c>
      <c r="I28" s="19">
        <v>852750</v>
      </c>
      <c r="J28" s="21">
        <v>63952</v>
      </c>
      <c r="K28" s="114">
        <f t="shared" si="3"/>
        <v>916702</v>
      </c>
      <c r="L28" s="20">
        <v>1076</v>
      </c>
      <c r="M28" s="14">
        <v>74</v>
      </c>
      <c r="N28" s="115">
        <f t="shared" si="4"/>
        <v>1150</v>
      </c>
    </row>
    <row r="29" spans="1:9" s="5" customFormat="1" ht="15" customHeight="1">
      <c r="A29" s="10" t="s">
        <v>34</v>
      </c>
      <c r="B29" s="10"/>
      <c r="C29" s="11"/>
      <c r="D29" s="11"/>
      <c r="E29" s="12"/>
      <c r="F29" s="12"/>
      <c r="G29" s="12"/>
      <c r="H29" s="12"/>
      <c r="I29" s="5" t="s">
        <v>65</v>
      </c>
    </row>
    <row r="30" spans="1:9" s="5" customFormat="1" ht="15" customHeight="1">
      <c r="A30" s="5" t="s">
        <v>4</v>
      </c>
      <c r="I30" s="5" t="s">
        <v>18</v>
      </c>
    </row>
    <row r="31" spans="1:14" ht="15" customHeight="1" thickBot="1">
      <c r="A31" s="13" t="s">
        <v>46</v>
      </c>
      <c r="B31" s="13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5" ht="15" customHeight="1">
      <c r="A32" s="5"/>
      <c r="B32" s="5"/>
      <c r="C32" s="5"/>
      <c r="D32" s="5"/>
      <c r="E32" s="5"/>
      <c r="F32" s="5"/>
      <c r="G32" s="5"/>
      <c r="H32" s="5"/>
      <c r="I32" s="69" t="s">
        <v>39</v>
      </c>
      <c r="J32" s="32" t="s">
        <v>37</v>
      </c>
      <c r="K32" s="46" t="s">
        <v>43</v>
      </c>
      <c r="L32" s="46" t="s">
        <v>48</v>
      </c>
      <c r="M32" s="46" t="s">
        <v>49</v>
      </c>
      <c r="N32" s="33" t="s">
        <v>51</v>
      </c>
      <c r="O32" s="29"/>
    </row>
    <row r="33" spans="1:14" ht="15" customHeight="1">
      <c r="A33" s="5" t="s">
        <v>15</v>
      </c>
      <c r="B33" s="5"/>
      <c r="C33" s="5"/>
      <c r="D33" s="5"/>
      <c r="E33" s="5"/>
      <c r="F33" s="5"/>
      <c r="G33" s="5"/>
      <c r="H33" s="5"/>
      <c r="I33" s="24" t="s">
        <v>3</v>
      </c>
      <c r="J33" s="9">
        <v>1501746</v>
      </c>
      <c r="K33" s="18">
        <v>1510528</v>
      </c>
      <c r="L33" s="18">
        <v>1512893</v>
      </c>
      <c r="M33" s="18">
        <v>1514314</v>
      </c>
      <c r="N33" s="116">
        <v>1506079</v>
      </c>
    </row>
    <row r="34" spans="1:14" ht="15" customHeight="1" thickBot="1">
      <c r="A34" s="5"/>
      <c r="B34" s="5"/>
      <c r="C34" s="5"/>
      <c r="D34" s="5"/>
      <c r="E34" s="5"/>
      <c r="F34" s="5"/>
      <c r="G34" s="5"/>
      <c r="H34" s="5"/>
      <c r="I34" s="24" t="s">
        <v>10</v>
      </c>
      <c r="J34" s="9"/>
      <c r="K34" s="18"/>
      <c r="L34" s="18"/>
      <c r="M34" s="18"/>
      <c r="N34" s="116"/>
    </row>
    <row r="35" spans="1:14" ht="15" customHeight="1">
      <c r="A35" s="157" t="s">
        <v>19</v>
      </c>
      <c r="B35" s="158"/>
      <c r="C35" s="32" t="s">
        <v>36</v>
      </c>
      <c r="D35" s="45" t="s">
        <v>38</v>
      </c>
      <c r="E35" s="46" t="s">
        <v>42</v>
      </c>
      <c r="F35" s="46" t="s">
        <v>47</v>
      </c>
      <c r="G35" s="46" t="s">
        <v>50</v>
      </c>
      <c r="H35" s="33" t="s">
        <v>64</v>
      </c>
      <c r="I35" s="24" t="s">
        <v>7</v>
      </c>
      <c r="J35" s="9">
        <v>2621299</v>
      </c>
      <c r="K35" s="18">
        <v>2620735</v>
      </c>
      <c r="L35" s="18">
        <v>2613348</v>
      </c>
      <c r="M35" s="18">
        <v>2599747</v>
      </c>
      <c r="N35" s="116">
        <v>2564632</v>
      </c>
    </row>
    <row r="36" spans="1:14" ht="15" customHeight="1">
      <c r="A36" s="159" t="s">
        <v>20</v>
      </c>
      <c r="B36" s="160"/>
      <c r="C36" s="62">
        <v>8798289</v>
      </c>
      <c r="D36" s="63">
        <v>8848329</v>
      </c>
      <c r="E36" s="64">
        <v>8885458</v>
      </c>
      <c r="F36" s="62">
        <v>8906590</v>
      </c>
      <c r="G36" s="62">
        <v>8917368</v>
      </c>
      <c r="H36" s="73">
        <v>9083643</v>
      </c>
      <c r="I36" s="24" t="s">
        <v>11</v>
      </c>
      <c r="J36" s="9"/>
      <c r="K36" s="18"/>
      <c r="L36" s="18"/>
      <c r="M36" s="18"/>
      <c r="N36" s="116"/>
    </row>
    <row r="37" spans="1:14" ht="15" customHeight="1">
      <c r="A37" s="25"/>
      <c r="B37" s="23"/>
      <c r="C37" s="30">
        <v>1.007</v>
      </c>
      <c r="D37" s="47">
        <v>1.006</v>
      </c>
      <c r="E37" s="49">
        <v>1.004</v>
      </c>
      <c r="F37" s="49">
        <v>1.002</v>
      </c>
      <c r="G37" s="49">
        <v>1.001</v>
      </c>
      <c r="H37" s="72">
        <f>ROUND(H36/G36,3)</f>
        <v>1.019</v>
      </c>
      <c r="I37" s="70" t="s">
        <v>8</v>
      </c>
      <c r="J37" s="9">
        <v>1004</v>
      </c>
      <c r="K37" s="18">
        <v>1032</v>
      </c>
      <c r="L37" s="18">
        <v>1168</v>
      </c>
      <c r="M37" s="18">
        <v>1164</v>
      </c>
      <c r="N37" s="116">
        <v>1150</v>
      </c>
    </row>
    <row r="38" spans="1:14" ht="15" customHeight="1">
      <c r="A38" s="159" t="s">
        <v>5</v>
      </c>
      <c r="B38" s="160"/>
      <c r="C38" s="56">
        <v>3226452</v>
      </c>
      <c r="D38" s="65">
        <v>2621299</v>
      </c>
      <c r="E38" s="66">
        <v>2620735</v>
      </c>
      <c r="F38" s="66">
        <v>2613348</v>
      </c>
      <c r="G38" s="66">
        <v>2599747</v>
      </c>
      <c r="H38" s="73">
        <v>2564632</v>
      </c>
      <c r="I38" s="24" t="s">
        <v>12</v>
      </c>
      <c r="J38" s="9"/>
      <c r="K38" s="18"/>
      <c r="L38" s="18"/>
      <c r="M38" s="18"/>
      <c r="N38" s="116"/>
    </row>
    <row r="39" spans="1:14" ht="15" customHeight="1">
      <c r="A39" s="25"/>
      <c r="B39" s="23"/>
      <c r="C39" s="30">
        <v>0.995</v>
      </c>
      <c r="D39" s="47">
        <v>0.812</v>
      </c>
      <c r="E39" s="49">
        <v>1</v>
      </c>
      <c r="F39" s="49">
        <v>0.997</v>
      </c>
      <c r="G39" s="49">
        <v>0.995</v>
      </c>
      <c r="H39" s="74">
        <f>ROUND(H38/G38,3)</f>
        <v>0.986</v>
      </c>
      <c r="I39" s="24" t="s">
        <v>17</v>
      </c>
      <c r="J39" s="9">
        <v>1496</v>
      </c>
      <c r="K39" s="18">
        <v>1464</v>
      </c>
      <c r="L39" s="18">
        <v>1295</v>
      </c>
      <c r="M39" s="18">
        <v>1301</v>
      </c>
      <c r="N39" s="116">
        <f>ROUND(N33/N37,0)</f>
        <v>1310</v>
      </c>
    </row>
    <row r="40" spans="1:14" ht="15" customHeight="1" thickBot="1">
      <c r="A40" s="142" t="s">
        <v>6</v>
      </c>
      <c r="B40" s="143"/>
      <c r="C40" s="31">
        <v>36.67</v>
      </c>
      <c r="D40" s="48">
        <v>29.62</v>
      </c>
      <c r="E40" s="50">
        <v>29.49</v>
      </c>
      <c r="F40" s="50">
        <v>29.34</v>
      </c>
      <c r="G40" s="50">
        <v>29.15</v>
      </c>
      <c r="H40" s="75">
        <f>ROUND(H38/H36*100,2)</f>
        <v>28.23</v>
      </c>
      <c r="I40" s="24" t="s">
        <v>13</v>
      </c>
      <c r="J40" s="9"/>
      <c r="K40" s="18"/>
      <c r="L40" s="18"/>
      <c r="M40" s="18"/>
      <c r="N40" s="116"/>
    </row>
    <row r="41" spans="1:14" ht="15" customHeight="1">
      <c r="A41" s="5" t="s">
        <v>44</v>
      </c>
      <c r="B41" s="5"/>
      <c r="C41" s="5"/>
      <c r="D41" s="5"/>
      <c r="E41" s="5"/>
      <c r="F41" s="5"/>
      <c r="G41" s="5"/>
      <c r="H41" s="5"/>
      <c r="I41" s="24" t="s">
        <v>40</v>
      </c>
      <c r="J41" s="18">
        <v>2611</v>
      </c>
      <c r="K41" s="18">
        <v>2539</v>
      </c>
      <c r="L41" s="18">
        <v>2237</v>
      </c>
      <c r="M41" s="18">
        <v>2233</v>
      </c>
      <c r="N41" s="116">
        <f>ROUND(N35/N37,0)</f>
        <v>2230</v>
      </c>
    </row>
    <row r="42" spans="1:14" ht="15" customHeight="1" thickBot="1">
      <c r="A42" s="5" t="s">
        <v>45</v>
      </c>
      <c r="B42" s="5"/>
      <c r="C42" s="5"/>
      <c r="D42" s="5"/>
      <c r="E42" s="5"/>
      <c r="F42" s="5"/>
      <c r="G42" s="5"/>
      <c r="H42" s="5"/>
      <c r="I42" s="71" t="s">
        <v>13</v>
      </c>
      <c r="J42" s="14"/>
      <c r="K42" s="20"/>
      <c r="L42" s="20"/>
      <c r="M42" s="20"/>
      <c r="N42" s="117"/>
    </row>
    <row r="43" spans="1:2" ht="13.5">
      <c r="A43" s="4"/>
      <c r="B43" s="4"/>
    </row>
  </sheetData>
  <sheetProtection/>
  <mergeCells count="10">
    <mergeCell ref="A40:B40"/>
    <mergeCell ref="C3:E3"/>
    <mergeCell ref="A3:B4"/>
    <mergeCell ref="M2:N2"/>
    <mergeCell ref="I3:K3"/>
    <mergeCell ref="L3:N3"/>
    <mergeCell ref="F3:H3"/>
    <mergeCell ref="A35:B35"/>
    <mergeCell ref="A38:B38"/>
    <mergeCell ref="A36:B36"/>
  </mergeCells>
  <printOptions horizontalCentered="1"/>
  <pageMargins left="0.5905511811023623" right="0.5905511811023623" top="0.5905511811023623" bottom="0.5905511811023623" header="0.31496062992125984" footer="0.31496062992125984"/>
  <pageSetup blackAndWhite="1" horizontalDpi="600" verticalDpi="600" orientation="portrait" paperSize="9" scale="99" r:id="rId1"/>
  <colBreaks count="1" manualBreakCount="1">
    <brk id="8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nanase</dc:creator>
  <cp:keywords/>
  <dc:description/>
  <cp:lastModifiedBy>user</cp:lastModifiedBy>
  <cp:lastPrinted>2012-12-05T04:51:19Z</cp:lastPrinted>
  <dcterms:created xsi:type="dcterms:W3CDTF">2001-02-23T09:08:43Z</dcterms:created>
  <dcterms:modified xsi:type="dcterms:W3CDTF">2014-03-05T06:36:32Z</dcterms:modified>
  <cp:category/>
  <cp:version/>
  <cp:contentType/>
  <cp:contentStatus/>
</cp:coreProperties>
</file>