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02_農業企画グループ\10_農業統計・刊行物\01_農業統計\02_ＨＰ更新\230523_更新\Excel\"/>
    </mc:Choice>
  </mc:AlternateContent>
  <bookViews>
    <workbookView xWindow="5988" yWindow="-24" windowWidth="5988" windowHeight="5820" tabRatio="601"/>
  </bookViews>
  <sheets>
    <sheet name="第３表　年齢別基幹的農業従事者" sheetId="11" r:id="rId1"/>
  </sheets>
  <definedNames>
    <definedName name="_Key1" localSheetId="0" hidden="1">#REF!</definedName>
    <definedName name="_Key1" hidden="1">#REF!</definedName>
    <definedName name="_Order1" hidden="1">0</definedName>
    <definedName name="_Order2" hidden="1">0</definedName>
    <definedName name="COLNUM" localSheetId="0">#REF!</definedName>
    <definedName name="COLNUM">#REF!</definedName>
    <definedName name="COLNUM2" localSheetId="0">#REF!</definedName>
    <definedName name="COLNUM2">#REF!</definedName>
    <definedName name="COLSZ" localSheetId="0">#REF!</definedName>
    <definedName name="COLSZ">#REF!</definedName>
    <definedName name="COLSZ2" localSheetId="0">#REF!</definedName>
    <definedName name="COLSZ2">#REF!</definedName>
    <definedName name="PKNUM" localSheetId="0">#REF!</definedName>
    <definedName name="PKNUM">#REF!</definedName>
    <definedName name="PKSZ" localSheetId="0">#REF!</definedName>
    <definedName name="PKSZ">#REF!</definedName>
    <definedName name="PKSZ2" localSheetId="0">#REF!</definedName>
    <definedName name="PKSZ2">#REF!</definedName>
    <definedName name="_xlnm.Print_Area" localSheetId="0">'第３表　年齢別基幹的農業従事者'!$A$1:$N$21</definedName>
  </definedNames>
  <calcPr calcId="162913"/>
</workbook>
</file>

<file path=xl/calcChain.xml><?xml version="1.0" encoding="utf-8"?>
<calcChain xmlns="http://schemas.openxmlformats.org/spreadsheetml/2006/main">
  <c r="J17" i="11" l="1"/>
  <c r="I17" i="11"/>
  <c r="H17" i="11"/>
  <c r="G17" i="11"/>
  <c r="F17" i="11"/>
  <c r="E17" i="11"/>
  <c r="I16" i="11"/>
  <c r="I18" i="11" s="1"/>
  <c r="H16" i="11"/>
  <c r="H18" i="11" s="1"/>
  <c r="G16" i="11"/>
  <c r="G18" i="11" s="1"/>
  <c r="D15" i="11"/>
  <c r="F16" i="11" s="1"/>
  <c r="F18" i="11" s="1"/>
  <c r="J14" i="11"/>
  <c r="I14" i="11"/>
  <c r="H14" i="11"/>
  <c r="G14" i="11"/>
  <c r="F14" i="11"/>
  <c r="E14" i="11"/>
  <c r="D11" i="11"/>
  <c r="J12" i="11" s="1"/>
  <c r="D9" i="11"/>
  <c r="I10" i="11" s="1"/>
  <c r="J8" i="11"/>
  <c r="I8" i="11"/>
  <c r="D7" i="11"/>
  <c r="H8" i="11" s="1"/>
  <c r="J6" i="11"/>
  <c r="I6" i="11"/>
  <c r="H6" i="11"/>
  <c r="D5" i="11"/>
  <c r="G6" i="11" s="1"/>
  <c r="J4" i="11"/>
  <c r="I4" i="11"/>
  <c r="H4" i="11"/>
  <c r="G4" i="11"/>
  <c r="D3" i="11"/>
  <c r="F4" i="11" s="1"/>
  <c r="J16" i="11" l="1"/>
  <c r="J18" i="11" s="1"/>
  <c r="E12" i="11"/>
  <c r="E8" i="11"/>
  <c r="F8" i="11"/>
  <c r="G8" i="11"/>
  <c r="E10" i="11"/>
  <c r="F12" i="11"/>
  <c r="F10" i="11"/>
  <c r="G12" i="11"/>
  <c r="E6" i="11"/>
  <c r="G10" i="11"/>
  <c r="H12" i="11"/>
  <c r="E4" i="11"/>
  <c r="F6" i="11"/>
  <c r="H10" i="11"/>
  <c r="I12" i="11"/>
  <c r="E16" i="11"/>
  <c r="E18" i="11" s="1"/>
  <c r="J10" i="11" l="1"/>
</calcChain>
</file>

<file path=xl/sharedStrings.xml><?xml version="1.0" encoding="utf-8"?>
<sst xmlns="http://schemas.openxmlformats.org/spreadsheetml/2006/main" count="28" uniqueCount="22">
  <si>
    <t>年度</t>
    <rPh sb="0" eb="2">
      <t>ネンド</t>
    </rPh>
    <phoneticPr fontId="3"/>
  </si>
  <si>
    <t>計</t>
    <rPh sb="0" eb="1">
      <t>ケイ</t>
    </rPh>
    <phoneticPr fontId="3"/>
  </si>
  <si>
    <t>65歳以上</t>
    <rPh sb="2" eb="3">
      <t>サイ</t>
    </rPh>
    <rPh sb="3" eb="5">
      <t>イジョウ</t>
    </rPh>
    <phoneticPr fontId="3"/>
  </si>
  <si>
    <t>割合（％）</t>
    <rPh sb="0" eb="2">
      <t>ワリアイ</t>
    </rPh>
    <phoneticPr fontId="3"/>
  </si>
  <si>
    <t>15～29</t>
    <phoneticPr fontId="3"/>
  </si>
  <si>
    <t>30～39</t>
    <phoneticPr fontId="3"/>
  </si>
  <si>
    <t>40～49</t>
    <phoneticPr fontId="3"/>
  </si>
  <si>
    <t>50～59</t>
    <phoneticPr fontId="3"/>
  </si>
  <si>
    <t>60～64</t>
    <phoneticPr fontId="3"/>
  </si>
  <si>
    <t>注：ラウンドのため、計と内訳が一致しないことがある。</t>
    <phoneticPr fontId="3"/>
  </si>
  <si>
    <t>R2</t>
    <phoneticPr fontId="3"/>
  </si>
  <si>
    <t>第３表　年齢別基幹的農業従事者</t>
    <rPh sb="4" eb="7">
      <t>ネンレイベツ</t>
    </rPh>
    <rPh sb="7" eb="10">
      <t>キカンテキ</t>
    </rPh>
    <rPh sb="10" eb="12">
      <t>ノウギョウ</t>
    </rPh>
    <rPh sb="12" eb="15">
      <t>ジュウジシャ</t>
    </rPh>
    <phoneticPr fontId="3"/>
  </si>
  <si>
    <r>
      <rPr>
        <sz val="10"/>
        <rFont val="ＭＳ 明朝"/>
        <family val="1"/>
        <charset val="128"/>
      </rPr>
      <t>H2</t>
    </r>
    <phoneticPr fontId="3"/>
  </si>
  <si>
    <r>
      <rPr>
        <sz val="10"/>
        <rFont val="ＭＳ 明朝"/>
        <family val="1"/>
        <charset val="128"/>
      </rPr>
      <t>H7</t>
    </r>
    <phoneticPr fontId="3"/>
  </si>
  <si>
    <r>
      <rPr>
        <sz val="10"/>
        <rFont val="ＭＳ 明朝"/>
        <family val="1"/>
        <charset val="128"/>
      </rPr>
      <t>H12</t>
    </r>
    <phoneticPr fontId="3"/>
  </si>
  <si>
    <r>
      <rPr>
        <sz val="10"/>
        <rFont val="ＭＳ 明朝"/>
        <family val="1"/>
        <charset val="128"/>
      </rPr>
      <t>H17</t>
    </r>
    <phoneticPr fontId="3"/>
  </si>
  <si>
    <r>
      <rPr>
        <sz val="10"/>
        <rFont val="ＭＳ 明朝"/>
        <family val="1"/>
        <charset val="128"/>
      </rPr>
      <t>H22</t>
    </r>
    <phoneticPr fontId="3"/>
  </si>
  <si>
    <r>
      <rPr>
        <sz val="10"/>
        <rFont val="ＭＳ 明朝"/>
        <family val="1"/>
        <charset val="128"/>
      </rPr>
      <t>H27</t>
    </r>
    <phoneticPr fontId="3"/>
  </si>
  <si>
    <r>
      <t>数値増減率
（対H2</t>
    </r>
    <r>
      <rPr>
        <sz val="10"/>
        <rFont val="ＭＳ 明朝"/>
        <family val="1"/>
        <charset val="128"/>
      </rPr>
      <t>7）</t>
    </r>
    <rPh sb="0" eb="2">
      <t>スウチ</t>
    </rPh>
    <rPh sb="2" eb="4">
      <t>ゾウゲン</t>
    </rPh>
    <rPh sb="4" eb="5">
      <t>リツ</t>
    </rPh>
    <rPh sb="7" eb="8">
      <t>タイ</t>
    </rPh>
    <phoneticPr fontId="3"/>
  </si>
  <si>
    <r>
      <t>割合の比較（対H2</t>
    </r>
    <r>
      <rPr>
        <sz val="10"/>
        <rFont val="ＭＳ 明朝"/>
        <family val="1"/>
        <charset val="128"/>
      </rPr>
      <t>7）</t>
    </r>
    <rPh sb="0" eb="2">
      <t>ワリアイ</t>
    </rPh>
    <rPh sb="3" eb="5">
      <t>ヒカク</t>
    </rPh>
    <rPh sb="6" eb="7">
      <t>タイ</t>
    </rPh>
    <phoneticPr fontId="3"/>
  </si>
  <si>
    <r>
      <t>・平成２～</t>
    </r>
    <r>
      <rPr>
        <sz val="10"/>
        <rFont val="ＭＳ 明朝"/>
        <family val="1"/>
        <charset val="128"/>
      </rPr>
      <t>22年は販売農家、平成27年、令和２年は個人経営体の数値である。</t>
    </r>
    <rPh sb="1" eb="3">
      <t>ヘイセイ</t>
    </rPh>
    <rPh sb="7" eb="8">
      <t>ネン</t>
    </rPh>
    <rPh sb="9" eb="11">
      <t>ハンバイ</t>
    </rPh>
    <rPh sb="11" eb="13">
      <t>ノウカ</t>
    </rPh>
    <rPh sb="14" eb="16">
      <t>ヘイセイ</t>
    </rPh>
    <rPh sb="18" eb="19">
      <t>ネン</t>
    </rPh>
    <rPh sb="20" eb="22">
      <t>レイワ</t>
    </rPh>
    <rPh sb="23" eb="24">
      <t>ネン</t>
    </rPh>
    <rPh sb="25" eb="27">
      <t>コジン</t>
    </rPh>
    <rPh sb="27" eb="30">
      <t>ケイエイタイ</t>
    </rPh>
    <rPh sb="31" eb="33">
      <t>スウチ</t>
    </rPh>
    <phoneticPr fontId="3"/>
  </si>
  <si>
    <r>
      <t>「農</t>
    </r>
    <r>
      <rPr>
        <sz val="10"/>
        <rFont val="ＭＳ 明朝"/>
        <family val="1"/>
        <charset val="128"/>
      </rPr>
      <t>林業センサス」</t>
    </r>
    <rPh sb="2" eb="3">
      <t>ハヤシ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</si>
</sst>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;\-#,##0;&quot;-&quot;"/>
    <numFmt numFmtId="178" formatCode="#,##0.0;&quot;△ &quot;#,##0.0"/>
    <numFmt numFmtId="179" formatCode="0.0"/>
  </numFmts>
  <fonts count="28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2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/>
    <xf numFmtId="38" fontId="0" fillId="0" borderId="12" xfId="49" applyFont="1" applyFill="1" applyBorder="1"/>
    <xf numFmtId="38" fontId="0" fillId="0" borderId="13" xfId="49" applyFont="1" applyFill="1" applyBorder="1"/>
    <xf numFmtId="38" fontId="0" fillId="0" borderId="12" xfId="49" applyFont="1" applyFill="1" applyBorder="1" applyAlignment="1">
      <alignment shrinkToFit="1"/>
    </xf>
    <xf numFmtId="176" fontId="0" fillId="0" borderId="13" xfId="49" applyNumberFormat="1" applyFont="1" applyFill="1" applyBorder="1"/>
    <xf numFmtId="176" fontId="0" fillId="0" borderId="16" xfId="49" applyNumberFormat="1" applyFont="1" applyFill="1" applyBorder="1"/>
    <xf numFmtId="38" fontId="0" fillId="0" borderId="14" xfId="49" applyFont="1" applyFill="1" applyBorder="1"/>
    <xf numFmtId="38" fontId="0" fillId="0" borderId="15" xfId="49" applyFont="1" applyFill="1" applyBorder="1"/>
    <xf numFmtId="38" fontId="24" fillId="0" borderId="14" xfId="49" applyFont="1" applyFill="1" applyBorder="1"/>
    <xf numFmtId="38" fontId="24" fillId="0" borderId="15" xfId="49" applyFont="1" applyFill="1" applyBorder="1"/>
    <xf numFmtId="38" fontId="0" fillId="0" borderId="14" xfId="49" applyFont="1" applyFill="1" applyBorder="1" applyAlignment="1">
      <alignment shrinkToFit="1"/>
    </xf>
    <xf numFmtId="38" fontId="0" fillId="0" borderId="16" xfId="49" applyFont="1" applyFill="1" applyBorder="1" applyAlignment="1">
      <alignment wrapText="1" shrinkToFit="1"/>
    </xf>
    <xf numFmtId="0" fontId="0" fillId="0" borderId="0" xfId="0" applyFont="1" applyFill="1" applyProtection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5" fillId="0" borderId="0" xfId="0" applyFont="1" applyFill="1" applyBorder="1" applyProtection="1"/>
    <xf numFmtId="0" fontId="0" fillId="0" borderId="12" xfId="0" applyFont="1" applyFill="1" applyBorder="1"/>
    <xf numFmtId="0" fontId="0" fillId="0" borderId="13" xfId="0" applyFont="1" applyFill="1" applyBorder="1"/>
    <xf numFmtId="0" fontId="27" fillId="0" borderId="13" xfId="0" applyFont="1" applyFill="1" applyBorder="1"/>
    <xf numFmtId="0" fontId="0" fillId="0" borderId="2" xfId="0" applyFont="1" applyFill="1" applyBorder="1" applyAlignment="1">
      <alignment vertical="center"/>
    </xf>
    <xf numFmtId="176" fontId="0" fillId="0" borderId="0" xfId="0" applyNumberFormat="1" applyFont="1" applyFill="1"/>
    <xf numFmtId="0" fontId="24" fillId="0" borderId="17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4" fillId="0" borderId="18" xfId="0" applyFont="1" applyFill="1" applyBorder="1"/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/>
    <xf numFmtId="178" fontId="0" fillId="0" borderId="16" xfId="49" applyNumberFormat="1" applyFont="1" applyFill="1" applyBorder="1"/>
    <xf numFmtId="0" fontId="24" fillId="0" borderId="1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9" fontId="0" fillId="0" borderId="16" xfId="49" applyNumberFormat="1" applyFont="1" applyFill="1" applyBorder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4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3" xfId="46"/>
    <cellStyle name="未定義" xfId="47"/>
    <cellStyle name="良い" xfId="48" builtinId="26" customBuiltin="1"/>
  </cellStyles>
  <dxfs count="1"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2"/>
  <sheetViews>
    <sheetView showGridLines="0" tabSelected="1" view="pageBreakPreview" zoomScaleNormal="100" zoomScaleSheetLayoutView="100" workbookViewId="0">
      <selection activeCell="N3" sqref="N3"/>
    </sheetView>
  </sheetViews>
  <sheetFormatPr defaultColWidth="6.6640625" defaultRowHeight="12"/>
  <cols>
    <col min="1" max="3" width="3.6640625" style="15" customWidth="1"/>
    <col min="4" max="4" width="11.33203125" style="15" customWidth="1"/>
    <col min="5" max="5" width="7.88671875" style="15" customWidth="1"/>
    <col min="6" max="6" width="9.5546875" style="15" bestFit="1" customWidth="1"/>
    <col min="7" max="14" width="7.88671875" style="15" customWidth="1"/>
    <col min="15" max="16384" width="6.6640625" style="15"/>
  </cols>
  <sheetData>
    <row r="1" spans="1:11" ht="18" customHeight="1">
      <c r="A1" s="17" t="s">
        <v>11</v>
      </c>
      <c r="B1" s="17"/>
    </row>
    <row r="2" spans="1:11" ht="18" customHeight="1">
      <c r="A2" s="32" t="s">
        <v>0</v>
      </c>
      <c r="B2" s="33"/>
      <c r="C2" s="34"/>
      <c r="D2" s="18" t="s">
        <v>1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0" t="s">
        <v>2</v>
      </c>
    </row>
    <row r="3" spans="1:11" ht="16.2" customHeight="1">
      <c r="A3" s="32" t="s">
        <v>12</v>
      </c>
      <c r="B3" s="33"/>
      <c r="C3" s="34"/>
      <c r="D3" s="3">
        <f>SUM(E3:J3)</f>
        <v>34145</v>
      </c>
      <c r="E3" s="4">
        <v>1071</v>
      </c>
      <c r="F3" s="4">
        <v>2598</v>
      </c>
      <c r="G3" s="4">
        <v>4655</v>
      </c>
      <c r="H3" s="4">
        <v>8720</v>
      </c>
      <c r="I3" s="4">
        <v>6298</v>
      </c>
      <c r="J3" s="4">
        <v>10803</v>
      </c>
    </row>
    <row r="4" spans="1:11" ht="16.2" customHeight="1">
      <c r="A4" s="1"/>
      <c r="B4" s="21"/>
      <c r="C4" s="2"/>
      <c r="D4" s="5" t="s">
        <v>3</v>
      </c>
      <c r="E4" s="6">
        <f>ROUND(E3/D3,3)*100</f>
        <v>3.1</v>
      </c>
      <c r="F4" s="6">
        <f>ROUND(F3/D3,3)*100</f>
        <v>7.6</v>
      </c>
      <c r="G4" s="6">
        <f>ROUND(G3/D3,3)*100</f>
        <v>13.600000000000001</v>
      </c>
      <c r="H4" s="6">
        <f>ROUND(H3/D3,3)*100</f>
        <v>25.5</v>
      </c>
      <c r="I4" s="6">
        <f>ROUND(I3/D3,3)*100</f>
        <v>18.399999999999999</v>
      </c>
      <c r="J4" s="7">
        <f>ROUND(J3/D3,3)*100</f>
        <v>31.6</v>
      </c>
    </row>
    <row r="5" spans="1:11" ht="16.2" customHeight="1">
      <c r="A5" s="32" t="s">
        <v>13</v>
      </c>
      <c r="B5" s="33"/>
      <c r="C5" s="34"/>
      <c r="D5" s="3">
        <f>SUM(E5:J5)</f>
        <v>30264</v>
      </c>
      <c r="E5" s="4">
        <v>804</v>
      </c>
      <c r="F5" s="4">
        <v>1815</v>
      </c>
      <c r="G5" s="4">
        <v>3695</v>
      </c>
      <c r="H5" s="4">
        <v>6062</v>
      </c>
      <c r="I5" s="4">
        <v>5046</v>
      </c>
      <c r="J5" s="4">
        <v>12842</v>
      </c>
    </row>
    <row r="6" spans="1:11" ht="16.2" customHeight="1">
      <c r="A6" s="1"/>
      <c r="B6" s="21"/>
      <c r="C6" s="2"/>
      <c r="D6" s="5" t="s">
        <v>3</v>
      </c>
      <c r="E6" s="6">
        <f>ROUND(E5/D5,3)*100</f>
        <v>2.7</v>
      </c>
      <c r="F6" s="6">
        <f>ROUND(F5/D5,3)*100</f>
        <v>6</v>
      </c>
      <c r="G6" s="6">
        <f>ROUND(G5/D5,3)*100</f>
        <v>12.2</v>
      </c>
      <c r="H6" s="6">
        <f>ROUND(H5/D5,3)*100</f>
        <v>20</v>
      </c>
      <c r="I6" s="6">
        <f>ROUND(I5/D5,3)*100</f>
        <v>16.7</v>
      </c>
      <c r="J6" s="7">
        <f>ROUND(J5/D5,3)*100</f>
        <v>42.4</v>
      </c>
    </row>
    <row r="7" spans="1:11" ht="16.2" customHeight="1">
      <c r="A7" s="32" t="s">
        <v>14</v>
      </c>
      <c r="B7" s="33"/>
      <c r="C7" s="34"/>
      <c r="D7" s="3">
        <f>SUM(E7:J7)</f>
        <v>27225</v>
      </c>
      <c r="E7" s="4">
        <v>654</v>
      </c>
      <c r="F7" s="4">
        <v>1543</v>
      </c>
      <c r="G7" s="4">
        <v>3136</v>
      </c>
      <c r="H7" s="4">
        <v>4801</v>
      </c>
      <c r="I7" s="4">
        <v>3879</v>
      </c>
      <c r="J7" s="4">
        <v>13212</v>
      </c>
    </row>
    <row r="8" spans="1:11" ht="16.2" customHeight="1">
      <c r="A8" s="1"/>
      <c r="B8" s="21"/>
      <c r="C8" s="2"/>
      <c r="D8" s="5" t="s">
        <v>3</v>
      </c>
      <c r="E8" s="6">
        <f>ROUND(E7/D7,3)*100</f>
        <v>2.4</v>
      </c>
      <c r="F8" s="6">
        <f>ROUND(F7/D7,3)*100</f>
        <v>5.7</v>
      </c>
      <c r="G8" s="6">
        <f>ROUND(G7/D7,3)*100</f>
        <v>11.5</v>
      </c>
      <c r="H8" s="6">
        <f>ROUND(H7/D7,3)*100</f>
        <v>17.599999999999998</v>
      </c>
      <c r="I8" s="6">
        <f>ROUND(I7/D7,3)*100</f>
        <v>14.2</v>
      </c>
      <c r="J8" s="6">
        <f>J7/D7*100</f>
        <v>48.528925619834709</v>
      </c>
    </row>
    <row r="9" spans="1:11" ht="16.2" customHeight="1">
      <c r="A9" s="32" t="s">
        <v>15</v>
      </c>
      <c r="B9" s="33"/>
      <c r="C9" s="34"/>
      <c r="D9" s="3">
        <f>SUM(E9:J9)</f>
        <v>27063</v>
      </c>
      <c r="E9" s="4">
        <v>605</v>
      </c>
      <c r="F9" s="4">
        <v>1342</v>
      </c>
      <c r="G9" s="4">
        <v>2424</v>
      </c>
      <c r="H9" s="4">
        <v>4501</v>
      </c>
      <c r="I9" s="4">
        <v>3289</v>
      </c>
      <c r="J9" s="4">
        <v>14902</v>
      </c>
    </row>
    <row r="10" spans="1:11" ht="16.2" customHeight="1">
      <c r="A10" s="1"/>
      <c r="B10" s="21"/>
      <c r="C10" s="2"/>
      <c r="D10" s="5" t="s">
        <v>3</v>
      </c>
      <c r="E10" s="6">
        <f>ROUND(E9/D9,3)*100</f>
        <v>2.1999999999999997</v>
      </c>
      <c r="F10" s="6">
        <f>ROUND(F9/D9,3)*100</f>
        <v>5</v>
      </c>
      <c r="G10" s="6">
        <f>ROUND(G9/D9,3)*100</f>
        <v>9</v>
      </c>
      <c r="H10" s="6">
        <f>ROUND(H9/D9,3)*100</f>
        <v>16.600000000000001</v>
      </c>
      <c r="I10" s="6">
        <f>ROUND(I9/D9,3)*100</f>
        <v>12.2</v>
      </c>
      <c r="J10" s="6">
        <f>100-E10-F10-G10-H10-I10</f>
        <v>54.999999999999986</v>
      </c>
    </row>
    <row r="11" spans="1:11" ht="16.2" customHeight="1">
      <c r="A11" s="32" t="s">
        <v>16</v>
      </c>
      <c r="B11" s="33"/>
      <c r="C11" s="34"/>
      <c r="D11" s="8">
        <f>SUM(E11:J11)</f>
        <v>24046</v>
      </c>
      <c r="E11" s="9">
        <v>485</v>
      </c>
      <c r="F11" s="9">
        <v>1086</v>
      </c>
      <c r="G11" s="9">
        <v>1901</v>
      </c>
      <c r="H11" s="9">
        <v>3710</v>
      </c>
      <c r="I11" s="9">
        <v>2957</v>
      </c>
      <c r="J11" s="9">
        <v>13907</v>
      </c>
    </row>
    <row r="12" spans="1:11" ht="16.2" customHeight="1">
      <c r="A12" s="1"/>
      <c r="B12" s="21"/>
      <c r="C12" s="2"/>
      <c r="D12" s="5" t="s">
        <v>3</v>
      </c>
      <c r="E12" s="7">
        <f>ROUND(E11/D11,3)*100</f>
        <v>2</v>
      </c>
      <c r="F12" s="7">
        <f>ROUND(F11/D11,3)*100</f>
        <v>4.5</v>
      </c>
      <c r="G12" s="7">
        <f>ROUND(G11/D11,3)*100</f>
        <v>7.9</v>
      </c>
      <c r="H12" s="7">
        <f>ROUND(H11/D11,3)*100</f>
        <v>15.4</v>
      </c>
      <c r="I12" s="7">
        <f>ROUND(I11/D11,3)*100</f>
        <v>12.3</v>
      </c>
      <c r="J12" s="7">
        <f>ROUND(J11/D11,3)*100</f>
        <v>57.8</v>
      </c>
      <c r="K12" s="22"/>
    </row>
    <row r="13" spans="1:11" ht="16.2" customHeight="1">
      <c r="A13" s="32" t="s">
        <v>17</v>
      </c>
      <c r="B13" s="33"/>
      <c r="C13" s="34"/>
      <c r="D13" s="8">
        <v>20901</v>
      </c>
      <c r="E13" s="9">
        <v>390</v>
      </c>
      <c r="F13" s="9">
        <v>901</v>
      </c>
      <c r="G13" s="9">
        <v>1553</v>
      </c>
      <c r="H13" s="9">
        <v>2598</v>
      </c>
      <c r="I13" s="9">
        <v>2651</v>
      </c>
      <c r="J13" s="9">
        <v>12808</v>
      </c>
    </row>
    <row r="14" spans="1:11" ht="16.2" customHeight="1">
      <c r="A14" s="1"/>
      <c r="B14" s="21"/>
      <c r="C14" s="2"/>
      <c r="D14" s="5" t="s">
        <v>3</v>
      </c>
      <c r="E14" s="7">
        <f>ROUND(E13/D13,3)*100</f>
        <v>1.9</v>
      </c>
      <c r="F14" s="7">
        <f>ROUND(F13/D13,3)*100</f>
        <v>4.3</v>
      </c>
      <c r="G14" s="7">
        <f>ROUND(G13/D13,3)*100</f>
        <v>7.3999999999999995</v>
      </c>
      <c r="H14" s="7">
        <f>ROUND(H13/D13,3)*100</f>
        <v>12.4</v>
      </c>
      <c r="I14" s="7">
        <f>ROUND(I13/D13,3)*100</f>
        <v>12.7</v>
      </c>
      <c r="J14" s="7">
        <f>ROUND(J13/D13,3)*100</f>
        <v>61.3</v>
      </c>
      <c r="K14" s="22"/>
    </row>
    <row r="15" spans="1:11" ht="16.2" customHeight="1">
      <c r="A15" s="29" t="s">
        <v>10</v>
      </c>
      <c r="B15" s="30"/>
      <c r="C15" s="31"/>
      <c r="D15" s="10">
        <f>SUM(E15:J15)</f>
        <v>16455</v>
      </c>
      <c r="E15" s="11">
        <v>307</v>
      </c>
      <c r="F15" s="11">
        <v>711</v>
      </c>
      <c r="G15" s="11">
        <v>1210</v>
      </c>
      <c r="H15" s="11">
        <v>1956</v>
      </c>
      <c r="I15" s="11">
        <v>1585</v>
      </c>
      <c r="J15" s="11">
        <v>10686</v>
      </c>
    </row>
    <row r="16" spans="1:11" ht="16.2" customHeight="1">
      <c r="A16" s="23"/>
      <c r="B16" s="24"/>
      <c r="C16" s="25"/>
      <c r="D16" s="12" t="s">
        <v>3</v>
      </c>
      <c r="E16" s="7">
        <f>ROUND(E15/D15,3)*100</f>
        <v>1.9</v>
      </c>
      <c r="F16" s="7">
        <f>ROUND(F15/D15,3)*100</f>
        <v>4.3</v>
      </c>
      <c r="G16" s="7">
        <f>ROUND(G15/D15,3)*100</f>
        <v>7.3999999999999995</v>
      </c>
      <c r="H16" s="7">
        <f>ROUND(H15/D15,3)*100</f>
        <v>11.899999999999999</v>
      </c>
      <c r="I16" s="7">
        <f>ROUND(I15/D15,3)*100</f>
        <v>9.6</v>
      </c>
      <c r="J16" s="7">
        <f>ROUND(J15/D15,3)*100</f>
        <v>64.900000000000006</v>
      </c>
      <c r="K16" s="22"/>
    </row>
    <row r="17" spans="1:14" ht="30" customHeight="1">
      <c r="A17" s="26"/>
      <c r="B17" s="26"/>
      <c r="C17" s="27"/>
      <c r="D17" s="13" t="s">
        <v>18</v>
      </c>
      <c r="E17" s="35">
        <f>(E15-E13)/E13*100</f>
        <v>-21.282051282051281</v>
      </c>
      <c r="F17" s="35">
        <f t="shared" ref="F17:J17" si="0">(F15-F13)/F13*100</f>
        <v>-21.087680355160931</v>
      </c>
      <c r="G17" s="35">
        <f t="shared" si="0"/>
        <v>-22.086284610431424</v>
      </c>
      <c r="H17" s="35">
        <f t="shared" si="0"/>
        <v>-24.711316397228639</v>
      </c>
      <c r="I17" s="35">
        <f t="shared" si="0"/>
        <v>-40.211241041116558</v>
      </c>
      <c r="J17" s="35">
        <f t="shared" si="0"/>
        <v>-16.567770143660212</v>
      </c>
      <c r="K17" s="22"/>
      <c r="N17" s="14"/>
    </row>
    <row r="18" spans="1:14" ht="27.75" customHeight="1">
      <c r="A18" s="26"/>
      <c r="B18" s="26"/>
      <c r="C18" s="27"/>
      <c r="D18" s="13" t="s">
        <v>19</v>
      </c>
      <c r="E18" s="28">
        <f t="shared" ref="E18:J18" si="1">E16-E14</f>
        <v>0</v>
      </c>
      <c r="F18" s="28">
        <f t="shared" si="1"/>
        <v>0</v>
      </c>
      <c r="G18" s="28">
        <f t="shared" si="1"/>
        <v>0</v>
      </c>
      <c r="H18" s="28">
        <f t="shared" si="1"/>
        <v>-0.50000000000000178</v>
      </c>
      <c r="I18" s="28">
        <f t="shared" si="1"/>
        <v>-3.0999999999999996</v>
      </c>
      <c r="J18" s="28">
        <f t="shared" si="1"/>
        <v>3.6000000000000085</v>
      </c>
      <c r="K18" s="22"/>
    </row>
    <row r="19" spans="1:14">
      <c r="A19" s="14" t="s">
        <v>20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>
      <c r="A20" s="14" t="s">
        <v>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17.25" customHeight="1">
      <c r="A21" s="16" t="s">
        <v>21</v>
      </c>
      <c r="B21" s="16"/>
    </row>
    <row r="22" spans="1:14" ht="18" customHeight="1">
      <c r="A22" s="17"/>
      <c r="B22" s="17"/>
    </row>
  </sheetData>
  <mergeCells count="8">
    <mergeCell ref="A15:C15"/>
    <mergeCell ref="A2:C2"/>
    <mergeCell ref="A3:C3"/>
    <mergeCell ref="A5:C5"/>
    <mergeCell ref="A7:C7"/>
    <mergeCell ref="A9:C9"/>
    <mergeCell ref="A11:C11"/>
    <mergeCell ref="A13:C13"/>
  </mergeCells>
  <phoneticPr fontId="26"/>
  <conditionalFormatting sqref="E17:J17">
    <cfRule type="cellIs" dxfId="0" priority="1" operator="lessThan">
      <formula>100</formula>
    </cfRule>
  </conditionalFormatting>
  <pageMargins left="0.98399999999999999" right="0.67" top="0.59" bottom="0.59" header="0.51200000000000001" footer="0.51200000000000001"/>
  <pageSetup paperSize="9" scale="91" firstPageNumber="4" orientation="portrait" useFirstPageNumber="1" r:id="rId1"/>
  <headerFooter alignWithMargins="0"/>
  <rowBreaks count="1" manualBreakCount="1">
    <brk id="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　年齢別基幹的農業従事者</vt:lpstr>
      <vt:lpstr>'第３表　年齢別基幹的農業従事者'!Print_Area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user</cp:lastModifiedBy>
  <cp:lastPrinted>2023-05-24T07:36:40Z</cp:lastPrinted>
  <dcterms:created xsi:type="dcterms:W3CDTF">2001-06-04T08:33:27Z</dcterms:created>
  <dcterms:modified xsi:type="dcterms:W3CDTF">2023-05-24T07:36:55Z</dcterms:modified>
</cp:coreProperties>
</file>