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922F86CF-6B18-4100-BE8E-8B57B6469059}"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U35" i="10"/>
  <c r="BW34" i="10"/>
  <c r="BE34" i="10"/>
  <c r="U34" i="10"/>
  <c r="BW33" i="10"/>
  <c r="BE33" i="10"/>
  <c r="U33" i="10"/>
  <c r="BE32" i="10"/>
  <c r="U32" i="10"/>
  <c r="C31" i="10"/>
  <c r="C32" i="10" s="1"/>
  <c r="C33" i="10" l="1"/>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l="1"/>
  <c r="AM32" i="10" s="1"/>
  <c r="AM33" i="10" s="1"/>
  <c r="AM34" i="10" s="1"/>
  <c r="AM35" i="10" s="1"/>
  <c r="BE31" i="10" l="1"/>
  <c r="BW31" i="10"/>
  <c r="BW32"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<sst xmlns="http://schemas.openxmlformats.org/spreadsheetml/2006/main" count="1528" uniqueCount="635">
  <si>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</si>
  <si>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</si>
  <si>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</si>
  <si>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</si>
  <si>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</si>
  <si>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</si>
  <si>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</si>
  <si>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</si>
  <si>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</si>
  <si>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</si>
  <si>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</si>
  <si>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</si>
  <si>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</si>
  <si>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</si>
  <si>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</si>
  <si>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</si>
  <si>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</si>
  <si>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</si>
  <si>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</si>
  <si>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</si>
  <si>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</si>
  <si>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</si>
  <si>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</si>
  <si>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</si>
  <si>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</si>
  <si>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</si>
  <si>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</si>
  <si>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</si>
  <si>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</si>
  <si>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</si>
  <si>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</si>
  <si>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</si>
  <si>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</si>
  <si>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</si>
  <si>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</si>
  <si>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</si>
  <si>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</si>
  <si>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</si>
  <si>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</si>
  <si>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</si>
  <si>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</si>
  <si>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</si>
  <si>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</si>
  <si>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</si>
  <si>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</si>
  <si>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</si>
  <si>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</si>
  <si>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</si>
  <si>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</si>
  <si>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</si>
  <si>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</si>
  <si>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</si>
  <si>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</si>
  <si>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</si>
  <si>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</si>
  <si>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</si>
  <si>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</si>
  <si>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</si>
  <si>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</si>
  <si>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</si>
  <si>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</si>
  <si>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</si>
  <si>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</si>
  <si>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</si>
  <si>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</si>
  <si>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</si>
  <si>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</si>
  <si>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</si>
  <si>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</si>
  <si>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</si>
  <si>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</si>
  <si>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</si>
  <si>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</si>
  <si>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</si>
  <si>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</si>
  <si>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</si>
  <si>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</si>
  <si>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</si>
  <si>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</si>
  <si>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</si>
  <si>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神奈川県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</si>
  <si>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</si>
  <si>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</si>
  <si>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</si>
  <si>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</si>
  <si>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</si>
  <si>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</si>
  <si>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</si>
  <si>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</si>
  <si>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</si>
  <si>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</si>
  <si>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</si>
  <si>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</si>
  <si>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</si>
  <si>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</si>
  <si>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</si>
  <si>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</si>
  <si>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</si>
  <si>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</si>
  <si>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</si>
  <si>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</si>
  <si>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</si>
  <si>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</si>
  <si>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</si>
  <si>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</si>
  <si>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</si>
  <si>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</si>
  <si>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</si>
  <si>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</si>
  <si>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</si>
  <si>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</si>
  <si>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</si>
  <si>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</si>
  <si>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</si>
  <si>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</si>
  <si>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</si>
  <si>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</si>
  <si>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</si>
  <si>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</si>
  <si>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</si>
  <si>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</si>
  <si>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</si>
  <si>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</si>
  <si>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</si>
  <si>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</si>
  <si>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</si>
  <si>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</si>
  <si>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</si>
  <si>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</si>
  <si>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</si>
  <si>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</si>
  <si>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</si>
  <si>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</si>
  <si>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</si>
  <si>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</si>
  <si>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</si>
  <si>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</si>
  <si>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</si>
  <si>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</si>
  <si>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</si>
  <si>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</si>
  <si>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</si>
  <si>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</si>
  <si>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</si>
  <si>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</si>
  <si>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</si>
  <si>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</si>
  <si>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</si>
  <si>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</si>
  <si>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</si>
  <si>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</si>
  <si>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</si>
  <si>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</si>
  <si>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</si>
  <si>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</si>
  <si>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</si>
  <si>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</si>
  <si>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</si>
  <si>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</si>
  <si>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</si>
  <si>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</si>
  <si>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</si>
  <si>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</si>
  <si>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</si>
  <si>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</si>
  <si>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</si>
  <si>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</si>
  <si>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</si>
  <si>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</si>
  <si>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</si>
  <si>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</si>
  <si>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</si>
  <si>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</si>
  <si>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</si>
  <si>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</si>
  <si>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</si>
  <si>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</si>
  <si>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</si>
  <si>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</si>
  <si>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</si>
  <si>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</si>
  <si>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</si>
  <si>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</si>
  <si>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神奈川県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</si>
  <si>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</si>
  <si>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</si>
  <si>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</si>
  <si>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</si>
  <si>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</si>
  <si>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</si>
  <si>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</si>
  <si>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</si>
  <si>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</si>
  <si>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</si>
  <si>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</si>
  <si>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</si>
  <si>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</si>
  <si>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</si>
  <si>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</si>
  <si>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</si>
  <si>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</si>
  <si>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</si>
  <si>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</si>
  <si>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</si>
  <si>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</si>
  <si>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</si>
  <si>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</si>
  <si>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</si>
  <si>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</si>
  <si>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</si>
  <si>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</si>
  <si>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</si>
  <si>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</si>
  <si>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</si>
  <si>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</si>
  <si>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</si>
  <si>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</si>
  <si>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</si>
  <si>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</si>
  <si>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</si>
  <si>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</si>
  <si>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</si>
  <si>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</si>
  <si>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</si>
  <si>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</si>
  <si>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</si>
  <si>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</si>
  <si>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</si>
  <si>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</si>
  <si>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</si>
  <si>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</si>
  <si>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</si>
  <si>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</si>
  <si>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</si>
  <si>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</si>
  <si>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</si>
  <si>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</si>
  <si>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</si>
  <si>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</si>
  <si>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</si>
  <si>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</si>
  <si>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</si>
  <si>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</si>
  <si>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</si>
  <si>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</si>
  <si>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</si>
  <si>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</si>
  <si>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</si>
  <si>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</si>
  <si>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</si>
  <si>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</si>
  <si>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</si>
  <si>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</si>
  <si>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</si>
  <si>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</si>
  <si>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</si>
  <si>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</si>
  <si>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</si>
  <si>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</si>
  <si>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</si>
  <si>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</si>
  <si>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</si>
  <si>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</si>
  <si>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</si>
  <si>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</si>
  <si>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</si>
  <si>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</si>
  <si>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</si>
  <si>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</si>
  <si>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</si>
  <si>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</si>
  <si>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</si>
  <si>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</si>
  <si>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</si>
  <si>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</si>
  <si>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</si>
  <si>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</si>
  <si>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</si>
  <si>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</si>
  <si>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</si>
  <si>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</si>
  <si>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</si>
  <si>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</si>
  <si>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</si>
  <si>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</si>
  <si>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</si>
  <si>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</si>
  <si>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</si>
  <si>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</si>
  <si>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</si>
  <si>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</si>
  <si>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</si>
  <si>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</si>
  <si>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</si>
  <si>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</si>
  <si>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</si>
  <si>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</si>
  <si>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</si>
  <si>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</si>
  <si>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</si>
  <si>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</si>
  <si>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</si>
  <si>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</si>
  <si>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</si>
  <si>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</si>
  <si>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</si>
  <si>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</si>
  <si>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</si>
  <si>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</si>
  <si>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</si>
  <si>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</si>
  <si>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</si>
  <si>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</si>
  <si>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</si>
  <si>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</si>
  <si>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</si>
  <si>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</si>
  <si>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</si>
  <si>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</si>
  <si>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</si>
  <si>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</si>
  <si>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</si>
  <si>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</si>
  <si>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</si>
  <si>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</si>
  <si>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</si>
  <si>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</si>
  <si>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</si>
  <si>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</si>
  <si>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</si>
  <si>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</si>
  <si>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</si>
  <si>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</si>
  <si>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</si>
  <si>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</si>
  <si>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</si>
  <si>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</si>
  <si>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</si>
  <si>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</si>
  <si>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神奈川県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</si>
  <si>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</si>
  <si>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</si>
  <si>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</si>
  <si>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</si>
  <si>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</si>
  <si>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</si>
  <si>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</si>
  <si>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</si>
  <si>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</si>
  <si>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</si>
  <si>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</si>
  <si>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</si>
  <si>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</si>
  <si>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</si>
  <si>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</si>
  <si>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</si>
  <si>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</si>
  <si>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</si>
  <si>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</si>
  <si>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</si>
  <si>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</si>
  <si>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t>
    <phoneticPr fontId="5"/>
  </si>
  <si>
    <t>公営競技収益配分金等管理会計</t>
    <phoneticPr fontId="5"/>
  </si>
  <si>
    <t>-</t>
    <phoneticPr fontId="5"/>
  </si>
  <si>
    <t>地方消費税清算会計</t>
    <phoneticPr fontId="5"/>
  </si>
  <si>
    <t>-</t>
    <phoneticPr fontId="5"/>
  </si>
  <si>
    <t>水源環境保全・再生事業会計</t>
    <phoneticPr fontId="5"/>
  </si>
  <si>
    <t>市町村自治振興事業会計</t>
    <phoneticPr fontId="5"/>
  </si>
  <si>
    <t>恩賜記念林業振興資金会計</t>
    <phoneticPr fontId="5"/>
  </si>
  <si>
    <t>林業改善資金会計</t>
    <phoneticPr fontId="5"/>
  </si>
  <si>
    <t>沿岸漁業改善資金会計</t>
    <phoneticPr fontId="5"/>
  </si>
  <si>
    <t>災害救助基金会計</t>
    <phoneticPr fontId="5"/>
  </si>
  <si>
    <t>母子父子寡婦福祉資金会計</t>
    <phoneticPr fontId="5"/>
  </si>
  <si>
    <t>介護保険財政安定化基金会計</t>
    <phoneticPr fontId="5"/>
  </si>
  <si>
    <t>中小企業資金会計</t>
    <phoneticPr fontId="5"/>
  </si>
  <si>
    <t>県営住宅管理事業会計</t>
    <phoneticPr fontId="5"/>
  </si>
  <si>
    <t>地方独立行政法人神奈川県立病院機構資金会計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</si>
  <si>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</si>
  <si>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</si>
  <si>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</si>
  <si>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</si>
  <si>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</si>
  <si>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</si>
  <si>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</si>
  <si>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</si>
  <si>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</si>
  <si>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</si>
  <si>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</si>
  <si>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</si>
  <si>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</si>
  <si>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</si>
  <si>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</si>
  <si>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水道事業会計</t>
    <phoneticPr fontId="5"/>
  </si>
  <si>
    <t>電気事業会計</t>
    <phoneticPr fontId="5"/>
  </si>
  <si>
    <t>公営企業資金等運用事業会計</t>
    <phoneticPr fontId="5"/>
  </si>
  <si>
    <t>相模川総合開発共同事業会計</t>
    <phoneticPr fontId="5"/>
  </si>
  <si>
    <t>酒匂川総合開発事業会計</t>
    <phoneticPr fontId="5"/>
  </si>
  <si>
    <t>流域下水道事業会計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</si>
  <si>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</si>
  <si>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</si>
  <si>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</si>
  <si>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</si>
  <si>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</si>
  <si>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</si>
  <si>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</si>
  <si>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</si>
  <si>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</si>
  <si>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</si>
  <si>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</si>
  <si>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</si>
  <si>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</si>
  <si>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</si>
  <si>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</si>
  <si>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</si>
  <si>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</si>
  <si>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</si>
  <si>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</si>
  <si>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</si>
  <si>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</si>
  <si>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</si>
  <si>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</si>
  <si>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</si>
  <si>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</si>
  <si>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</si>
  <si>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</si>
  <si>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</si>
  <si>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</si>
  <si>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5"/>
  </si>
  <si>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</si>
  <si>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</si>
  <si>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</si>
  <si>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</si>
  <si>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</si>
  <si>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</si>
  <si>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</si>
  <si>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</si>
  <si>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</si>
  <si>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</si>
  <si>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</si>
  <si>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</si>
  <si>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</si>
  <si>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</si>
  <si>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</si>
  <si>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</si>
  <si>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</si>
  <si>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</si>
  <si>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</si>
  <si>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</si>
  <si>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</si>
  <si>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</si>
  <si>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</si>
  <si>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</si>
  <si>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</si>
  <si>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</si>
  <si>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</si>
  <si>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</si>
  <si>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</si>
  <si>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</si>
  <si>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</si>
  <si>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</si>
  <si>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公営企業資金等運用事業会計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</si>
  <si>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</si>
  <si>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</si>
  <si>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</si>
  <si>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</si>
  <si>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</si>
  <si>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</si>
  <si>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</si>
  <si>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</si>
  <si>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</si>
  <si>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</si>
  <si>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</si>
  <si>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</si>
  <si>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</si>
  <si>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</si>
  <si>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</si>
  <si>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</si>
  <si>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</si>
  <si>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</si>
  <si>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</si>
  <si>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</si>
  <si>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</si>
  <si>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</si>
  <si>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</si>
  <si>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</si>
  <si>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</si>
  <si>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</si>
  <si>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</si>
  <si>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</si>
  <si>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</si>
  <si>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</si>
  <si>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</si>
  <si>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</si>
  <si>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</si>
  <si>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</si>
  <si>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</si>
  <si>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</si>
  <si>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</si>
  <si>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</si>
  <si>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</si>
  <si>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</si>
  <si>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</si>
  <si>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</si>
  <si>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</si>
  <si>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</si>
  <si>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</si>
  <si>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</si>
  <si>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</si>
  <si>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</si>
  <si>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</si>
  <si>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</si>
  <si>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</si>
  <si>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</si>
  <si>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</si>
  <si>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</si>
  <si>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</si>
  <si>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</si>
  <si>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</si>
  <si>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</si>
  <si>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</si>
  <si>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</si>
  <si>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</si>
  <si>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</si>
  <si>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</si>
  <si>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</si>
  <si>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</si>
  <si>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</si>
  <si>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</si>
  <si>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</si>
  <si>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</si>
  <si>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</si>
  <si>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</si>
  <si>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</si>
  <si>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</si>
  <si>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</si>
  <si>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</si>
  <si>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</si>
  <si>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</si>
  <si>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</si>
  <si>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</si>
  <si>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</si>
  <si>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</si>
  <si>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</si>
  <si>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</si>
  <si>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</si>
  <si>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</si>
  <si>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0.25</t>
  </si>
  <si>
    <t>▲ 1.09</t>
  </si>
  <si>
    <t>公営企業資金等運用事業会計</t>
  </si>
  <si>
    <t>水道事業会計</t>
  </si>
  <si>
    <t>電気事業会計</t>
  </si>
  <si>
    <t>国民健康保険事業会計</t>
  </si>
  <si>
    <t>一般会計</t>
  </si>
  <si>
    <t>流域下水道事業会計</t>
  </si>
  <si>
    <t>公債管理特別会計</t>
  </si>
  <si>
    <t>公営競技収益配分金等管理会計</t>
  </si>
  <si>
    <t>その他会計（赤字）</t>
  </si>
  <si>
    <t>▲ 0.00</t>
  </si>
  <si>
    <t>その他会計（黒字）</t>
  </si>
  <si>
    <t>（百万円）</t>
    <phoneticPr fontId="2"/>
  </si>
  <si>
    <t>H26末</t>
    <phoneticPr fontId="2"/>
  </si>
  <si>
    <t>H27末</t>
    <phoneticPr fontId="2"/>
  </si>
  <si>
    <t>H28末</t>
    <phoneticPr fontId="2"/>
  </si>
  <si>
    <t>H29末</t>
    <phoneticPr fontId="2"/>
  </si>
  <si>
    <t>H30末</t>
    <phoneticPr fontId="2"/>
  </si>
  <si>
    <t>地域医療介護総合確保基金</t>
    <rPh sb="0" eb="2">
      <t>チイキ</t>
    </rPh>
    <rPh sb="2" eb="4">
      <t>イリョウ</t>
    </rPh>
    <rPh sb="4" eb="6">
      <t>カイゴ</t>
    </rPh>
    <rPh sb="6" eb="8">
      <t>ソウゴウ</t>
    </rPh>
    <rPh sb="8" eb="10">
      <t>カクホ</t>
    </rPh>
    <rPh sb="10" eb="12">
      <t>キキン</t>
    </rPh>
    <phoneticPr fontId="2"/>
  </si>
  <si>
    <t>かながわボランタリー活動推進基金21</t>
    <rPh sb="10" eb="12">
      <t>カツドウ</t>
    </rPh>
    <rPh sb="12" eb="14">
      <t>スイシン</t>
    </rPh>
    <rPh sb="14" eb="16">
      <t>キキン</t>
    </rPh>
    <phoneticPr fontId="5"/>
  </si>
  <si>
    <t>後期高齢者医療財政安定化基金</t>
    <rPh sb="0" eb="2">
      <t>コウキ</t>
    </rPh>
    <rPh sb="2" eb="5">
      <t>コウレイシャ</t>
    </rPh>
    <rPh sb="5" eb="7">
      <t>イリョウ</t>
    </rPh>
    <rPh sb="7" eb="9">
      <t>ザイセイ</t>
    </rPh>
    <rPh sb="9" eb="12">
      <t>アンテイカ</t>
    </rPh>
    <rPh sb="12" eb="14">
      <t>キキン</t>
    </rPh>
    <phoneticPr fontId="2"/>
  </si>
  <si>
    <t>かながわトラストみどり基金</t>
    <rPh sb="11" eb="13">
      <t>キキン</t>
    </rPh>
    <phoneticPr fontId="5"/>
  </si>
  <si>
    <t>災害救助基金</t>
    <rPh sb="0" eb="2">
      <t>サイガイ</t>
    </rPh>
    <rPh sb="2" eb="4">
      <t>キュウジョ</t>
    </rPh>
    <rPh sb="4" eb="6">
      <t>キキン</t>
    </rPh>
    <phoneticPr fontId="2"/>
  </si>
  <si>
    <t>法適用企業</t>
  </si>
  <si>
    <t>法非適用企業</t>
  </si>
  <si>
    <t>神奈川県内広域水道企業団</t>
    <rPh sb="0" eb="3">
      <t>カナガワ</t>
    </rPh>
    <rPh sb="3" eb="5">
      <t>ケンナイ</t>
    </rPh>
    <rPh sb="5" eb="7">
      <t>コウイキ</t>
    </rPh>
    <rPh sb="7" eb="9">
      <t>スイドウ</t>
    </rPh>
    <rPh sb="9" eb="11">
      <t>キギョウ</t>
    </rPh>
    <rPh sb="11" eb="12">
      <t>ダン</t>
    </rPh>
    <phoneticPr fontId="2"/>
  </si>
  <si>
    <t>神奈川県川崎競馬組合</t>
    <rPh sb="0" eb="4">
      <t>カナガワケン</t>
    </rPh>
    <rPh sb="4" eb="6">
      <t>カワサキ</t>
    </rPh>
    <rPh sb="6" eb="8">
      <t>ケイバ</t>
    </rPh>
    <rPh sb="8" eb="10">
      <t>クミアイ</t>
    </rPh>
    <phoneticPr fontId="2"/>
  </si>
  <si>
    <t>-</t>
    <phoneticPr fontId="2"/>
  </si>
  <si>
    <t>（一財）神奈川県厚生福利振興会</t>
    <rPh sb="1" eb="2">
      <t>イチ</t>
    </rPh>
    <phoneticPr fontId="2"/>
  </si>
  <si>
    <t>（地独）神奈川県立産業技術総合研究所</t>
    <rPh sb="1" eb="2">
      <t>チ</t>
    </rPh>
    <rPh sb="2" eb="3">
      <t>ドク</t>
    </rPh>
    <rPh sb="4" eb="7">
      <t>カナガワ</t>
    </rPh>
    <rPh sb="7" eb="9">
      <t>ケンリツ</t>
    </rPh>
    <rPh sb="9" eb="11">
      <t>サンギョウ</t>
    </rPh>
    <rPh sb="11" eb="13">
      <t>ギジュツ</t>
    </rPh>
    <rPh sb="13" eb="15">
      <t>ソウゴウ</t>
    </rPh>
    <rPh sb="15" eb="18">
      <t>ケンキュウジョ</t>
    </rPh>
    <phoneticPr fontId="2"/>
  </si>
  <si>
    <t>（株）湘南国際村
協会</t>
    <rPh sb="0" eb="3">
      <t>カブ</t>
    </rPh>
    <phoneticPr fontId="1"/>
  </si>
  <si>
    <t>（公財）宮ヶ瀬ダム周辺振興財団</t>
    <rPh sb="1" eb="2">
      <t>コウ</t>
    </rPh>
    <rPh sb="2" eb="3">
      <t>ザイ</t>
    </rPh>
    <rPh sb="4" eb="7">
      <t>ミヤガセ</t>
    </rPh>
    <phoneticPr fontId="1"/>
  </si>
  <si>
    <t>（財）宮ヶ瀬ダム
周辺振興財団</t>
    <rPh sb="0" eb="3">
      <t>ザイ</t>
    </rPh>
    <phoneticPr fontId="1"/>
  </si>
  <si>
    <t>（公財）かながわ国際交流財団</t>
    <rPh sb="1" eb="2">
      <t>コウ</t>
    </rPh>
    <rPh sb="10" eb="12">
      <t>コウリュウ</t>
    </rPh>
    <rPh sb="12" eb="14">
      <t>ザイダン</t>
    </rPh>
    <phoneticPr fontId="1"/>
  </si>
  <si>
    <t>（財）かながわ
国際交流財団</t>
    <rPh sb="10" eb="12">
      <t>コウリュウ</t>
    </rPh>
    <rPh sb="12" eb="14">
      <t>ザイダン</t>
    </rPh>
    <phoneticPr fontId="1"/>
  </si>
  <si>
    <t>（公財）神奈川文学振興会</t>
    <rPh sb="1" eb="2">
      <t>コウ</t>
    </rPh>
    <rPh sb="2" eb="3">
      <t>ザイ</t>
    </rPh>
    <rPh sb="4" eb="7">
      <t>カナガワ</t>
    </rPh>
    <phoneticPr fontId="1"/>
  </si>
  <si>
    <t>（公財）神奈川芸術文化財団</t>
    <rPh sb="1" eb="2">
      <t>コウ</t>
    </rPh>
    <rPh sb="2" eb="3">
      <t>ザイ</t>
    </rPh>
    <rPh sb="4" eb="7">
      <t>カナガワ</t>
    </rPh>
    <phoneticPr fontId="1"/>
  </si>
  <si>
    <t>（公財）かながわ健康財団</t>
    <rPh sb="1" eb="2">
      <t>コウ</t>
    </rPh>
    <rPh sb="2" eb="3">
      <t>ザイ</t>
    </rPh>
    <phoneticPr fontId="1"/>
  </si>
  <si>
    <t>（公財）神奈川県生活衛生営業指導ｾﾝﾀｰ</t>
    <rPh sb="1" eb="2">
      <t>コウ</t>
    </rPh>
    <rPh sb="2" eb="3">
      <t>ザイ</t>
    </rPh>
    <rPh sb="4" eb="7">
      <t>カナガワ</t>
    </rPh>
    <phoneticPr fontId="1"/>
  </si>
  <si>
    <t>（財）神奈川県生活
衛生営業指導ｾﾝﾀｰ</t>
    <rPh sb="0" eb="3">
      <t>ザイ</t>
    </rPh>
    <phoneticPr fontId="1"/>
  </si>
  <si>
    <t>（一財）あしがら勤労者いこいの村</t>
    <rPh sb="1" eb="2">
      <t>イチ</t>
    </rPh>
    <rPh sb="2" eb="3">
      <t>ザイ</t>
    </rPh>
    <phoneticPr fontId="1"/>
  </si>
  <si>
    <t>（財）あしがら勤労者いこいの村</t>
    <rPh sb="0" eb="3">
      <t>ザイ</t>
    </rPh>
    <phoneticPr fontId="1"/>
  </si>
  <si>
    <t>（公財）神奈川県都市整備技術センター</t>
    <rPh sb="1" eb="2">
      <t>コウ</t>
    </rPh>
    <rPh sb="2" eb="3">
      <t>ザイ</t>
    </rPh>
    <rPh sb="4" eb="7">
      <t>カナガワ</t>
    </rPh>
    <phoneticPr fontId="1"/>
  </si>
  <si>
    <t>（財）神奈川県都市
整備技術センター</t>
    <rPh sb="0" eb="3">
      <t>ザイ</t>
    </rPh>
    <phoneticPr fontId="1"/>
  </si>
  <si>
    <t>（株）湘南なぎさ
パーク</t>
    <rPh sb="0" eb="3">
      <t>カブ</t>
    </rPh>
    <phoneticPr fontId="1"/>
  </si>
  <si>
    <t>（公財）神奈川県下水道公社</t>
    <rPh sb="1" eb="2">
      <t>コウ</t>
    </rPh>
    <rPh sb="2" eb="3">
      <t>ザイ</t>
    </rPh>
    <rPh sb="4" eb="7">
      <t>カナガワ</t>
    </rPh>
    <phoneticPr fontId="1"/>
  </si>
  <si>
    <t>神奈川県道路公社</t>
  </si>
  <si>
    <t>神奈川県住宅供給公社</t>
  </si>
  <si>
    <t>（一財）神奈川県教育福祉振興会</t>
    <rPh sb="1" eb="2">
      <t>イチ</t>
    </rPh>
    <rPh sb="2" eb="3">
      <t>ザイ</t>
    </rPh>
    <rPh sb="4" eb="7">
      <t>カナガワ</t>
    </rPh>
    <phoneticPr fontId="1"/>
  </si>
  <si>
    <t>（財）神奈川県
体育協会</t>
    <rPh sb="0" eb="3">
      <t>ザイ</t>
    </rPh>
    <phoneticPr fontId="1"/>
  </si>
  <si>
    <t>（公財）神奈川県暴力追放推進センター</t>
    <rPh sb="1" eb="2">
      <t>コウ</t>
    </rPh>
    <rPh sb="2" eb="3">
      <t>ザイ</t>
    </rPh>
    <rPh sb="4" eb="7">
      <t>カナガワ</t>
    </rPh>
    <phoneticPr fontId="1"/>
  </si>
  <si>
    <t>（公財）かながわトラストみどり財団</t>
    <rPh sb="1" eb="2">
      <t>コウ</t>
    </rPh>
    <rPh sb="2" eb="3">
      <t>ザイ</t>
    </rPh>
    <phoneticPr fontId="1"/>
  </si>
  <si>
    <t>（財）かながわトラストみどり財団</t>
    <rPh sb="0" eb="3">
      <t>ザイ</t>
    </rPh>
    <phoneticPr fontId="1"/>
  </si>
  <si>
    <t>（公財）かながわ海岸美化財団</t>
    <rPh sb="1" eb="2">
      <t>コウ</t>
    </rPh>
    <rPh sb="2" eb="3">
      <t>ザイ</t>
    </rPh>
    <phoneticPr fontId="1"/>
  </si>
  <si>
    <t>（公財）かながわ海岸
美化財団</t>
    <rPh sb="1" eb="2">
      <t>コウ</t>
    </rPh>
    <rPh sb="2" eb="3">
      <t>ザイ</t>
    </rPh>
    <phoneticPr fontId="1"/>
  </si>
  <si>
    <t>（公社）神奈川県農業公社</t>
    <rPh sb="1" eb="3">
      <t>コウシャ</t>
    </rPh>
    <rPh sb="4" eb="7">
      <t>カナガワ</t>
    </rPh>
    <phoneticPr fontId="1"/>
  </si>
  <si>
    <t>（社）神奈川県
農業公社</t>
    <rPh sb="0" eb="3">
      <t>シャ</t>
    </rPh>
    <phoneticPr fontId="1"/>
  </si>
  <si>
    <t>（公財）神奈川県栽培漁業協会</t>
    <rPh sb="1" eb="2">
      <t>コウ</t>
    </rPh>
    <rPh sb="2" eb="3">
      <t>ザイ</t>
    </rPh>
    <rPh sb="4" eb="7">
      <t>カナガワ</t>
    </rPh>
    <phoneticPr fontId="1"/>
  </si>
  <si>
    <t>（財）神奈川県
栽培漁業協会</t>
    <rPh sb="0" eb="3">
      <t>ザイ</t>
    </rPh>
    <phoneticPr fontId="1"/>
  </si>
  <si>
    <t>三崎マリン（株）</t>
    <rPh sb="5" eb="8">
      <t>カブ</t>
    </rPh>
    <phoneticPr fontId="1"/>
  </si>
  <si>
    <t>（一社）神奈川県畜産会</t>
    <rPh sb="1" eb="3">
      <t>イチシャ</t>
    </rPh>
    <rPh sb="4" eb="7">
      <t>カナガワ</t>
    </rPh>
    <phoneticPr fontId="1"/>
  </si>
  <si>
    <t>（社）神奈川県
畜産会</t>
    <rPh sb="0" eb="3">
      <t>シャ</t>
    </rPh>
    <phoneticPr fontId="1"/>
  </si>
  <si>
    <t>（公財）地球環境戦略研究機関</t>
    <rPh sb="1" eb="3">
      <t>コウザイ</t>
    </rPh>
    <rPh sb="4" eb="6">
      <t>チキュウ</t>
    </rPh>
    <phoneticPr fontId="1"/>
  </si>
  <si>
    <t>（財）地球環境戦略
研究機関</t>
    <rPh sb="0" eb="3">
      <t>ザイ</t>
    </rPh>
    <phoneticPr fontId="1"/>
  </si>
  <si>
    <t>（公財）神奈川産業振興センター</t>
    <rPh sb="1" eb="2">
      <t>コウ</t>
    </rPh>
    <rPh sb="2" eb="3">
      <t>ザイ</t>
    </rPh>
    <rPh sb="4" eb="7">
      <t>カナガワ</t>
    </rPh>
    <rPh sb="7" eb="9">
      <t>サンギョウ</t>
    </rPh>
    <rPh sb="9" eb="11">
      <t>シンコウ</t>
    </rPh>
    <phoneticPr fontId="1"/>
  </si>
  <si>
    <t>（地独）神奈川県立病院機構</t>
    <rPh sb="1" eb="2">
      <t>チ</t>
    </rPh>
    <rPh sb="2" eb="3">
      <t>ドク</t>
    </rPh>
    <rPh sb="4" eb="9">
      <t>カナガワケンリツ</t>
    </rPh>
    <rPh sb="9" eb="11">
      <t>ビョウイン</t>
    </rPh>
    <rPh sb="11" eb="13">
      <t>キコウ</t>
    </rPh>
    <phoneticPr fontId="1"/>
  </si>
  <si>
    <t>（独）神奈川県立病院機構</t>
    <rPh sb="1" eb="2">
      <t>ドク</t>
    </rPh>
    <rPh sb="3" eb="8">
      <t>カナガワケンリツ</t>
    </rPh>
    <rPh sb="8" eb="10">
      <t>ビョウイン</t>
    </rPh>
    <rPh sb="10" eb="12">
      <t>キコウ</t>
    </rPh>
    <phoneticPr fontId="1"/>
  </si>
  <si>
    <t>（公財）横浜市建築助成公社</t>
    <rPh sb="1" eb="2">
      <t>コウ</t>
    </rPh>
    <rPh sb="2" eb="3">
      <t>ザイ</t>
    </rPh>
    <rPh sb="4" eb="6">
      <t>ヨコハマ</t>
    </rPh>
    <phoneticPr fontId="1"/>
  </si>
  <si>
    <t>（株）三浦海業公社</t>
    <rPh sb="0" eb="3">
      <t>カブ</t>
    </rPh>
    <phoneticPr fontId="1"/>
  </si>
  <si>
    <t>（大）神奈川県立保健福祉大学</t>
    <rPh sb="1" eb="2">
      <t>ダイ</t>
    </rPh>
    <rPh sb="3" eb="4">
      <t>カミ</t>
    </rPh>
    <rPh sb="4" eb="5">
      <t>ナ</t>
    </rPh>
    <rPh sb="5" eb="6">
      <t>ガワ</t>
    </rPh>
    <rPh sb="6" eb="8">
      <t>ケンリツ</t>
    </rPh>
    <rPh sb="8" eb="10">
      <t>ホケン</t>
    </rPh>
    <rPh sb="10" eb="12">
      <t>フクシ</t>
    </rPh>
    <rPh sb="12" eb="14">
      <t>ダイガク</t>
    </rPh>
    <phoneticPr fontId="1"/>
  </si>
  <si>
    <t>（一社）神奈川県果実協会</t>
    <rPh sb="1" eb="3">
      <t>イッシャ</t>
    </rPh>
    <rPh sb="4" eb="8">
      <t>カナガワケン</t>
    </rPh>
    <rPh sb="8" eb="10">
      <t>カジツ</t>
    </rPh>
    <rPh sb="10" eb="12">
      <t>キョウカイ</t>
    </rPh>
    <phoneticPr fontId="2"/>
  </si>
  <si>
    <t>〇</t>
  </si>
  <si>
    <t>-</t>
    <phoneticPr fontId="2"/>
  </si>
  <si>
    <t>-</t>
    <phoneticPr fontId="2"/>
  </si>
  <si>
    <t>（株）湘南国際村協会</t>
    <rPh sb="0" eb="3">
      <t>カブ</t>
    </rPh>
    <phoneticPr fontId="1"/>
  </si>
  <si>
    <t>（公財）神奈川県体育協会</t>
    <rPh sb="1" eb="2">
      <t>コウ</t>
    </rPh>
    <rPh sb="2" eb="3">
      <t>ザイ</t>
    </rPh>
    <rPh sb="4" eb="7">
      <t>カナガワ</t>
    </rPh>
    <rPh sb="8" eb="10">
      <t>タイイク</t>
    </rPh>
    <phoneticPr fontId="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</si>
  <si>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</si>
  <si>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</si>
  <si>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</si>
  <si>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0"/>
        <color theme="4"/>
        <rFont val="ＭＳ Ｐゴシック"/>
        <family val="3"/>
        <charset val="128"/>
      </rPr>
      <t>県債の発行抑制や退職手当負担見込額の減により、将来負担比率は減少傾向にあり、類似団体平均値よりも低い水準となっている。</t>
    </r>
    <r>
      <rPr>
        <sz val="10"/>
        <color indexed="8"/>
        <rFont val="ＭＳ Ｐゴシック"/>
        <family val="3"/>
        <charset val="128"/>
      </rPr>
      <t xml:space="preserve">
　</t>
    </r>
    <r>
      <rPr>
        <sz val="10"/>
        <color theme="4"/>
        <rFont val="ＭＳ Ｐゴシック"/>
        <family val="3"/>
        <charset val="128"/>
      </rPr>
      <t>一方で、有形固定資産減価償却率は類似団体よりも高く、平成30年度と比較すると微増している。これは、本県では、既存施設を有効に活用するため、施設の長寿命化対策を進め、財政負担を抑えているためである。今後も「神奈川県公共施設等総合管理計画」に基づき、長期的な視点を持った維持・更新に取り組んでいく。</t>
    </r>
    <rPh sb="62" eb="64">
      <t>イッポウ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</si>
  <si>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</si>
  <si>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</si>
  <si>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</si>
  <si>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</si>
  <si>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</si>
  <si>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</si>
  <si>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及び将来負担比率は、類似団体の平均と比べ低い水準となっている。本県ではこれまで県債の発行抑制に取り組んできており、その効果から実質公債費比率は近年は低い水準で推移している。また、県債の発行抑制に加え、退職手当負担見込額の減等から将来負担比率についても減少傾向となっ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</si>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</sst>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
      <color theme="4"/>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1" fillId="6" borderId="0" xfId="6" applyFill="1" applyAlignment="1" applyProtection="1">
      <alignment vertical="center"/>
      <protection hidden="1"/>
    </xf>
    <xf numFmtId="0" fontId="1" fillId="0" borderId="0" xfId="16" applyFont="1">
      <alignment vertical="center"/>
    </xf>
    <xf numFmtId="0" fontId="11"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30"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0" fillId="0" borderId="41" xfId="16" applyFont="1" applyBorder="1">
      <alignment vertical="center"/>
    </xf>
    <xf numFmtId="178" fontId="36" fillId="0" borderId="0" xfId="16" applyNumberFormat="1" applyFont="1">
      <alignment vertical="center"/>
    </xf>
    <xf numFmtId="178" fontId="1" fillId="0" borderId="0" xfId="16" applyNumberFormat="1" applyFont="1">
      <alignmen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5"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1"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30"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0" fontId="37"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1" fillId="0" borderId="0" xfId="18" applyNumberFormat="1" applyAlignment="1">
      <alignment vertical="center"/>
    </xf>
    <xf numFmtId="177" fontId="11" fillId="0" borderId="0" xfId="19" applyNumberFormat="1" applyAlignment="1">
      <alignment horizontal="right" vertical="center"/>
    </xf>
    <xf numFmtId="188" fontId="11" fillId="0" borderId="0" xfId="19" applyNumberFormat="1" applyAlignment="1">
      <alignment horizontal="right" vertical="center"/>
    </xf>
    <xf numFmtId="178" fontId="1" fillId="6" borderId="0" xfId="16" applyNumberFormat="1" applyFont="1" applyFill="1" applyAlignment="1">
      <alignment vertical="center" wrapText="1"/>
    </xf>
    <xf numFmtId="178" fontId="11"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7C1C25C-CB9F-454A-9F53-0B9A85FABA9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36736</c:v>
                </c:pt>
                <c:pt idx="1">
                  <c:v>38259</c:v>
                </c:pt>
                <c:pt idx="2">
                  <c:v>39075</c:v>
                </c:pt>
                <c:pt idx="3">
                  <c:v>39072</c:v>
                </c:pt>
                <c:pt idx="4">
                  <c:v>42833</c:v>
                </c:pt>
              </c:numCache>
            </c:numRef>
          </c:val>
          <c:smooth val="0"/>
          <c:extLst>
            <c:ext xmlns:c16="http://schemas.microsoft.com/office/drawing/2014/chart" uri="{C3380CC4-5D6E-409C-BE32-E72D297353CC}">
              <c16:uniqueId val="{00000000-1E31-48B1-B024-738D40ACEE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14936</c:v>
                </c:pt>
                <c:pt idx="1">
                  <c:v>16617</c:v>
                </c:pt>
                <c:pt idx="2">
                  <c:v>15492</c:v>
                </c:pt>
                <c:pt idx="3">
                  <c:v>15982</c:v>
                </c:pt>
                <c:pt idx="4">
                  <c:v>17726</c:v>
                </c:pt>
              </c:numCache>
            </c:numRef>
          </c:val>
          <c:smooth val="0"/>
          <c:extLst>
            <c:ext xmlns:c16="http://schemas.microsoft.com/office/drawing/2014/chart" uri="{C3380CC4-5D6E-409C-BE32-E72D297353CC}">
              <c16:uniqueId val="{00000001-1E31-48B1-B024-738D40ACEE7E}"/>
            </c:ext>
          </c:extLst>
        </c:ser>
        <c:dLbls>
          <c:showLegendKey val="0"/>
          <c:showVal val="0"/>
          <c:showCatName val="0"/>
          <c:showSerName val="0"/>
          <c:showPercent val="0"/>
          <c:showBubbleSize val="0"/>
        </c:dLbls>
        <c:marker val="1"/>
        <c:smooth val="0"/>
        <c:axId val="632098424"/>
        <c:axId val="632102736"/>
      </c:lineChart>
      <c:catAx>
        <c:axId val="632098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2102736"/>
        <c:crosses val="autoZero"/>
        <c:auto val="1"/>
        <c:lblAlgn val="ctr"/>
        <c:lblOffset val="100"/>
        <c:tickLblSkip val="1"/>
        <c:tickMarkSkip val="1"/>
        <c:noMultiLvlLbl val="0"/>
      </c:catAx>
      <c:valAx>
        <c:axId val="632102736"/>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2098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0.5</c:v>
                </c:pt>
                <c:pt idx="1">
                  <c:v>0.36</c:v>
                </c:pt>
                <c:pt idx="2">
                  <c:v>0.5</c:v>
                </c:pt>
                <c:pt idx="3">
                  <c:v>0.38</c:v>
                </c:pt>
                <c:pt idx="4">
                  <c:v>0.28000000000000003</c:v>
                </c:pt>
              </c:numCache>
            </c:numRef>
          </c:val>
          <c:extLst>
            <c:ext xmlns:c16="http://schemas.microsoft.com/office/drawing/2014/chart" uri="{C3380CC4-5D6E-409C-BE32-E72D297353CC}">
              <c16:uniqueId val="{00000000-1958-4E8B-B07B-E0D7A11867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5.1100000000000003</c:v>
                </c:pt>
                <c:pt idx="1">
                  <c:v>4.9400000000000004</c:v>
                </c:pt>
                <c:pt idx="2">
                  <c:v>4.32</c:v>
                </c:pt>
                <c:pt idx="3">
                  <c:v>4.57</c:v>
                </c:pt>
                <c:pt idx="4">
                  <c:v>4.7300000000000004</c:v>
                </c:pt>
              </c:numCache>
            </c:numRef>
          </c:val>
          <c:extLst>
            <c:ext xmlns:c16="http://schemas.microsoft.com/office/drawing/2014/chart" uri="{C3380CC4-5D6E-409C-BE32-E72D297353CC}">
              <c16:uniqueId val="{00000001-1958-4E8B-B07B-E0D7A118674C}"/>
            </c:ext>
          </c:extLst>
        </c:ser>
        <c:dLbls>
          <c:showLegendKey val="0"/>
          <c:showVal val="0"/>
          <c:showCatName val="0"/>
          <c:showSerName val="0"/>
          <c:showPercent val="0"/>
          <c:showBubbleSize val="0"/>
        </c:dLbls>
        <c:gapWidth val="250"/>
        <c:overlap val="100"/>
        <c:axId val="632094112"/>
        <c:axId val="632098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0.01</c:v>
                </c:pt>
                <c:pt idx="1">
                  <c:v>-0.25</c:v>
                </c:pt>
                <c:pt idx="2">
                  <c:v>-1.0900000000000001</c:v>
                </c:pt>
                <c:pt idx="3">
                  <c:v>0.16</c:v>
                </c:pt>
                <c:pt idx="4">
                  <c:v>0.1</c:v>
                </c:pt>
              </c:numCache>
            </c:numRef>
          </c:val>
          <c:smooth val="0"/>
          <c:extLst>
            <c:ext xmlns:c16="http://schemas.microsoft.com/office/drawing/2014/chart" uri="{C3380CC4-5D6E-409C-BE32-E72D297353CC}">
              <c16:uniqueId val="{00000002-1958-4E8B-B07B-E0D7A118674C}"/>
            </c:ext>
          </c:extLst>
        </c:ser>
        <c:dLbls>
          <c:showLegendKey val="0"/>
          <c:showVal val="0"/>
          <c:showCatName val="0"/>
          <c:showSerName val="0"/>
          <c:showPercent val="0"/>
          <c:showBubbleSize val="0"/>
        </c:dLbls>
        <c:marker val="1"/>
        <c:smooth val="0"/>
        <c:axId val="632094112"/>
        <c:axId val="632098816"/>
      </c:lineChart>
      <c:catAx>
        <c:axId val="63209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32098816"/>
        <c:crosses val="autoZero"/>
        <c:auto val="1"/>
        <c:lblAlgn val="ctr"/>
        <c:lblOffset val="100"/>
        <c:tickLblSkip val="1"/>
        <c:tickMarkSkip val="1"/>
        <c:noMultiLvlLbl val="0"/>
      </c:catAx>
      <c:valAx>
        <c:axId val="632098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209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F4F-4461-AB1C-747FA87012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4F-4461-AB1C-747FA8701292}"/>
            </c:ext>
          </c:extLst>
        </c:ser>
        <c:ser>
          <c:idx val="2"/>
          <c:order val="2"/>
          <c:tx>
            <c:strRef>
              <c:f>データシート!$A$29</c:f>
              <c:strCache>
                <c:ptCount val="1"/>
                <c:pt idx="0">
                  <c:v>公営競技収益配分金等管理会計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F4F-4461-AB1C-747FA8701292}"/>
            </c:ext>
          </c:extLst>
        </c:ser>
        <c:ser>
          <c:idx val="3"/>
          <c:order val="3"/>
          <c:tx>
            <c:strRef>
              <c:f>データシート!$A$30</c:f>
              <c:strCache>
                <c:ptCount val="1"/>
                <c:pt idx="0">
                  <c:v>公債管理特別会計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F4F-4461-AB1C-747FA8701292}"/>
            </c:ext>
          </c:extLst>
        </c:ser>
        <c:ser>
          <c:idx val="4"/>
          <c:order val="4"/>
          <c:tx>
            <c:strRef>
              <c:f>データシート!$A$31</c:f>
              <c:strCache>
                <c:ptCount val="1"/>
                <c:pt idx="0">
                  <c:v>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0.15</c:v>
                </c:pt>
                <c:pt idx="2">
                  <c:v>#N/A</c:v>
                </c:pt>
                <c:pt idx="3">
                  <c:v>0.17</c:v>
                </c:pt>
                <c:pt idx="4">
                  <c:v>#N/A</c:v>
                </c:pt>
                <c:pt idx="5">
                  <c:v>0.18</c:v>
                </c:pt>
                <c:pt idx="6">
                  <c:v>#N/A</c:v>
                </c:pt>
                <c:pt idx="7">
                  <c:v>0.16</c:v>
                </c:pt>
                <c:pt idx="8">
                  <c:v>#N/A</c:v>
                </c:pt>
                <c:pt idx="9">
                  <c:v>0.1</c:v>
                </c:pt>
              </c:numCache>
            </c:numRef>
          </c:val>
          <c:extLst>
            <c:ext xmlns:c16="http://schemas.microsoft.com/office/drawing/2014/chart" uri="{C3380CC4-5D6E-409C-BE32-E72D297353CC}">
              <c16:uniqueId val="{00000004-3F4F-4461-AB1C-747FA8701292}"/>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c:v>
                </c:pt>
                <c:pt idx="2">
                  <c:v>#N/A</c:v>
                </c:pt>
                <c:pt idx="3">
                  <c:v>0.36</c:v>
                </c:pt>
                <c:pt idx="4">
                  <c:v>#N/A</c:v>
                </c:pt>
                <c:pt idx="5">
                  <c:v>0.49</c:v>
                </c:pt>
                <c:pt idx="6">
                  <c:v>#N/A</c:v>
                </c:pt>
                <c:pt idx="7">
                  <c:v>0.38</c:v>
                </c:pt>
                <c:pt idx="8">
                  <c:v>#N/A</c:v>
                </c:pt>
                <c:pt idx="9">
                  <c:v>0.28000000000000003</c:v>
                </c:pt>
              </c:numCache>
            </c:numRef>
          </c:val>
          <c:extLst>
            <c:ext xmlns:c16="http://schemas.microsoft.com/office/drawing/2014/chart" uri="{C3380CC4-5D6E-409C-BE32-E72D297353CC}">
              <c16:uniqueId val="{00000005-3F4F-4461-AB1C-747FA8701292}"/>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1.74</c:v>
                </c:pt>
                <c:pt idx="8">
                  <c:v>#N/A</c:v>
                </c:pt>
                <c:pt idx="9">
                  <c:v>0.81</c:v>
                </c:pt>
              </c:numCache>
            </c:numRef>
          </c:val>
          <c:extLst>
            <c:ext xmlns:c16="http://schemas.microsoft.com/office/drawing/2014/chart" uri="{C3380CC4-5D6E-409C-BE32-E72D297353CC}">
              <c16:uniqueId val="{00000006-3F4F-4461-AB1C-747FA8701292}"/>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1.9</c:v>
                </c:pt>
                <c:pt idx="2">
                  <c:v>#N/A</c:v>
                </c:pt>
                <c:pt idx="3">
                  <c:v>1.92</c:v>
                </c:pt>
                <c:pt idx="4">
                  <c:v>#N/A</c:v>
                </c:pt>
                <c:pt idx="5">
                  <c:v>2</c:v>
                </c:pt>
                <c:pt idx="6">
                  <c:v>#N/A</c:v>
                </c:pt>
                <c:pt idx="7">
                  <c:v>1.32</c:v>
                </c:pt>
                <c:pt idx="8">
                  <c:v>#N/A</c:v>
                </c:pt>
                <c:pt idx="9">
                  <c:v>1.37</c:v>
                </c:pt>
              </c:numCache>
            </c:numRef>
          </c:val>
          <c:extLst>
            <c:ext xmlns:c16="http://schemas.microsoft.com/office/drawing/2014/chart" uri="{C3380CC4-5D6E-409C-BE32-E72D297353CC}">
              <c16:uniqueId val="{00000007-3F4F-4461-AB1C-747FA870129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1.29</c:v>
                </c:pt>
                <c:pt idx="2">
                  <c:v>#N/A</c:v>
                </c:pt>
                <c:pt idx="3">
                  <c:v>1.45</c:v>
                </c:pt>
                <c:pt idx="4">
                  <c:v>#N/A</c:v>
                </c:pt>
                <c:pt idx="5">
                  <c:v>1.62</c:v>
                </c:pt>
                <c:pt idx="6">
                  <c:v>#N/A</c:v>
                </c:pt>
                <c:pt idx="7">
                  <c:v>1.45</c:v>
                </c:pt>
                <c:pt idx="8">
                  <c:v>#N/A</c:v>
                </c:pt>
                <c:pt idx="9">
                  <c:v>1.42</c:v>
                </c:pt>
              </c:numCache>
            </c:numRef>
          </c:val>
          <c:extLst>
            <c:ext xmlns:c16="http://schemas.microsoft.com/office/drawing/2014/chart" uri="{C3380CC4-5D6E-409C-BE32-E72D297353CC}">
              <c16:uniqueId val="{00000008-3F4F-4461-AB1C-747FA8701292}"/>
            </c:ext>
          </c:extLst>
        </c:ser>
        <c:ser>
          <c:idx val="9"/>
          <c:order val="9"/>
          <c:tx>
            <c:strRef>
              <c:f>データシート!$A$36</c:f>
              <c:strCache>
                <c:ptCount val="1"/>
                <c:pt idx="0">
                  <c:v>公営企業資金等運用事業会計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2.04</c:v>
                </c:pt>
                <c:pt idx="2">
                  <c:v>#N/A</c:v>
                </c:pt>
                <c:pt idx="3">
                  <c:v>1.81</c:v>
                </c:pt>
                <c:pt idx="4">
                  <c:v>#N/A</c:v>
                </c:pt>
                <c:pt idx="5">
                  <c:v>1.87</c:v>
                </c:pt>
                <c:pt idx="6">
                  <c:v>#N/A</c:v>
                </c:pt>
                <c:pt idx="7">
                  <c:v>1.9</c:v>
                </c:pt>
                <c:pt idx="8">
                  <c:v>#N/A</c:v>
                </c:pt>
                <c:pt idx="9">
                  <c:v>1.73</c:v>
                </c:pt>
              </c:numCache>
            </c:numRef>
          </c:val>
          <c:extLst>
            <c:ext xmlns:c16="http://schemas.microsoft.com/office/drawing/2014/chart" uri="{C3380CC4-5D6E-409C-BE32-E72D297353CC}">
              <c16:uniqueId val="{00000009-3F4F-4461-AB1C-747FA8701292}"/>
            </c:ext>
          </c:extLst>
        </c:ser>
        <c:dLbls>
          <c:showLegendKey val="0"/>
          <c:showVal val="0"/>
          <c:showCatName val="0"/>
          <c:showSerName val="0"/>
          <c:showPercent val="0"/>
          <c:showBubbleSize val="0"/>
        </c:dLbls>
        <c:gapWidth val="150"/>
        <c:overlap val="100"/>
        <c:axId val="632099992"/>
        <c:axId val="632092544"/>
      </c:barChart>
      <c:catAx>
        <c:axId val="632099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2092544"/>
        <c:crosses val="autoZero"/>
        <c:auto val="1"/>
        <c:lblAlgn val="ctr"/>
        <c:lblOffset val="100"/>
        <c:tickLblSkip val="1"/>
        <c:tickMarkSkip val="1"/>
        <c:noMultiLvlLbl val="0"/>
      </c:catAx>
      <c:valAx>
        <c:axId val="63209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2099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174897</c:v>
                </c:pt>
                <c:pt idx="5">
                  <c:v>176741</c:v>
                </c:pt>
                <c:pt idx="8">
                  <c:v>183460</c:v>
                </c:pt>
                <c:pt idx="11">
                  <c:v>186960</c:v>
                </c:pt>
                <c:pt idx="14">
                  <c:v>185692</c:v>
                </c:pt>
              </c:numCache>
            </c:numRef>
          </c:val>
          <c:extLst>
            <c:ext xmlns:c16="http://schemas.microsoft.com/office/drawing/2014/chart" uri="{C3380CC4-5D6E-409C-BE32-E72D297353CC}">
              <c16:uniqueId val="{00000000-0D77-48D3-BF88-E22BAC69C7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77-48D3-BF88-E22BAC69C7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3131</c:v>
                </c:pt>
                <c:pt idx="3">
                  <c:v>2687</c:v>
                </c:pt>
                <c:pt idx="6">
                  <c:v>2315</c:v>
                </c:pt>
                <c:pt idx="9">
                  <c:v>2136</c:v>
                </c:pt>
                <c:pt idx="12">
                  <c:v>2009</c:v>
                </c:pt>
              </c:numCache>
            </c:numRef>
          </c:val>
          <c:extLst>
            <c:ext xmlns:c16="http://schemas.microsoft.com/office/drawing/2014/chart" uri="{C3380CC4-5D6E-409C-BE32-E72D297353CC}">
              <c16:uniqueId val="{00000002-0D77-48D3-BF88-E22BAC69C7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720</c:v>
                </c:pt>
                <c:pt idx="3">
                  <c:v>560</c:v>
                </c:pt>
                <c:pt idx="6">
                  <c:v>410</c:v>
                </c:pt>
                <c:pt idx="9">
                  <c:v>262</c:v>
                </c:pt>
                <c:pt idx="12">
                  <c:v>139</c:v>
                </c:pt>
              </c:numCache>
            </c:numRef>
          </c:val>
          <c:extLst>
            <c:ext xmlns:c16="http://schemas.microsoft.com/office/drawing/2014/chart" uri="{C3380CC4-5D6E-409C-BE32-E72D297353CC}">
              <c16:uniqueId val="{00000003-0D77-48D3-BF88-E22BAC69C7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3924</c:v>
                </c:pt>
                <c:pt idx="3">
                  <c:v>3465</c:v>
                </c:pt>
                <c:pt idx="6">
                  <c:v>3267</c:v>
                </c:pt>
                <c:pt idx="9">
                  <c:v>3176</c:v>
                </c:pt>
                <c:pt idx="12">
                  <c:v>2945</c:v>
                </c:pt>
              </c:numCache>
            </c:numRef>
          </c:val>
          <c:extLst>
            <c:ext xmlns:c16="http://schemas.microsoft.com/office/drawing/2014/chart" uri="{C3380CC4-5D6E-409C-BE32-E72D297353CC}">
              <c16:uniqueId val="{00000004-0D77-48D3-BF88-E22BAC69C7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154179</c:v>
                </c:pt>
                <c:pt idx="3">
                  <c:v>154652</c:v>
                </c:pt>
                <c:pt idx="6">
                  <c:v>155807</c:v>
                </c:pt>
                <c:pt idx="9">
                  <c:v>157815</c:v>
                </c:pt>
                <c:pt idx="12">
                  <c:v>160551</c:v>
                </c:pt>
              </c:numCache>
            </c:numRef>
          </c:val>
          <c:extLst>
            <c:ext xmlns:c16="http://schemas.microsoft.com/office/drawing/2014/chart" uri="{C3380CC4-5D6E-409C-BE32-E72D297353CC}">
              <c16:uniqueId val="{00000005-0D77-48D3-BF88-E22BAC69C7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31171</c:v>
                </c:pt>
                <c:pt idx="3">
                  <c:v>24593</c:v>
                </c:pt>
                <c:pt idx="6">
                  <c:v>18641</c:v>
                </c:pt>
                <c:pt idx="9">
                  <c:v>18400</c:v>
                </c:pt>
                <c:pt idx="12">
                  <c:v>13968</c:v>
                </c:pt>
              </c:numCache>
            </c:numRef>
          </c:val>
          <c:extLst>
            <c:ext xmlns:c16="http://schemas.microsoft.com/office/drawing/2014/chart" uri="{C3380CC4-5D6E-409C-BE32-E72D297353CC}">
              <c16:uniqueId val="{00000006-0D77-48D3-BF88-E22BAC69C7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120768</c:v>
                </c:pt>
                <c:pt idx="3">
                  <c:v>120028</c:v>
                </c:pt>
                <c:pt idx="6">
                  <c:v>118519</c:v>
                </c:pt>
                <c:pt idx="9">
                  <c:v>121504</c:v>
                </c:pt>
                <c:pt idx="12">
                  <c:v>113647</c:v>
                </c:pt>
              </c:numCache>
            </c:numRef>
          </c:val>
          <c:extLst>
            <c:ext xmlns:c16="http://schemas.microsoft.com/office/drawing/2014/chart" uri="{C3380CC4-5D6E-409C-BE32-E72D297353CC}">
              <c16:uniqueId val="{00000007-0D77-48D3-BF88-E22BAC69C70F}"/>
            </c:ext>
          </c:extLst>
        </c:ser>
        <c:dLbls>
          <c:showLegendKey val="0"/>
          <c:showVal val="0"/>
          <c:showCatName val="0"/>
          <c:showSerName val="0"/>
          <c:showPercent val="0"/>
          <c:showBubbleSize val="0"/>
        </c:dLbls>
        <c:gapWidth val="100"/>
        <c:overlap val="100"/>
        <c:axId val="632090976"/>
        <c:axId val="632094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138996</c:v>
                </c:pt>
                <c:pt idx="2">
                  <c:v>#N/A</c:v>
                </c:pt>
                <c:pt idx="3">
                  <c:v>#N/A</c:v>
                </c:pt>
                <c:pt idx="4">
                  <c:v>129244</c:v>
                </c:pt>
                <c:pt idx="5">
                  <c:v>#N/A</c:v>
                </c:pt>
                <c:pt idx="6">
                  <c:v>#N/A</c:v>
                </c:pt>
                <c:pt idx="7">
                  <c:v>115499</c:v>
                </c:pt>
                <c:pt idx="8">
                  <c:v>#N/A</c:v>
                </c:pt>
                <c:pt idx="9">
                  <c:v>#N/A</c:v>
                </c:pt>
                <c:pt idx="10">
                  <c:v>116333</c:v>
                </c:pt>
                <c:pt idx="11">
                  <c:v>#N/A</c:v>
                </c:pt>
                <c:pt idx="12">
                  <c:v>#N/A</c:v>
                </c:pt>
                <c:pt idx="13">
                  <c:v>107567</c:v>
                </c:pt>
                <c:pt idx="14">
                  <c:v>#N/A</c:v>
                </c:pt>
              </c:numCache>
            </c:numRef>
          </c:val>
          <c:smooth val="0"/>
          <c:extLst>
            <c:ext xmlns:c16="http://schemas.microsoft.com/office/drawing/2014/chart" uri="{C3380CC4-5D6E-409C-BE32-E72D297353CC}">
              <c16:uniqueId val="{00000008-0D77-48D3-BF88-E22BAC69C70F}"/>
            </c:ext>
          </c:extLst>
        </c:ser>
        <c:dLbls>
          <c:showLegendKey val="0"/>
          <c:showVal val="0"/>
          <c:showCatName val="0"/>
          <c:showSerName val="0"/>
          <c:showPercent val="0"/>
          <c:showBubbleSize val="0"/>
        </c:dLbls>
        <c:marker val="1"/>
        <c:smooth val="0"/>
        <c:axId val="632090976"/>
        <c:axId val="632094896"/>
      </c:lineChart>
      <c:catAx>
        <c:axId val="63209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2094896"/>
        <c:crosses val="autoZero"/>
        <c:auto val="1"/>
        <c:lblAlgn val="ctr"/>
        <c:lblOffset val="100"/>
        <c:tickLblSkip val="1"/>
        <c:tickMarkSkip val="1"/>
        <c:noMultiLvlLbl val="0"/>
      </c:catAx>
      <c:valAx>
        <c:axId val="632094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209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2410432</c:v>
                </c:pt>
                <c:pt idx="5">
                  <c:v>2422781</c:v>
                </c:pt>
                <c:pt idx="8">
                  <c:v>2414161</c:v>
                </c:pt>
                <c:pt idx="11">
                  <c:v>2392735</c:v>
                </c:pt>
                <c:pt idx="14">
                  <c:v>2370658</c:v>
                </c:pt>
              </c:numCache>
            </c:numRef>
          </c:val>
          <c:extLst>
            <c:ext xmlns:c16="http://schemas.microsoft.com/office/drawing/2014/chart" uri="{C3380CC4-5D6E-409C-BE32-E72D297353CC}">
              <c16:uniqueId val="{00000000-BA2A-4D2B-998F-C2125C659C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115142</c:v>
                </c:pt>
                <c:pt idx="5">
                  <c:v>107932</c:v>
                </c:pt>
                <c:pt idx="8">
                  <c:v>97209</c:v>
                </c:pt>
                <c:pt idx="11">
                  <c:v>89733</c:v>
                </c:pt>
                <c:pt idx="14">
                  <c:v>80376</c:v>
                </c:pt>
              </c:numCache>
            </c:numRef>
          </c:val>
          <c:extLst>
            <c:ext xmlns:c16="http://schemas.microsoft.com/office/drawing/2014/chart" uri="{C3380CC4-5D6E-409C-BE32-E72D297353CC}">
              <c16:uniqueId val="{00000001-BA2A-4D2B-998F-C2125C659C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667619</c:v>
                </c:pt>
                <c:pt idx="5">
                  <c:v>693780</c:v>
                </c:pt>
                <c:pt idx="8">
                  <c:v>749957</c:v>
                </c:pt>
                <c:pt idx="11">
                  <c:v>795631</c:v>
                </c:pt>
                <c:pt idx="14">
                  <c:v>836506</c:v>
                </c:pt>
              </c:numCache>
            </c:numRef>
          </c:val>
          <c:extLst>
            <c:ext xmlns:c16="http://schemas.microsoft.com/office/drawing/2014/chart" uri="{C3380CC4-5D6E-409C-BE32-E72D297353CC}">
              <c16:uniqueId val="{00000002-BA2A-4D2B-998F-C2125C659C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2A-4D2B-998F-C2125C659C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2A-4D2B-998F-C2125C659C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11709</c:v>
                </c:pt>
                <c:pt idx="3">
                  <c:v>12962</c:v>
                </c:pt>
                <c:pt idx="6">
                  <c:v>14599</c:v>
                </c:pt>
                <c:pt idx="9">
                  <c:v>14409</c:v>
                </c:pt>
                <c:pt idx="12">
                  <c:v>14088</c:v>
                </c:pt>
              </c:numCache>
            </c:numRef>
          </c:val>
          <c:extLst>
            <c:ext xmlns:c16="http://schemas.microsoft.com/office/drawing/2014/chart" uri="{C3380CC4-5D6E-409C-BE32-E72D297353CC}">
              <c16:uniqueId val="{00000005-BA2A-4D2B-998F-C2125C659C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529962</c:v>
                </c:pt>
                <c:pt idx="3">
                  <c:v>508823</c:v>
                </c:pt>
                <c:pt idx="6">
                  <c:v>344444</c:v>
                </c:pt>
                <c:pt idx="9">
                  <c:v>328796</c:v>
                </c:pt>
                <c:pt idx="12">
                  <c:v>316339</c:v>
                </c:pt>
              </c:numCache>
            </c:numRef>
          </c:val>
          <c:extLst>
            <c:ext xmlns:c16="http://schemas.microsoft.com/office/drawing/2014/chart" uri="{C3380CC4-5D6E-409C-BE32-E72D297353CC}">
              <c16:uniqueId val="{00000006-BA2A-4D2B-998F-C2125C659C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1290</c:v>
                </c:pt>
                <c:pt idx="3">
                  <c:v>774</c:v>
                </c:pt>
                <c:pt idx="6">
                  <c:v>388</c:v>
                </c:pt>
                <c:pt idx="9">
                  <c:v>137</c:v>
                </c:pt>
                <c:pt idx="12">
                  <c:v>0</c:v>
                </c:pt>
              </c:numCache>
            </c:numRef>
          </c:val>
          <c:extLst>
            <c:ext xmlns:c16="http://schemas.microsoft.com/office/drawing/2014/chart" uri="{C3380CC4-5D6E-409C-BE32-E72D297353CC}">
              <c16:uniqueId val="{00000007-BA2A-4D2B-998F-C2125C659C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34916</c:v>
                </c:pt>
                <c:pt idx="3">
                  <c:v>32713</c:v>
                </c:pt>
                <c:pt idx="6">
                  <c:v>29808</c:v>
                </c:pt>
                <c:pt idx="9">
                  <c:v>27884</c:v>
                </c:pt>
                <c:pt idx="12">
                  <c:v>26268</c:v>
                </c:pt>
              </c:numCache>
            </c:numRef>
          </c:val>
          <c:extLst>
            <c:ext xmlns:c16="http://schemas.microsoft.com/office/drawing/2014/chart" uri="{C3380CC4-5D6E-409C-BE32-E72D297353CC}">
              <c16:uniqueId val="{00000008-BA2A-4D2B-998F-C2125C659C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22565</c:v>
                </c:pt>
                <c:pt idx="3">
                  <c:v>20396</c:v>
                </c:pt>
                <c:pt idx="6">
                  <c:v>18548</c:v>
                </c:pt>
                <c:pt idx="9">
                  <c:v>16827</c:v>
                </c:pt>
                <c:pt idx="12">
                  <c:v>15194</c:v>
                </c:pt>
              </c:numCache>
            </c:numRef>
          </c:val>
          <c:extLst>
            <c:ext xmlns:c16="http://schemas.microsoft.com/office/drawing/2014/chart" uri="{C3380CC4-5D6E-409C-BE32-E72D297353CC}">
              <c16:uniqueId val="{00000009-BA2A-4D2B-998F-C2125C659C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4251894</c:v>
                </c:pt>
                <c:pt idx="3">
                  <c:v>4255419</c:v>
                </c:pt>
                <c:pt idx="6">
                  <c:v>4256599</c:v>
                </c:pt>
                <c:pt idx="9">
                  <c:v>4229332</c:v>
                </c:pt>
                <c:pt idx="12">
                  <c:v>4204958</c:v>
                </c:pt>
              </c:numCache>
            </c:numRef>
          </c:val>
          <c:extLst>
            <c:ext xmlns:c16="http://schemas.microsoft.com/office/drawing/2014/chart" uri="{C3380CC4-5D6E-409C-BE32-E72D297353CC}">
              <c16:uniqueId val="{0000000A-BA2A-4D2B-998F-C2125C659C91}"/>
            </c:ext>
          </c:extLst>
        </c:ser>
        <c:dLbls>
          <c:showLegendKey val="0"/>
          <c:showVal val="0"/>
          <c:showCatName val="0"/>
          <c:showSerName val="0"/>
          <c:showPercent val="0"/>
          <c:showBubbleSize val="0"/>
        </c:dLbls>
        <c:gapWidth val="100"/>
        <c:overlap val="100"/>
        <c:axId val="632094504"/>
        <c:axId val="632096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1659143</c:v>
                </c:pt>
                <c:pt idx="2">
                  <c:v>#N/A</c:v>
                </c:pt>
                <c:pt idx="3">
                  <c:v>#N/A</c:v>
                </c:pt>
                <c:pt idx="4">
                  <c:v>1606592</c:v>
                </c:pt>
                <c:pt idx="5">
                  <c:v>#N/A</c:v>
                </c:pt>
                <c:pt idx="6">
                  <c:v>#N/A</c:v>
                </c:pt>
                <c:pt idx="7">
                  <c:v>1403060</c:v>
                </c:pt>
                <c:pt idx="8">
                  <c:v>#N/A</c:v>
                </c:pt>
                <c:pt idx="9">
                  <c:v>#N/A</c:v>
                </c:pt>
                <c:pt idx="10">
                  <c:v>1339286</c:v>
                </c:pt>
                <c:pt idx="11">
                  <c:v>#N/A</c:v>
                </c:pt>
                <c:pt idx="12">
                  <c:v>#N/A</c:v>
                </c:pt>
                <c:pt idx="13">
                  <c:v>1289308</c:v>
                </c:pt>
                <c:pt idx="14">
                  <c:v>#N/A</c:v>
                </c:pt>
              </c:numCache>
            </c:numRef>
          </c:val>
          <c:smooth val="0"/>
          <c:extLst>
            <c:ext xmlns:c16="http://schemas.microsoft.com/office/drawing/2014/chart" uri="{C3380CC4-5D6E-409C-BE32-E72D297353CC}">
              <c16:uniqueId val="{0000000B-BA2A-4D2B-998F-C2125C659C91}"/>
            </c:ext>
          </c:extLst>
        </c:ser>
        <c:dLbls>
          <c:showLegendKey val="0"/>
          <c:showVal val="0"/>
          <c:showCatName val="0"/>
          <c:showSerName val="0"/>
          <c:showPercent val="0"/>
          <c:showBubbleSize val="0"/>
        </c:dLbls>
        <c:marker val="1"/>
        <c:smooth val="0"/>
        <c:axId val="632094504"/>
        <c:axId val="632096856"/>
      </c:lineChart>
      <c:catAx>
        <c:axId val="632094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32096856"/>
        <c:crosses val="autoZero"/>
        <c:auto val="1"/>
        <c:lblAlgn val="ctr"/>
        <c:lblOffset val="100"/>
        <c:tickLblSkip val="1"/>
        <c:tickMarkSkip val="1"/>
        <c:noMultiLvlLbl val="0"/>
      </c:catAx>
      <c:valAx>
        <c:axId val="632096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2094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55614</c:v>
                </c:pt>
                <c:pt idx="1">
                  <c:v>59119</c:v>
                </c:pt>
                <c:pt idx="2">
                  <c:v>61633</c:v>
                </c:pt>
              </c:numCache>
            </c:numRef>
          </c:val>
          <c:extLst>
            <c:ext xmlns:c16="http://schemas.microsoft.com/office/drawing/2014/chart" uri="{C3380CC4-5D6E-409C-BE32-E72D297353CC}">
              <c16:uniqueId val="{00000000-0CA8-42D4-B64C-32BE4610E8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50853</c:v>
                </c:pt>
                <c:pt idx="1">
                  <c:v>36356</c:v>
                </c:pt>
                <c:pt idx="2">
                  <c:v>30460</c:v>
                </c:pt>
              </c:numCache>
            </c:numRef>
          </c:val>
          <c:extLst>
            <c:ext xmlns:c16="http://schemas.microsoft.com/office/drawing/2014/chart" uri="{C3380CC4-5D6E-409C-BE32-E72D297353CC}">
              <c16:uniqueId val="{00000001-0CA8-42D4-B64C-32BE4610E8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67711</c:v>
                </c:pt>
                <c:pt idx="1">
                  <c:v>66237</c:v>
                </c:pt>
                <c:pt idx="2">
                  <c:v>64447</c:v>
                </c:pt>
              </c:numCache>
            </c:numRef>
          </c:val>
          <c:extLst>
            <c:ext xmlns:c16="http://schemas.microsoft.com/office/drawing/2014/chart" uri="{C3380CC4-5D6E-409C-BE32-E72D297353CC}">
              <c16:uniqueId val="{00000002-0CA8-42D4-B64C-32BE4610E887}"/>
            </c:ext>
          </c:extLst>
        </c:ser>
        <c:dLbls>
          <c:showLegendKey val="0"/>
          <c:showVal val="0"/>
          <c:showCatName val="0"/>
          <c:showSerName val="0"/>
          <c:showPercent val="0"/>
          <c:showBubbleSize val="0"/>
        </c:dLbls>
        <c:gapWidth val="120"/>
        <c:overlap val="100"/>
        <c:axId val="632098032"/>
        <c:axId val="632101952"/>
      </c:barChart>
      <c:catAx>
        <c:axId val="63209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32101952"/>
        <c:crosses val="autoZero"/>
        <c:auto val="1"/>
        <c:lblAlgn val="ctr"/>
        <c:lblOffset val="100"/>
        <c:tickLblSkip val="1"/>
        <c:tickMarkSkip val="1"/>
        <c:noMultiLvlLbl val="0"/>
      </c:catAx>
      <c:valAx>
        <c:axId val="6321019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3209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{F2BCB803-0819-4DC9-A715-0862BC76F8F6}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C09-41A8-9DF5-441B3E8A5C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{80C16A28-40C1-40E6-9A37-8BFC52E46D31}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09-41A8-9DF5-441B3E8A5C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{E21A3193-2BB9-4D78-99C1-5C40D11EC983}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09-41A8-9DF5-441B3E8A5C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{2B4C35E4-2014-4992-879D-54B2EA2D6214}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09-41A8-9DF5-441B3E8A5C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{18373058-B980-4C2B-B278-20AA2132EE94}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09-41A8-9DF5-441B3E8A5C2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{7A56E1F1-A017-481B-9864-5E8C453AFA50}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C09-41A8-9DF5-441B3E8A5C2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{CE0E5B5D-9A94-4580-9D8F-2E2CD0720194}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C09-41A8-9DF5-441B3E8A5C2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{988ECAFF-6E7D-4E77-A321-06749AA6260E}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C09-41A8-9DF5-441B3E8A5C2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{7B296B6B-9237-428B-ABFD-1889F315E2AE}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C09-41A8-9DF5-441B3E8A5C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71</c:v>
                </c:pt>
                <c:pt idx="24">
                  <c:v>71.7</c:v>
                </c:pt>
                <c:pt idx="32">
                  <c:v>72.5</c:v>
                </c:pt>
              </c:numCache>
            </c:numRef>
          </c:xVal>
          <c:yVal>
            <c:numRef>
              <c:f>公会計指標分析・財政指標組合せ分析表!$BP$51:$DC$51</c:f>
              <c:numCache>
                <c:formatCode>#,##0.0;"▲ "#,##0.0</c:formatCode>
                <c:ptCount val="40"/>
                <c:pt idx="16">
                  <c:v>126.2</c:v>
                </c:pt>
                <c:pt idx="24">
                  <c:v>120.3</c:v>
                </c:pt>
                <c:pt idx="32">
                  <c:v>114.6</c:v>
                </c:pt>
              </c:numCache>
            </c:numRef>
          </c:yVal>
          <c:smooth val="0"/>
          <c:extLst>
            <c:ext xmlns:c16="http://schemas.microsoft.com/office/drawing/2014/chart" uri="{C3380CC4-5D6E-409C-BE32-E72D297353CC}">
              <c16:uniqueId val="{00000009-6C09-41A8-9DF5-441B3E8A5C21}"/>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{B2428F2D-F304-47AD-8D3B-461760F38ED8}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C09-41A8-9DF5-441B3E8A5C2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{AE82A23F-9C91-4BB9-93CE-F89C3D4CE28C}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09-41A8-9DF5-441B3E8A5C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{F8F3192B-9442-40A8-A380-5A59FF957A83}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09-41A8-9DF5-441B3E8A5C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{459D63E5-B187-4852-8BB4-9D281ED478CB}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09-41A8-9DF5-441B3E8A5C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{0DCDDF52-56B7-472C-AD33-C56BCDE7035E}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09-41A8-9DF5-441B3E8A5C2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{A0B3C5FE-57F5-4763-BE93-5C94B04B2C39}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C09-41A8-9DF5-441B3E8A5C21}"/>
                </c:ext>
              </c:extLst>
            </c:dLbl>
            <c:dLbl>
              <c:idx val="16"/>
              <c:layout>
                <c:manualLayout>
                  <c:x val="-4.5732844695455105E-2"/>
                  <c:y val="-6.848353025554239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{33579972-2F2A-4CCD-AE92-788DFFF7F4EA}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C09-41A8-9DF5-441B3E8A5C21}"/>
                </c:ext>
              </c:extLst>
            </c:dLbl>
            <c:dLbl>
              <c:idx val="24"/>
              <c:layout>
                <c:manualLayout>
                  <c:x val="-2.8789479646673378E-2"/>
                  <c:y val="-7.671689275332666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{97D1B11C-5F41-4B29-A6EC-37C0CB9146BB}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C09-41A8-9DF5-441B3E8A5C21}"/>
                </c:ext>
              </c:extLst>
            </c:dLbl>
            <c:dLbl>
              <c:idx val="32"/>
              <c:layout>
                <c:manualLayout>
                  <c:x val="-2.1783754440827745E-2"/>
                  <c:y val="-4.9016348077899279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{C94C1DD8-A57D-41FC-9415-82BD47879BA8}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C09-41A8-9DF5-441B3E8A5C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60.1</c:v>
                </c:pt>
                <c:pt idx="24">
                  <c:v>60.7</c:v>
                </c:pt>
                <c:pt idx="32">
                  <c:v>60.1</c:v>
                </c:pt>
              </c:numCache>
            </c:numRef>
          </c:xVal>
          <c:yVal>
            <c:numRef>
              <c:f>公会計指標分析・財政指標組合せ分析表!$BP$55:$DC$55</c:f>
              <c:numCache>
                <c:formatCode>#,##0.0;"▲ "#,##0.0</c:formatCode>
                <c:ptCount val="40"/>
                <c:pt idx="16">
                  <c:v>198</c:v>
                </c:pt>
                <c:pt idx="24">
                  <c:v>195.2</c:v>
                </c:pt>
                <c:pt idx="32">
                  <c:v>193.6</c:v>
                </c:pt>
              </c:numCache>
            </c:numRef>
          </c:yVal>
          <c:smooth val="0"/>
          <c:extLst>
            <c:ext xmlns:c16="http://schemas.microsoft.com/office/drawing/2014/chart" uri="{C3380CC4-5D6E-409C-BE32-E72D297353CC}">
              <c16:uniqueId val="{00000013-6C09-41A8-9DF5-441B3E8A5C21}"/>
            </c:ext>
          </c:extLst>
        </c:ser>
        <c:dLbls>
          <c:showLegendKey val="0"/>
          <c:showVal val="1"/>
          <c:showCatName val="0"/>
          <c:showSerName val="0"/>
          <c:showPercent val="0"/>
          <c:showBubbleSize val="0"/>
        </c:dLbls>
        <c:axId val="812363496"/>
        <c:axId val="812354872"/>
      </c:scatterChart>
      <c:valAx>
        <c:axId val="812363496"/>
        <c:scaling>
          <c:orientation val="minMax"/>
          <c:max val="74"/>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2354872"/>
        <c:crosses val="autoZero"/>
        <c:crossBetween val="midCat"/>
      </c:valAx>
      <c:valAx>
        <c:axId val="812354872"/>
        <c:scaling>
          <c:orientation val="minMax"/>
          <c:max val="212"/>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12363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{0932B3DE-4D67-4186-BFFD-C7CD7697F4AA}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3B1-4446-A168-7C5F6D1B2A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{237CC65E-AED1-4C62-BE40-5541FE1D96A8}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B1-4446-A168-7C5F6D1B2A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{CE3E672D-7AE0-481A-B0A7-18A65F0E37B8}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B1-4446-A168-7C5F6D1B2A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{4D2C2B3B-C1C2-4B19-A078-39567ACEEEC4}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B1-4446-A168-7C5F6D1B2A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{C1A2B127-355B-4B31-9D36-D7AB4240C52F}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B1-4446-A168-7C5F6D1B2AB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{29258E92-FFB2-4DE4-91EF-6E2B8B9CBF53}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3B1-4446-A168-7C5F6D1B2AB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{746491EA-F582-4A06-9A2D-BDF2D030DB70}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3B1-4446-A168-7C5F6D1B2AB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{58D69135-62D4-4B23-AA70-B8E05467D319}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3B1-4446-A168-7C5F6D1B2AB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{9A4CAFC9-E11B-44E5-ACD1-99491B4D14BC}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3B1-4446-A168-7C5F6D1B2A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11.4</c:v>
                </c:pt>
                <c:pt idx="16">
                  <c:v>10.5</c:v>
                </c:pt>
                <c:pt idx="24">
                  <c:v>10.3</c:v>
                </c:pt>
                <c:pt idx="32">
                  <c:v>10.1</c:v>
                </c:pt>
              </c:numCache>
            </c:numRef>
          </c:xVal>
          <c:yVal>
            <c:numRef>
              <c:f>公会計指標分析・財政指標組合せ分析表!$BP$73:$DC$73</c:f>
              <c:numCache>
                <c:formatCode>#,##0.0;"▲ "#,##0.0</c:formatCode>
                <c:ptCount val="40"/>
                <c:pt idx="0">
                  <c:v>132.30000000000001</c:v>
                </c:pt>
                <c:pt idx="8">
                  <c:v>127</c:v>
                </c:pt>
                <c:pt idx="16">
                  <c:v>126.2</c:v>
                </c:pt>
                <c:pt idx="24">
                  <c:v>120.3</c:v>
                </c:pt>
                <c:pt idx="32">
                  <c:v>114.6</c:v>
                </c:pt>
              </c:numCache>
            </c:numRef>
          </c:yVal>
          <c:smooth val="0"/>
          <c:extLst>
            <c:ext xmlns:c16="http://schemas.microsoft.com/office/drawing/2014/chart" uri="{C3380CC4-5D6E-409C-BE32-E72D297353CC}">
              <c16:uniqueId val="{00000009-F3B1-4446-A168-7C5F6D1B2AB0}"/>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{A0062C71-8431-48DF-9D97-59B9C4698ACE}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3B1-4446-A168-7C5F6D1B2A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{41759C03-DC82-437E-82A4-5A84603F9380}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B1-4446-A168-7C5F6D1B2A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{41BA4837-C980-46AA-BD23-A30EBE08C3BA}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B1-4446-A168-7C5F6D1B2A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{EAE7B6C0-FE9B-4745-BC39-DEB72FCABF4D}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B1-4446-A168-7C5F6D1B2A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{144224F5-91D5-483E-9FD5-964001346613}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B1-4446-A168-7C5F6D1B2AB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{E8067836-06BA-4A37-8957-34A9FD903B3C}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3B1-4446-A168-7C5F6D1B2AB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{129C376D-9CC6-471E-AEC2-190943503F78}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3B1-4446-A168-7C5F6D1B2AB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{7AA2BCFB-2865-4031-AC70-8DA3632E709C}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3B1-4446-A168-7C5F6D1B2AB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{10545158-9766-437C-863F-706F99B68C52}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3B1-4446-A168-7C5F6D1B2A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c:v>
                </c:pt>
                <c:pt idx="8">
                  <c:v>13.3</c:v>
                </c:pt>
                <c:pt idx="16">
                  <c:v>12.7</c:v>
                </c:pt>
                <c:pt idx="24">
                  <c:v>12.3</c:v>
                </c:pt>
                <c:pt idx="32">
                  <c:v>11.9</c:v>
                </c:pt>
              </c:numCache>
            </c:numRef>
          </c:xVal>
          <c:yVal>
            <c:numRef>
              <c:f>公会計指標分析・財政指標組合せ分析表!$BP$77:$DC$77</c:f>
              <c:numCache>
                <c:formatCode>#,##0.0;"▲ "#,##0.0</c:formatCode>
                <c:ptCount val="40"/>
                <c:pt idx="0">
                  <c:v>196.3</c:v>
                </c:pt>
                <c:pt idx="8">
                  <c:v>196.2</c:v>
                </c:pt>
                <c:pt idx="16">
                  <c:v>198</c:v>
                </c:pt>
                <c:pt idx="24">
                  <c:v>195.2</c:v>
                </c:pt>
                <c:pt idx="32">
                  <c:v>193.6</c:v>
                </c:pt>
              </c:numCache>
            </c:numRef>
          </c:yVal>
          <c:smooth val="0"/>
          <c:extLst>
            <c:ext xmlns:c16="http://schemas.microsoft.com/office/drawing/2014/chart" uri="{C3380CC4-5D6E-409C-BE32-E72D297353CC}">
              <c16:uniqueId val="{00000013-F3B1-4446-A168-7C5F6D1B2AB0}"/>
            </c:ext>
          </c:extLst>
        </c:ser>
        <c:dLbls>
          <c:showLegendKey val="0"/>
          <c:showVal val="1"/>
          <c:showCatName val="0"/>
          <c:showSerName val="0"/>
          <c:showPercent val="0"/>
          <c:showBubbleSize val="0"/>
        </c:dLbls>
        <c:axId val="812359968"/>
        <c:axId val="812363888"/>
      </c:scatterChart>
      <c:valAx>
        <c:axId val="812359968"/>
        <c:scaling>
          <c:orientation val="minMax"/>
          <c:max val="14.4"/>
          <c:min val="9.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2363888"/>
        <c:crosses val="autoZero"/>
        <c:crossBetween val="midCat"/>
      </c:valAx>
      <c:valAx>
        <c:axId val="812363888"/>
        <c:scaling>
          <c:orientation val="minMax"/>
          <c:max val="212"/>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123599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従来から県債の発行抑制に取り組んでいることから、地方交付税の代替措置である臨時財政対策債を除く通常の県債現在高は、減少している。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令和元年度は、元利償還金等の減が算入公債費等の減を上回ったことで、実質公債費比率の分子は減少した。</a:t>
          </a:r>
        </a:p>
        <a:p>
          <a:r>
            <a:rPr kumimoji="1" lang="ja-JP" altLang="en-US" sz="1400">
              <a:latin typeface="ＭＳ ゴシック" pitchFamily="49" charset="-128"/>
              <a:ea typeface="ＭＳ ゴシック" pitchFamily="49" charset="-128"/>
            </a:rPr>
            <a:t>　過去に発行した臨時財政対策債の償還により増加傾向にあるが、公債費負担をできるだけ軽減するため、引き続き、県債の発行抑制に努めていく。</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50">
              <a:solidFill>
                <a:sysClr val="windowText" lastClr="000000"/>
              </a:solidFill>
              <a:latin typeface="ＭＳ ゴシック" pitchFamily="49" charset="-128"/>
              <a:ea typeface="ＭＳ ゴシック" pitchFamily="49" charset="-128"/>
            </a:rPr>
            <a:t>　減債基金積立相当額の積立ルールが</a:t>
          </a:r>
          <a:r>
            <a:rPr kumimoji="1" lang="en-US" altLang="ja-JP" sz="850">
              <a:solidFill>
                <a:sysClr val="windowText" lastClr="000000"/>
              </a:solidFill>
              <a:latin typeface="ＭＳ ゴシック" pitchFamily="49" charset="-128"/>
              <a:ea typeface="ＭＳ ゴシック" pitchFamily="49" charset="-128"/>
            </a:rPr>
            <a:t>30</a:t>
          </a:r>
          <a:r>
            <a:rPr kumimoji="1" lang="ja-JP" altLang="en-US" sz="850">
              <a:solidFill>
                <a:sysClr val="windowText" lastClr="000000"/>
              </a:solidFill>
              <a:latin typeface="ＭＳ ゴシック" pitchFamily="49" charset="-128"/>
              <a:ea typeface="ＭＳ ゴシック" pitchFamily="49" charset="-128"/>
            </a:rPr>
            <a:t>年償還で毎年度の積立額を発行額の</a:t>
          </a:r>
          <a:r>
            <a:rPr kumimoji="1" lang="en-US" altLang="ja-JP" sz="850">
              <a:solidFill>
                <a:sysClr val="windowText" lastClr="000000"/>
              </a:solidFill>
              <a:latin typeface="ＭＳ ゴシック" pitchFamily="49" charset="-128"/>
              <a:ea typeface="ＭＳ ゴシック" pitchFamily="49" charset="-128"/>
            </a:rPr>
            <a:t>30</a:t>
          </a:r>
          <a:r>
            <a:rPr kumimoji="1" lang="ja-JP" altLang="en-US" sz="850">
              <a:solidFill>
                <a:sysClr val="windowText" lastClr="000000"/>
              </a:solidFill>
              <a:latin typeface="ＭＳ ゴシック" pitchFamily="49" charset="-128"/>
              <a:ea typeface="ＭＳ ゴシック" pitchFamily="49" charset="-128"/>
            </a:rPr>
            <a:t>分の１として設定しているのに対して、本県では</a:t>
          </a:r>
          <a:r>
            <a:rPr kumimoji="1" lang="en-US" altLang="ja-JP" sz="850">
              <a:solidFill>
                <a:sysClr val="windowText" lastClr="000000"/>
              </a:solidFill>
              <a:latin typeface="ＭＳ ゴシック" pitchFamily="49" charset="-128"/>
              <a:ea typeface="ＭＳ ゴシック" pitchFamily="49" charset="-128"/>
            </a:rPr>
            <a:t>10</a:t>
          </a:r>
          <a:r>
            <a:rPr kumimoji="1" lang="ja-JP" altLang="en-US" sz="850">
              <a:solidFill>
                <a:sysClr val="windowText" lastClr="000000"/>
              </a:solidFill>
              <a:latin typeface="ＭＳ ゴシック" pitchFamily="49" charset="-128"/>
              <a:ea typeface="ＭＳ ゴシック" pitchFamily="49" charset="-128"/>
            </a:rPr>
            <a:t>年債及び</a:t>
          </a:r>
          <a:r>
            <a:rPr kumimoji="1" lang="en-US" altLang="ja-JP" sz="850">
              <a:solidFill>
                <a:sysClr val="windowText" lastClr="000000"/>
              </a:solidFill>
              <a:latin typeface="ＭＳ ゴシック" pitchFamily="49" charset="-128"/>
              <a:ea typeface="ＭＳ ゴシック" pitchFamily="49" charset="-128"/>
            </a:rPr>
            <a:t>20</a:t>
          </a:r>
          <a:r>
            <a:rPr kumimoji="1" lang="ja-JP" altLang="en-US" sz="850">
              <a:solidFill>
                <a:sysClr val="windowText" lastClr="000000"/>
              </a:solidFill>
              <a:latin typeface="ＭＳ ゴシック" pitchFamily="49" charset="-128"/>
              <a:ea typeface="ＭＳ ゴシック" pitchFamily="49" charset="-128"/>
            </a:rPr>
            <a:t>年債の新規発行及び借替債発行において、３年の据置期間を設定しているため、減債基金残高と減債基金積立相当額に乖離が生じている。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将来負担額の大部分を占める一般会計等に係る地方債現在高は、本県のこれまでの発行抑制の取組みにより減少しており、また、平成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年度の県費負担教職員の給与負担事務の政令市への移譲により退職手当負担見込額も減少するなど、将来負担比率の分子の額は、減少傾向となっている。</a:t>
          </a:r>
        </a:p>
        <a:p>
          <a:r>
            <a:rPr kumimoji="1" lang="ja-JP" altLang="en-US" sz="1400">
              <a:latin typeface="ＭＳ ゴシック" pitchFamily="49" charset="-128"/>
              <a:ea typeface="ＭＳ ゴシック" pitchFamily="49" charset="-128"/>
            </a:rPr>
            <a:t>　今後も引き続き、健全化に向けて取り組んでいく。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・元年度は減債基金を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・各基金の目的に従い、適正な管理・運営を行う。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・地域医療介護総合確保基金：医療及び介護の総合的な確保のための医療機関・公的介護施設の整備、居宅等における医療の提供、医療従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事者・介護従事者の確保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・かながわボランタリー活動推進基金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：公益を目的とする事業に自主的に取り組むボランタリー団体等の活動の推進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・地域医療介護総合確保基金：過年度基金の優先的な取り崩しによる減（△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・各基金の目的に従い適正な管理・運営を行う。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・決算剰余金の法定積立等による増（＋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・決算剰余金の法定積立等による増（＋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億円）。（元年度）</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・本県では、過去に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億円規模の税収減を経験していることから、こうした不測の事態に備えて、県単独で行っている福祉、医療など、県民生活の直結する事業に影響を及ぼさないよう、標準財政規模の５％（元年度：約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億円）を目安とした積立てに努めていく。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・償還財源に充当するための取り崩しによる減（△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・償還財源に充当するための取り崩しによる減（△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億円）。（元年度）</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・将来の償還に備え、必要に応じて積み立てていく。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FFBCEF5-4E0E-4B86-AE29-64E594F9A1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67AB3C2-4404-4725-8725-76ADAB0FA6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D5FB807-4E2E-4AB6-A187-3EBDDA9FD9A1}"/>
            </a:ext>
          </a:extLst>
        </xdr:cNvPr>
        <xdr:cNvSpPr/>
      </xdr:nvSpPr>
      <xdr:spPr>
        <a:xfrm>
          <a:off x="352425" y="66675"/>
          <a:ext cx="114077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6F44956D-827E-46D8-A784-A90DB53BAD8B}"/>
            </a:ext>
          </a:extLst>
        </xdr:cNvPr>
        <xdr:cNvSpPr/>
      </xdr:nvSpPr>
      <xdr:spPr>
        <a:xfrm>
          <a:off x="15341600" y="190500"/>
          <a:ext cx="35528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ACCD2E25-C5E9-4B42-92A0-50A7AA9D4347}"/>
            </a:ext>
          </a:extLst>
        </xdr:cNvPr>
        <xdr:cNvSpPr/>
      </xdr:nvSpPr>
      <xdr:spPr>
        <a:xfrm>
          <a:off x="15360650" y="219075"/>
          <a:ext cx="351472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56D19110-87CB-41A1-ABFD-2F6D324768C6}"/>
            </a:ext>
          </a:extLst>
        </xdr:cNvPr>
        <xdr:cNvSpPr/>
      </xdr:nvSpPr>
      <xdr:spPr>
        <a:xfrm>
          <a:off x="15370175" y="238125"/>
          <a:ext cx="3467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4D91DF81-B331-463E-8ED6-C29FEDB51849}"/>
            </a:ext>
          </a:extLst>
        </xdr:cNvPr>
        <xdr:cNvSpPr/>
      </xdr:nvSpPr>
      <xdr:spPr>
        <a:xfrm>
          <a:off x="12817475" y="190500"/>
          <a:ext cx="23907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310A4830-06C2-457D-9B14-13254BE6F0C1}"/>
            </a:ext>
          </a:extLst>
        </xdr:cNvPr>
        <xdr:cNvSpPr/>
      </xdr:nvSpPr>
      <xdr:spPr>
        <a:xfrm>
          <a:off x="12836525" y="219075"/>
          <a:ext cx="235267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6C2E3BF0-9614-4189-AD8C-88358505A056}"/>
            </a:ext>
          </a:extLst>
        </xdr:cNvPr>
        <xdr:cNvSpPr/>
      </xdr:nvSpPr>
      <xdr:spPr>
        <a:xfrm>
          <a:off x="12865100" y="238125"/>
          <a:ext cx="2314575" cy="4635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A52E4D9-AED6-45FF-8414-732EC3FA1176}"/>
            </a:ext>
          </a:extLst>
        </xdr:cNvPr>
        <xdr:cNvSpPr/>
      </xdr:nvSpPr>
      <xdr:spPr>
        <a:xfrm>
          <a:off x="447675" y="892175"/>
          <a:ext cx="908367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5063965-9244-40DB-B458-CEC68E35C465}"/>
            </a:ext>
          </a:extLst>
        </xdr:cNvPr>
        <xdr:cNvSpPr/>
      </xdr:nvSpPr>
      <xdr:spPr>
        <a:xfrm>
          <a:off x="568325" y="920750"/>
          <a:ext cx="124777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957AEE9-4DCE-4FF8-839C-68231793F3DC}"/>
            </a:ext>
          </a:extLst>
        </xdr:cNvPr>
        <xdr:cNvSpPr/>
      </xdr:nvSpPr>
      <xdr:spPr>
        <a:xfrm>
          <a:off x="1768475" y="920750"/>
          <a:ext cx="120015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9,209,442
8,981,167
2,416.30
1,882,673,722
1,862,041,161
3,683,157
1,304,254,263
3,440,568,114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9E43EEB-C68D-414B-9860-26DC47C71D3B}"/>
            </a:ext>
          </a:extLst>
        </xdr:cNvPr>
        <xdr:cNvSpPr/>
      </xdr:nvSpPr>
      <xdr:spPr>
        <a:xfrm>
          <a:off x="2968625" y="920750"/>
          <a:ext cx="13716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A6D2070-F031-4F41-9905-10F46F4F0DC7}"/>
            </a:ext>
          </a:extLst>
        </xdr:cNvPr>
        <xdr:cNvSpPr/>
      </xdr:nvSpPr>
      <xdr:spPr>
        <a:xfrm>
          <a:off x="4340225" y="939800"/>
          <a:ext cx="18288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C1C27ED-EE78-49C8-BFB4-E32896ACF539}"/>
            </a:ext>
          </a:extLst>
        </xdr:cNvPr>
        <xdr:cNvSpPr/>
      </xdr:nvSpPr>
      <xdr:spPr>
        <a:xfrm>
          <a:off x="6169025" y="939800"/>
          <a:ext cx="1133475"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DB677D3-EF39-4EE9-8B76-45C9398CF23B}"/>
            </a:ext>
          </a:extLst>
        </xdr:cNvPr>
        <xdr:cNvSpPr/>
      </xdr:nvSpPr>
      <xdr:spPr>
        <a:xfrm>
          <a:off x="7369175" y="949325"/>
          <a:ext cx="5715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22ED0FF-63BC-4E2E-A185-3FB1DB989A90}"/>
            </a:ext>
          </a:extLst>
        </xdr:cNvPr>
        <xdr:cNvSpPr/>
      </xdr:nvSpPr>
      <xdr:spPr>
        <a:xfrm>
          <a:off x="4340225" y="16827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FEB8D0A6-DD37-43D2-A23C-E0D8D722F506}"/>
            </a:ext>
          </a:extLst>
        </xdr:cNvPr>
        <xdr:cNvSpPr/>
      </xdr:nvSpPr>
      <xdr:spPr>
        <a:xfrm>
          <a:off x="6226175" y="16827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E014EB6-24DC-4275-81F3-B36829C17266}"/>
            </a:ext>
          </a:extLst>
        </xdr:cNvPr>
        <xdr:cNvSpPr/>
      </xdr:nvSpPr>
      <xdr:spPr>
        <a:xfrm>
          <a:off x="9988550" y="892175"/>
          <a:ext cx="1371600" cy="12192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F984350-B5A2-4EB5-B0CA-A6E1FA3D4FEA}"/>
            </a:ext>
          </a:extLst>
        </xdr:cNvPr>
        <xdr:cNvSpPr/>
      </xdr:nvSpPr>
      <xdr:spPr>
        <a:xfrm>
          <a:off x="10217150" y="949325"/>
          <a:ext cx="12001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638B0DD-C1AF-4BBF-BE35-E015C841EA7E}"/>
            </a:ext>
          </a:extLst>
        </xdr:cNvPr>
        <xdr:cNvSpPr/>
      </xdr:nvSpPr>
      <xdr:spPr>
        <a:xfrm>
          <a:off x="10217150" y="121602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6AD8C53-FCB9-4C5E-B8A5-0403D2FB2D9D}"/>
            </a:ext>
          </a:extLst>
        </xdr:cNvPr>
        <xdr:cNvSpPr/>
      </xdr:nvSpPr>
      <xdr:spPr>
        <a:xfrm>
          <a:off x="10217150" y="153987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5FF253A-1BC5-4210-BBBC-4812A6B8FBF3}"/>
            </a:ext>
          </a:extLst>
        </xdr:cNvPr>
        <xdr:cNvCxnSpPr/>
      </xdr:nvCxnSpPr>
      <xdr:spPr>
        <a:xfrm flipH="1">
          <a:off x="10055225" y="10445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C27BB32-7A00-4AA9-BDCF-8A90B25E3116}"/>
            </a:ext>
          </a:extLst>
        </xdr:cNvPr>
        <xdr:cNvSpPr/>
      </xdr:nvSpPr>
      <xdr:spPr>
        <a:xfrm>
          <a:off x="10106025" y="100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BEB14FA-5BE5-42E1-8791-56838069BFA6}"/>
            </a:ext>
          </a:extLst>
        </xdr:cNvPr>
        <xdr:cNvSpPr/>
      </xdr:nvSpPr>
      <xdr:spPr>
        <a:xfrm>
          <a:off x="10106025" y="13112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9BC88CF-48AD-4523-A1F4-1A4E44D9D50D}"/>
            </a:ext>
          </a:extLst>
        </xdr:cNvPr>
        <xdr:cNvCxnSpPr/>
      </xdr:nvCxnSpPr>
      <xdr:spPr>
        <a:xfrm>
          <a:off x="10153650" y="15398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10B67D4-AB9B-4D5E-AC48-F4D1F6F75B49}"/>
            </a:ext>
          </a:extLst>
        </xdr:cNvPr>
        <xdr:cNvCxnSpPr/>
      </xdr:nvCxnSpPr>
      <xdr:spPr>
        <a:xfrm>
          <a:off x="10074275" y="15398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FD78D0A-75F2-436A-81D8-B4BA34EEB02D}"/>
            </a:ext>
          </a:extLst>
        </xdr:cNvPr>
        <xdr:cNvCxnSpPr/>
      </xdr:nvCxnSpPr>
      <xdr:spPr>
        <a:xfrm flipV="1">
          <a:off x="10153650" y="17716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F1D62A6-64D5-41D3-852A-73E0E58128D8}"/>
            </a:ext>
          </a:extLst>
        </xdr:cNvPr>
        <xdr:cNvCxnSpPr/>
      </xdr:nvCxnSpPr>
      <xdr:spPr>
        <a:xfrm>
          <a:off x="10074275" y="19018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0C2E6A8D-021C-4C1A-A5A0-B2C41BFD647D}"/>
            </a:ext>
          </a:extLst>
        </xdr:cNvPr>
        <xdr:cNvSpPr txBox="1"/>
      </xdr:nvSpPr>
      <xdr:spPr>
        <a:xfrm>
          <a:off x="419100" y="26733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DB275269-F59D-4464-9380-1A642CED2F1A}"/>
            </a:ext>
          </a:extLst>
        </xdr:cNvPr>
        <xdr:cNvSpPr txBox="1"/>
      </xdr:nvSpPr>
      <xdr:spPr>
        <a:xfrm>
          <a:off x="419100" y="29114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5CAD024A-11A0-450E-B75C-CF50DA3F4E19}"/>
            </a:ext>
          </a:extLst>
        </xdr:cNvPr>
        <xdr:cNvSpPr/>
      </xdr:nvSpPr>
      <xdr:spPr>
        <a:xfrm>
          <a:off x="692150" y="294005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B73A7068-7D26-4E93-B157-399C1779049D}"/>
            </a:ext>
          </a:extLst>
        </xdr:cNvPr>
        <xdr:cNvSpPr txBox="1"/>
      </xdr:nvSpPr>
      <xdr:spPr>
        <a:xfrm>
          <a:off x="419100" y="31496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4392801B-363F-4DBB-87C8-ADC9B9197571}"/>
            </a:ext>
          </a:extLst>
        </xdr:cNvPr>
        <xdr:cNvSpPr txBox="1"/>
      </xdr:nvSpPr>
      <xdr:spPr>
        <a:xfrm>
          <a:off x="419100" y="339725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BF3A0131-7B87-43AE-8EB4-938E29463422}"/>
            </a:ext>
          </a:extLst>
        </xdr:cNvPr>
        <xdr:cNvSpPr txBox="1"/>
      </xdr:nvSpPr>
      <xdr:spPr>
        <a:xfrm>
          <a:off x="419100" y="36258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6BEF0450-8838-498A-8638-32B4E5C0C6EA}"/>
            </a:ext>
          </a:extLst>
        </xdr:cNvPr>
        <xdr:cNvSpPr/>
      </xdr:nvSpPr>
      <xdr:spPr>
        <a:xfrm>
          <a:off x="1158875" y="4092575"/>
          <a:ext cx="38195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D31B7DAC-F2CF-4F57-BF3C-0CB508E9C9A7}"/>
            </a:ext>
          </a:extLst>
        </xdr:cNvPr>
        <xdr:cNvSpPr/>
      </xdr:nvSpPr>
      <xdr:spPr>
        <a:xfrm>
          <a:off x="1811514" y="44468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6C3AF3F8-3095-4A90-AD17-606B61BCF390}"/>
            </a:ext>
          </a:extLst>
        </xdr:cNvPr>
        <xdr:cNvSpPr/>
      </xdr:nvSpPr>
      <xdr:spPr>
        <a:xfrm>
          <a:off x="3468364" y="44301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FC068916-2F01-43EF-8B7C-63C383AB3129}"/>
            </a:ext>
          </a:extLst>
        </xdr:cNvPr>
        <xdr:cNvSpPr/>
      </xdr:nvSpPr>
      <xdr:spPr>
        <a:xfrm>
          <a:off x="49307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5B8FBD8B-C7BB-409C-9A17-8920091B874E}"/>
            </a:ext>
          </a:extLst>
        </xdr:cNvPr>
        <xdr:cNvSpPr/>
      </xdr:nvSpPr>
      <xdr:spPr>
        <a:xfrm>
          <a:off x="49307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46BD810A-42BB-4198-9530-1D818E824EAF}"/>
            </a:ext>
          </a:extLst>
        </xdr:cNvPr>
        <xdr:cNvSpPr/>
      </xdr:nvSpPr>
      <xdr:spPr>
        <a:xfrm>
          <a:off x="65309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E385B387-AB44-4A47-9032-9563CEE9D92A}"/>
            </a:ext>
          </a:extLst>
        </xdr:cNvPr>
        <xdr:cNvSpPr/>
      </xdr:nvSpPr>
      <xdr:spPr>
        <a:xfrm>
          <a:off x="65309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5D32725F-D829-4B13-90F1-8F4D76931661}"/>
            </a:ext>
          </a:extLst>
        </xdr:cNvPr>
        <xdr:cNvSpPr/>
      </xdr:nvSpPr>
      <xdr:spPr>
        <a:xfrm>
          <a:off x="1158875" y="47498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9576E622-10D7-42E0-8094-C0980A56E31F}"/>
            </a:ext>
          </a:extLst>
        </xdr:cNvPr>
        <xdr:cNvSpPr/>
      </xdr:nvSpPr>
      <xdr:spPr>
        <a:xfrm>
          <a:off x="5226050"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65757EC1-AAFB-4DF7-9235-853BBAA7804D}"/>
            </a:ext>
          </a:extLst>
        </xdr:cNvPr>
        <xdr:cNvSpPr/>
      </xdr:nvSpPr>
      <xdr:spPr>
        <a:xfrm>
          <a:off x="5226050"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9A7AC8BA-3AFD-4417-B6E5-BFB522FD8AF5}"/>
            </a:ext>
          </a:extLst>
        </xdr:cNvPr>
        <xdr:cNvSpPr txBox="1"/>
      </xdr:nvSpPr>
      <xdr:spPr>
        <a:xfrm>
          <a:off x="5292725"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有形固定資産減価償却率は、平成</a:t>
          </a:r>
          <a:r>
            <a:rPr kumimoji="1" lang="en-US" altLang="ja-JP" sz="10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年度と比較すると微増しており、類似団体よりも高い水準となっている。これは、昭和</a:t>
          </a:r>
          <a:r>
            <a:rPr kumimoji="1" lang="en-US" altLang="ja-JP" sz="10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0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年代から</a:t>
          </a:r>
          <a:r>
            <a:rPr kumimoji="1" lang="en-US" altLang="ja-JP" sz="10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0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年代にかけて行った集中的な施設整備の結果、建設後</a:t>
          </a:r>
          <a:r>
            <a:rPr kumimoji="1" lang="en-US" altLang="ja-JP" sz="10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年以上経過した県有施設が６割以上を占めているためである。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　本県では、人口動向や財源確保、維持更新費等を見通したうえで平成</a:t>
          </a:r>
          <a:r>
            <a:rPr kumimoji="1" lang="en-US" altLang="ja-JP" sz="10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年３月に「神奈川県公共施設等総合管理計画」を策定し、庁舎等施設や道路施設等の個別施設類型ごとに、維持更新費の縮減を図るための具体的な取組みを盛り込んだ個別施設計画の策定等により、長期的な視点を持った効率的な維持管理と利活用・更新に取り組んでいる。</a:t>
          </a: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4EB68D58-E15C-40DD-970B-BD96260A21DF}"/>
            </a:ext>
          </a:extLst>
        </xdr:cNvPr>
        <xdr:cNvSpPr txBox="1"/>
      </xdr:nvSpPr>
      <xdr:spPr>
        <a:xfrm>
          <a:off x="11303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3F4E9E9B-1E70-4502-A94F-0CF512640DA4}"/>
            </a:ext>
          </a:extLst>
        </xdr:cNvPr>
        <xdr:cNvCxnSpPr/>
      </xdr:nvCxnSpPr>
      <xdr:spPr>
        <a:xfrm>
          <a:off x="1158875" y="67881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9E58CA1A-812C-4AD9-A652-38D30991BACC}"/>
            </a:ext>
          </a:extLst>
        </xdr:cNvPr>
        <xdr:cNvSpPr txBox="1"/>
      </xdr:nvSpPr>
      <xdr:spPr>
        <a:xfrm>
          <a:off x="789956" y="6703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1" name="直線コネクタ 50">
          <a:extLst>
            <a:ext uri="{FF2B5EF4-FFF2-40B4-BE49-F238E27FC236}">
              <a16:creationId xmlns:a16="http://schemas.microsoft.com/office/drawing/2014/main" id="{F7519B62-15FC-4078-A5FC-AC79C0513DD5}"/>
            </a:ext>
          </a:extLst>
        </xdr:cNvPr>
        <xdr:cNvCxnSpPr/>
      </xdr:nvCxnSpPr>
      <xdr:spPr>
        <a:xfrm>
          <a:off x="1158875" y="62833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2" name="テキスト ボックス 51">
          <a:extLst>
            <a:ext uri="{FF2B5EF4-FFF2-40B4-BE49-F238E27FC236}">
              <a16:creationId xmlns:a16="http://schemas.microsoft.com/office/drawing/2014/main" id="{7E545888-B969-45DD-B4D3-970ED2B86816}"/>
            </a:ext>
          </a:extLst>
        </xdr:cNvPr>
        <xdr:cNvSpPr txBox="1"/>
      </xdr:nvSpPr>
      <xdr:spPr>
        <a:xfrm>
          <a:off x="789956" y="6189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3" name="直線コネクタ 52">
          <a:extLst>
            <a:ext uri="{FF2B5EF4-FFF2-40B4-BE49-F238E27FC236}">
              <a16:creationId xmlns:a16="http://schemas.microsoft.com/office/drawing/2014/main" id="{135625A6-51E2-46CC-9C65-4FACDEA01397}"/>
            </a:ext>
          </a:extLst>
        </xdr:cNvPr>
        <xdr:cNvCxnSpPr/>
      </xdr:nvCxnSpPr>
      <xdr:spPr>
        <a:xfrm>
          <a:off x="1158875" y="57785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4" name="テキスト ボックス 53">
          <a:extLst>
            <a:ext uri="{FF2B5EF4-FFF2-40B4-BE49-F238E27FC236}">
              <a16:creationId xmlns:a16="http://schemas.microsoft.com/office/drawing/2014/main" id="{371299D6-4D63-4E78-8DFB-FFDE6068FAA9}"/>
            </a:ext>
          </a:extLst>
        </xdr:cNvPr>
        <xdr:cNvSpPr txBox="1"/>
      </xdr:nvSpPr>
      <xdr:spPr>
        <a:xfrm>
          <a:off x="789956" y="5684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5" name="直線コネクタ 54">
          <a:extLst>
            <a:ext uri="{FF2B5EF4-FFF2-40B4-BE49-F238E27FC236}">
              <a16:creationId xmlns:a16="http://schemas.microsoft.com/office/drawing/2014/main" id="{0CC84A82-56B0-49D2-84E4-B153A41E4D65}"/>
            </a:ext>
          </a:extLst>
        </xdr:cNvPr>
        <xdr:cNvCxnSpPr/>
      </xdr:nvCxnSpPr>
      <xdr:spPr>
        <a:xfrm>
          <a:off x="1158875" y="52641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6" name="テキスト ボックス 55">
          <a:extLst>
            <a:ext uri="{FF2B5EF4-FFF2-40B4-BE49-F238E27FC236}">
              <a16:creationId xmlns:a16="http://schemas.microsoft.com/office/drawing/2014/main" id="{771AFBC3-D95D-456A-8467-29659E986A92}"/>
            </a:ext>
          </a:extLst>
        </xdr:cNvPr>
        <xdr:cNvSpPr txBox="1"/>
      </xdr:nvSpPr>
      <xdr:spPr>
        <a:xfrm>
          <a:off x="789956" y="51703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7" name="直線コネクタ 56">
          <a:extLst>
            <a:ext uri="{FF2B5EF4-FFF2-40B4-BE49-F238E27FC236}">
              <a16:creationId xmlns:a16="http://schemas.microsoft.com/office/drawing/2014/main" id="{19CF7020-F158-4AFC-8954-CFD347BB21B2}"/>
            </a:ext>
          </a:extLst>
        </xdr:cNvPr>
        <xdr:cNvCxnSpPr/>
      </xdr:nvCxnSpPr>
      <xdr:spPr>
        <a:xfrm>
          <a:off x="1158875" y="4749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8" name="テキスト ボックス 57">
          <a:extLst>
            <a:ext uri="{FF2B5EF4-FFF2-40B4-BE49-F238E27FC236}">
              <a16:creationId xmlns:a16="http://schemas.microsoft.com/office/drawing/2014/main" id="{61C18CE4-E4A7-4843-A55F-DFB677104D27}"/>
            </a:ext>
          </a:extLst>
        </xdr:cNvPr>
        <xdr:cNvSpPr txBox="1"/>
      </xdr:nvSpPr>
      <xdr:spPr>
        <a:xfrm>
          <a:off x="789956" y="4665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59" name="有形固定資産減価償却率グラフ枠">
          <a:extLst>
            <a:ext uri="{FF2B5EF4-FFF2-40B4-BE49-F238E27FC236}">
              <a16:creationId xmlns:a16="http://schemas.microsoft.com/office/drawing/2014/main" id="{97116F0C-61E3-47D3-AC95-4F136C1C6932}"/>
            </a:ext>
          </a:extLst>
        </xdr:cNvPr>
        <xdr:cNvSpPr/>
      </xdr:nvSpPr>
      <xdr:spPr>
        <a:xfrm>
          <a:off x="1158875" y="47498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155575</xdr:rowOff>
    </xdr:from>
    <xdr:to>
      <xdr:col>23</xdr:col>
      <xdr:colOff>85090</xdr:colOff>
      <xdr:row>34</xdr:row>
      <xdr:rowOff>106363</xdr:rowOff>
    </xdr:to>
    <xdr:cxnSp macro="">
      <xdr:nvCxnSpPr>
        <xdr:cNvPr id="60" name="直線コネクタ 59">
          <a:extLst>
            <a:ext uri="{FF2B5EF4-FFF2-40B4-BE49-F238E27FC236}">
              <a16:creationId xmlns:a16="http://schemas.microsoft.com/office/drawing/2014/main" id="{02A2E2BC-0628-42C4-9CD4-383D656510A3}"/>
            </a:ext>
          </a:extLst>
        </xdr:cNvPr>
        <xdr:cNvCxnSpPr/>
      </xdr:nvCxnSpPr>
      <xdr:spPr>
        <a:xfrm flipV="1">
          <a:off x="4306570" y="5168900"/>
          <a:ext cx="1270" cy="1239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110190</xdr:rowOff>
    </xdr:from>
    <xdr:ext cx="405111" cy="259045"/>
    <xdr:sp macro="" textlink="">
      <xdr:nvSpPr>
        <xdr:cNvPr id="61" name="有形固定資産減価償却率最小値テキスト">
          <a:extLst>
            <a:ext uri="{FF2B5EF4-FFF2-40B4-BE49-F238E27FC236}">
              <a16:creationId xmlns:a16="http://schemas.microsoft.com/office/drawing/2014/main" id="{F77F030F-AF66-456F-ACC3-0DD4A855EC3D}"/>
            </a:ext>
          </a:extLst>
        </xdr:cNvPr>
        <xdr:cNvSpPr txBox="1"/>
      </xdr:nvSpPr>
      <xdr:spPr>
        <a:xfrm>
          <a:off x="4359275" y="641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106363</xdr:rowOff>
    </xdr:from>
    <xdr:to>
      <xdr:col>23</xdr:col>
      <xdr:colOff>174625</xdr:colOff>
      <xdr:row>34</xdr:row>
      <xdr:rowOff>106363</xdr:rowOff>
    </xdr:to>
    <xdr:cxnSp macro="">
      <xdr:nvCxnSpPr>
        <xdr:cNvPr id="62" name="直線コネクタ 61">
          <a:extLst>
            <a:ext uri="{FF2B5EF4-FFF2-40B4-BE49-F238E27FC236}">
              <a16:creationId xmlns:a16="http://schemas.microsoft.com/office/drawing/2014/main" id="{B1F4C345-715E-4D0D-878C-4D3FDD263629}"/>
            </a:ext>
          </a:extLst>
        </xdr:cNvPr>
        <xdr:cNvCxnSpPr/>
      </xdr:nvCxnSpPr>
      <xdr:spPr>
        <a:xfrm>
          <a:off x="4216400" y="64087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102252</xdr:rowOff>
    </xdr:from>
    <xdr:ext cx="405111" cy="259045"/>
    <xdr:sp macro="" textlink="">
      <xdr:nvSpPr>
        <xdr:cNvPr id="63" name="有形固定資産減価償却率最大値テキスト">
          <a:extLst>
            <a:ext uri="{FF2B5EF4-FFF2-40B4-BE49-F238E27FC236}">
              <a16:creationId xmlns:a16="http://schemas.microsoft.com/office/drawing/2014/main" id="{B68BDD48-0839-45A5-86F6-590A29CB3199}"/>
            </a:ext>
          </a:extLst>
        </xdr:cNvPr>
        <xdr:cNvSpPr txBox="1"/>
      </xdr:nvSpPr>
      <xdr:spPr>
        <a:xfrm>
          <a:off x="4359275" y="495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155575</xdr:rowOff>
    </xdr:from>
    <xdr:to>
      <xdr:col>23</xdr:col>
      <xdr:colOff>174625</xdr:colOff>
      <xdr:row>26</xdr:row>
      <xdr:rowOff>155575</xdr:rowOff>
    </xdr:to>
    <xdr:cxnSp macro="">
      <xdr:nvCxnSpPr>
        <xdr:cNvPr id="64" name="直線コネクタ 63">
          <a:extLst>
            <a:ext uri="{FF2B5EF4-FFF2-40B4-BE49-F238E27FC236}">
              <a16:creationId xmlns:a16="http://schemas.microsoft.com/office/drawing/2014/main" id="{6317F1A8-8E66-4EF8-8C63-576EF102126B}"/>
            </a:ext>
          </a:extLst>
        </xdr:cNvPr>
        <xdr:cNvCxnSpPr/>
      </xdr:nvCxnSpPr>
      <xdr:spPr>
        <a:xfrm>
          <a:off x="4216400" y="51689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94949</xdr:rowOff>
    </xdr:from>
    <xdr:ext cx="405111" cy="259045"/>
    <xdr:sp macro="" textlink="">
      <xdr:nvSpPr>
        <xdr:cNvPr id="65" name="有形固定資産減価償却率平均値テキスト">
          <a:extLst>
            <a:ext uri="{FF2B5EF4-FFF2-40B4-BE49-F238E27FC236}">
              <a16:creationId xmlns:a16="http://schemas.microsoft.com/office/drawing/2014/main" id="{F2A61C77-B5C4-470E-A160-2697821BE320}"/>
            </a:ext>
          </a:extLst>
        </xdr:cNvPr>
        <xdr:cNvSpPr txBox="1"/>
      </xdr:nvSpPr>
      <xdr:spPr>
        <a:xfrm>
          <a:off x="4359275" y="5590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72072</xdr:rowOff>
    </xdr:from>
    <xdr:to>
      <xdr:col>23</xdr:col>
      <xdr:colOff>136525</xdr:colOff>
      <xdr:row>31</xdr:row>
      <xdr:rowOff>2222</xdr:rowOff>
    </xdr:to>
    <xdr:sp macro="" textlink="">
      <xdr:nvSpPr>
        <xdr:cNvPr id="66" name="フローチャート: 判断 65">
          <a:extLst>
            <a:ext uri="{FF2B5EF4-FFF2-40B4-BE49-F238E27FC236}">
              <a16:creationId xmlns:a16="http://schemas.microsoft.com/office/drawing/2014/main" id="{C0FAEB26-4C6D-4BD4-8892-B02104337B70}"/>
            </a:ext>
          </a:extLst>
        </xdr:cNvPr>
        <xdr:cNvSpPr/>
      </xdr:nvSpPr>
      <xdr:spPr>
        <a:xfrm>
          <a:off x="4254500" y="572674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104458</xdr:rowOff>
    </xdr:from>
    <xdr:to>
      <xdr:col>19</xdr:col>
      <xdr:colOff>187325</xdr:colOff>
      <xdr:row>31</xdr:row>
      <xdr:rowOff>34608</xdr:rowOff>
    </xdr:to>
    <xdr:sp macro="" textlink="">
      <xdr:nvSpPr>
        <xdr:cNvPr id="67" name="フローチャート: 判断 66">
          <a:extLst>
            <a:ext uri="{FF2B5EF4-FFF2-40B4-BE49-F238E27FC236}">
              <a16:creationId xmlns:a16="http://schemas.microsoft.com/office/drawing/2014/main" id="{8B553D9A-AAA9-4241-A3CB-7B847C8544AE}"/>
            </a:ext>
          </a:extLst>
        </xdr:cNvPr>
        <xdr:cNvSpPr/>
      </xdr:nvSpPr>
      <xdr:spPr>
        <a:xfrm>
          <a:off x="3616325" y="576548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72072</xdr:rowOff>
    </xdr:from>
    <xdr:to>
      <xdr:col>15</xdr:col>
      <xdr:colOff>187325</xdr:colOff>
      <xdr:row>31</xdr:row>
      <xdr:rowOff>2222</xdr:rowOff>
    </xdr:to>
    <xdr:sp macro="" textlink="">
      <xdr:nvSpPr>
        <xdr:cNvPr id="68" name="フローチャート: 判断 67">
          <a:extLst>
            <a:ext uri="{FF2B5EF4-FFF2-40B4-BE49-F238E27FC236}">
              <a16:creationId xmlns:a16="http://schemas.microsoft.com/office/drawing/2014/main" id="{8A3EC23C-7B8E-42C4-AFF6-2606AF2BF464}"/>
            </a:ext>
          </a:extLst>
        </xdr:cNvPr>
        <xdr:cNvSpPr/>
      </xdr:nvSpPr>
      <xdr:spPr>
        <a:xfrm>
          <a:off x="2930525" y="57267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92392</xdr:rowOff>
    </xdr:from>
    <xdr:to>
      <xdr:col>11</xdr:col>
      <xdr:colOff>187325</xdr:colOff>
      <xdr:row>30</xdr:row>
      <xdr:rowOff>22542</xdr:rowOff>
    </xdr:to>
    <xdr:sp macro="" textlink="">
      <xdr:nvSpPr>
        <xdr:cNvPr id="69" name="フローチャート: 判断 68">
          <a:extLst>
            <a:ext uri="{FF2B5EF4-FFF2-40B4-BE49-F238E27FC236}">
              <a16:creationId xmlns:a16="http://schemas.microsoft.com/office/drawing/2014/main" id="{9230CF25-80CC-4045-BA4D-45459C32202C}"/>
            </a:ext>
          </a:extLst>
        </xdr:cNvPr>
        <xdr:cNvSpPr/>
      </xdr:nvSpPr>
      <xdr:spPr>
        <a:xfrm>
          <a:off x="2244725" y="55883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70" name="フローチャート: 判断 69">
          <a:extLst>
            <a:ext uri="{FF2B5EF4-FFF2-40B4-BE49-F238E27FC236}">
              <a16:creationId xmlns:a16="http://schemas.microsoft.com/office/drawing/2014/main" id="{D8FDEBFD-70F9-410C-A922-619E6AC2148B}"/>
            </a:ext>
          </a:extLst>
        </xdr:cNvPr>
        <xdr:cNvSpPr/>
      </xdr:nvSpPr>
      <xdr:spPr>
        <a:xfrm>
          <a:off x="1558925" y="55267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1C4C591C-C1EC-4B12-AFAB-16CB473CD444}"/>
            </a:ext>
          </a:extLst>
        </xdr:cNvPr>
        <xdr:cNvSpPr txBox="1"/>
      </xdr:nvSpPr>
      <xdr:spPr>
        <a:xfrm>
          <a:off x="4149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FBF47886-F112-428C-89BD-FD4AD7BB27EC}"/>
            </a:ext>
          </a:extLst>
        </xdr:cNvPr>
        <xdr:cNvSpPr txBox="1"/>
      </xdr:nvSpPr>
      <xdr:spPr>
        <a:xfrm>
          <a:off x="35115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F2D560BF-7F4E-4483-9D80-A0D5337E0911}"/>
            </a:ext>
          </a:extLst>
        </xdr:cNvPr>
        <xdr:cNvSpPr txBox="1"/>
      </xdr:nvSpPr>
      <xdr:spPr>
        <a:xfrm>
          <a:off x="28257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8696E679-1255-4F6E-B19B-D883B4DA4A88}"/>
            </a:ext>
          </a:extLst>
        </xdr:cNvPr>
        <xdr:cNvSpPr txBox="1"/>
      </xdr:nvSpPr>
      <xdr:spPr>
        <a:xfrm>
          <a:off x="21399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9C877148-9B34-44E7-B1AC-E2ADE9C2499B}"/>
            </a:ext>
          </a:extLst>
        </xdr:cNvPr>
        <xdr:cNvSpPr txBox="1"/>
      </xdr:nvSpPr>
      <xdr:spPr>
        <a:xfrm>
          <a:off x="14541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55563</xdr:rowOff>
    </xdr:from>
    <xdr:to>
      <xdr:col>23</xdr:col>
      <xdr:colOff>136525</xdr:colOff>
      <xdr:row>34</xdr:row>
      <xdr:rowOff>157163</xdr:rowOff>
    </xdr:to>
    <xdr:sp macro="" textlink="">
      <xdr:nvSpPr>
        <xdr:cNvPr id="76" name="楕円 75">
          <a:extLst>
            <a:ext uri="{FF2B5EF4-FFF2-40B4-BE49-F238E27FC236}">
              <a16:creationId xmlns:a16="http://schemas.microsoft.com/office/drawing/2014/main" id="{5F40A722-E18E-4512-9571-753C870EEACE}"/>
            </a:ext>
          </a:extLst>
        </xdr:cNvPr>
        <xdr:cNvSpPr/>
      </xdr:nvSpPr>
      <xdr:spPr>
        <a:xfrm>
          <a:off x="4254500" y="636111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141940</xdr:rowOff>
    </xdr:from>
    <xdr:ext cx="405111" cy="259045"/>
    <xdr:sp macro="" textlink="">
      <xdr:nvSpPr>
        <xdr:cNvPr id="77" name="有形固定資産減価償却率該当値テキスト">
          <a:extLst>
            <a:ext uri="{FF2B5EF4-FFF2-40B4-BE49-F238E27FC236}">
              <a16:creationId xmlns:a16="http://schemas.microsoft.com/office/drawing/2014/main" id="{3CADD8C1-28F8-4C7A-99E2-BADF3CE7AA99}"/>
            </a:ext>
          </a:extLst>
        </xdr:cNvPr>
        <xdr:cNvSpPr txBox="1"/>
      </xdr:nvSpPr>
      <xdr:spPr>
        <a:xfrm>
          <a:off x="4359275" y="628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12382</xdr:rowOff>
    </xdr:from>
    <xdr:to>
      <xdr:col>19</xdr:col>
      <xdr:colOff>187325</xdr:colOff>
      <xdr:row>34</xdr:row>
      <xdr:rowOff>113982</xdr:rowOff>
    </xdr:to>
    <xdr:sp macro="" textlink="">
      <xdr:nvSpPr>
        <xdr:cNvPr id="78" name="楕円 77">
          <a:extLst>
            <a:ext uri="{FF2B5EF4-FFF2-40B4-BE49-F238E27FC236}">
              <a16:creationId xmlns:a16="http://schemas.microsoft.com/office/drawing/2014/main" id="{1D93A914-C1F6-4062-AD8F-0B69F23D7BEF}"/>
            </a:ext>
          </a:extLst>
        </xdr:cNvPr>
        <xdr:cNvSpPr/>
      </xdr:nvSpPr>
      <xdr:spPr>
        <a:xfrm>
          <a:off x="3616325" y="631475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63182</xdr:rowOff>
    </xdr:from>
    <xdr:to>
      <xdr:col>23</xdr:col>
      <xdr:colOff>85725</xdr:colOff>
      <xdr:row>34</xdr:row>
      <xdr:rowOff>106363</xdr:rowOff>
    </xdr:to>
    <xdr:cxnSp macro="">
      <xdr:nvCxnSpPr>
        <xdr:cNvPr id="79" name="直線コネクタ 78">
          <a:extLst>
            <a:ext uri="{FF2B5EF4-FFF2-40B4-BE49-F238E27FC236}">
              <a16:creationId xmlns:a16="http://schemas.microsoft.com/office/drawing/2014/main" id="{87E684A0-7A5B-409B-A410-07245F2D1F24}"/>
            </a:ext>
          </a:extLst>
        </xdr:cNvPr>
        <xdr:cNvCxnSpPr/>
      </xdr:nvCxnSpPr>
      <xdr:spPr>
        <a:xfrm>
          <a:off x="3673475" y="6371907"/>
          <a:ext cx="62865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146050</xdr:rowOff>
    </xdr:from>
    <xdr:to>
      <xdr:col>15</xdr:col>
      <xdr:colOff>187325</xdr:colOff>
      <xdr:row>34</xdr:row>
      <xdr:rowOff>76200</xdr:rowOff>
    </xdr:to>
    <xdr:sp macro="" textlink="">
      <xdr:nvSpPr>
        <xdr:cNvPr id="80" name="楕円 79">
          <a:extLst>
            <a:ext uri="{FF2B5EF4-FFF2-40B4-BE49-F238E27FC236}">
              <a16:creationId xmlns:a16="http://schemas.microsoft.com/office/drawing/2014/main" id="{1C1AA1BE-3D9B-451D-A3AA-FAAF8E6D8019}"/>
            </a:ext>
          </a:extLst>
        </xdr:cNvPr>
        <xdr:cNvSpPr/>
      </xdr:nvSpPr>
      <xdr:spPr>
        <a:xfrm>
          <a:off x="2930525" y="6286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25400</xdr:rowOff>
    </xdr:from>
    <xdr:to>
      <xdr:col>19</xdr:col>
      <xdr:colOff>136525</xdr:colOff>
      <xdr:row>34</xdr:row>
      <xdr:rowOff>63182</xdr:rowOff>
    </xdr:to>
    <xdr:cxnSp macro="">
      <xdr:nvCxnSpPr>
        <xdr:cNvPr id="81" name="直線コネクタ 80">
          <a:extLst>
            <a:ext uri="{FF2B5EF4-FFF2-40B4-BE49-F238E27FC236}">
              <a16:creationId xmlns:a16="http://schemas.microsoft.com/office/drawing/2014/main" id="{A6C89EDC-087A-4A31-8697-55E50C0659FC}"/>
            </a:ext>
          </a:extLst>
        </xdr:cNvPr>
        <xdr:cNvCxnSpPr/>
      </xdr:nvCxnSpPr>
      <xdr:spPr>
        <a:xfrm>
          <a:off x="2987675" y="6334125"/>
          <a:ext cx="6858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51135</xdr:rowOff>
    </xdr:from>
    <xdr:ext cx="405111" cy="259045"/>
    <xdr:sp macro="" textlink="">
      <xdr:nvSpPr>
        <xdr:cNvPr id="82" name="n_1aveValue有形固定資産減価償却率">
          <a:extLst>
            <a:ext uri="{FF2B5EF4-FFF2-40B4-BE49-F238E27FC236}">
              <a16:creationId xmlns:a16="http://schemas.microsoft.com/office/drawing/2014/main" id="{E620D11B-FFC5-46DF-A173-B6C456D80BA0}"/>
            </a:ext>
          </a:extLst>
        </xdr:cNvPr>
        <xdr:cNvSpPr txBox="1"/>
      </xdr:nvSpPr>
      <xdr:spPr>
        <a:xfrm>
          <a:off x="3474094" y="554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18749</xdr:rowOff>
    </xdr:from>
    <xdr:ext cx="405111" cy="259045"/>
    <xdr:sp macro="" textlink="">
      <xdr:nvSpPr>
        <xdr:cNvPr id="83" name="n_2aveValue有形固定資産減価償却率">
          <a:extLst>
            <a:ext uri="{FF2B5EF4-FFF2-40B4-BE49-F238E27FC236}">
              <a16:creationId xmlns:a16="http://schemas.microsoft.com/office/drawing/2014/main" id="{9FC9ABE4-FB71-4C7B-AF2C-32ADF7B1D00A}"/>
            </a:ext>
          </a:extLst>
        </xdr:cNvPr>
        <xdr:cNvSpPr txBox="1"/>
      </xdr:nvSpPr>
      <xdr:spPr>
        <a:xfrm>
          <a:off x="2797819" y="5514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39069</xdr:rowOff>
    </xdr:from>
    <xdr:ext cx="405111" cy="259045"/>
    <xdr:sp macro="" textlink="">
      <xdr:nvSpPr>
        <xdr:cNvPr id="84" name="n_3aveValue有形固定資産減価償却率">
          <a:extLst>
            <a:ext uri="{FF2B5EF4-FFF2-40B4-BE49-F238E27FC236}">
              <a16:creationId xmlns:a16="http://schemas.microsoft.com/office/drawing/2014/main" id="{1D4F0B64-89DD-49C0-9E58-AE158372DD1D}"/>
            </a:ext>
          </a:extLst>
        </xdr:cNvPr>
        <xdr:cNvSpPr txBox="1"/>
      </xdr:nvSpPr>
      <xdr:spPr>
        <a:xfrm>
          <a:off x="2112019" y="537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145749</xdr:rowOff>
    </xdr:from>
    <xdr:ext cx="405111" cy="259045"/>
    <xdr:sp macro="" textlink="">
      <xdr:nvSpPr>
        <xdr:cNvPr id="85" name="n_4aveValue有形固定資産減価償却率">
          <a:extLst>
            <a:ext uri="{FF2B5EF4-FFF2-40B4-BE49-F238E27FC236}">
              <a16:creationId xmlns:a16="http://schemas.microsoft.com/office/drawing/2014/main" id="{4E2A5D73-AC0E-48E8-AACB-E51A5CC8E46A}"/>
            </a:ext>
          </a:extLst>
        </xdr:cNvPr>
        <xdr:cNvSpPr txBox="1"/>
      </xdr:nvSpPr>
      <xdr:spPr>
        <a:xfrm>
          <a:off x="1426219" y="531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105109</xdr:rowOff>
    </xdr:from>
    <xdr:ext cx="405111" cy="259045"/>
    <xdr:sp macro="" textlink="">
      <xdr:nvSpPr>
        <xdr:cNvPr id="86" name="n_1mainValue有形固定資産減価償却率">
          <a:extLst>
            <a:ext uri="{FF2B5EF4-FFF2-40B4-BE49-F238E27FC236}">
              <a16:creationId xmlns:a16="http://schemas.microsoft.com/office/drawing/2014/main" id="{D731C509-BD85-4BA7-8D08-0E50721EA62A}"/>
            </a:ext>
          </a:extLst>
        </xdr:cNvPr>
        <xdr:cNvSpPr txBox="1"/>
      </xdr:nvSpPr>
      <xdr:spPr>
        <a:xfrm>
          <a:off x="3474094" y="6407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67327</xdr:rowOff>
    </xdr:from>
    <xdr:ext cx="405111" cy="259045"/>
    <xdr:sp macro="" textlink="">
      <xdr:nvSpPr>
        <xdr:cNvPr id="87" name="n_2mainValue有形固定資産減価償却率">
          <a:extLst>
            <a:ext uri="{FF2B5EF4-FFF2-40B4-BE49-F238E27FC236}">
              <a16:creationId xmlns:a16="http://schemas.microsoft.com/office/drawing/2014/main" id="{B8849A64-82F2-41DD-B692-80F35C541D80}"/>
            </a:ext>
          </a:extLst>
        </xdr:cNvPr>
        <xdr:cNvSpPr txBox="1"/>
      </xdr:nvSpPr>
      <xdr:spPr>
        <a:xfrm>
          <a:off x="2797819" y="6369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3AB8038E-54EE-4124-A0BF-A872C7728235}"/>
            </a:ext>
          </a:extLst>
        </xdr:cNvPr>
        <xdr:cNvSpPr/>
      </xdr:nvSpPr>
      <xdr:spPr>
        <a:xfrm>
          <a:off x="10198100" y="4092575"/>
          <a:ext cx="380047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a:extLst>
            <a:ext uri="{FF2B5EF4-FFF2-40B4-BE49-F238E27FC236}">
              <a16:creationId xmlns:a16="http://schemas.microsoft.com/office/drawing/2014/main" id="{AD71760E-0A14-4A4D-8E56-F2CBDB98F347}"/>
            </a:ext>
          </a:extLst>
        </xdr:cNvPr>
        <xdr:cNvSpPr/>
      </xdr:nvSpPr>
      <xdr:spPr>
        <a:xfrm>
          <a:off x="11154043" y="44468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0" name="正方形/長方形 89">
          <a:extLst>
            <a:ext uri="{FF2B5EF4-FFF2-40B4-BE49-F238E27FC236}">
              <a16:creationId xmlns:a16="http://schemas.microsoft.com/office/drawing/2014/main" id="{F3ED6654-9225-4187-86E6-D4123D53AE6E}"/>
            </a:ext>
          </a:extLst>
        </xdr:cNvPr>
        <xdr:cNvSpPr/>
      </xdr:nvSpPr>
      <xdr:spPr>
        <a:xfrm>
          <a:off x="12403169" y="44301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[ 1,319.7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6FCAEB73-C50A-44A1-BFD3-5B5A1910A39F}"/>
            </a:ext>
          </a:extLst>
        </xdr:cNvPr>
        <xdr:cNvSpPr/>
      </xdr:nvSpPr>
      <xdr:spPr>
        <a:xfrm>
          <a:off x="139700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BA09B434-67B6-468D-8BE0-8E4A2E812A88}"/>
            </a:ext>
          </a:extLst>
        </xdr:cNvPr>
        <xdr:cNvSpPr/>
      </xdr:nvSpPr>
      <xdr:spPr>
        <a:xfrm>
          <a:off x="139700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3" name="正方形/長方形 92">
          <a:extLst>
            <a:ext uri="{FF2B5EF4-FFF2-40B4-BE49-F238E27FC236}">
              <a16:creationId xmlns:a16="http://schemas.microsoft.com/office/drawing/2014/main" id="{55247EC2-E61D-41CB-8FDD-3C7FB7145169}"/>
            </a:ext>
          </a:extLst>
        </xdr:cNvPr>
        <xdr:cNvSpPr/>
      </xdr:nvSpPr>
      <xdr:spPr>
        <a:xfrm>
          <a:off x="155606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4" name="正方形/長方形 93">
          <a:extLst>
            <a:ext uri="{FF2B5EF4-FFF2-40B4-BE49-F238E27FC236}">
              <a16:creationId xmlns:a16="http://schemas.microsoft.com/office/drawing/2014/main" id="{F4AB1ED2-FD0E-4D5D-A246-EACD0DEC5211}"/>
            </a:ext>
          </a:extLst>
        </xdr:cNvPr>
        <xdr:cNvSpPr/>
      </xdr:nvSpPr>
      <xdr:spPr>
        <a:xfrm>
          <a:off x="155606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a:extLst>
            <a:ext uri="{FF2B5EF4-FFF2-40B4-BE49-F238E27FC236}">
              <a16:creationId xmlns:a16="http://schemas.microsoft.com/office/drawing/2014/main" id="{4E1CA5DB-F57F-49ED-8E3B-703346A6476C}"/>
            </a:ext>
          </a:extLst>
        </xdr:cNvPr>
        <xdr:cNvSpPr/>
      </xdr:nvSpPr>
      <xdr:spPr>
        <a:xfrm>
          <a:off x="10198100" y="47498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a:extLst>
            <a:ext uri="{FF2B5EF4-FFF2-40B4-BE49-F238E27FC236}">
              <a16:creationId xmlns:a16="http://schemas.microsoft.com/office/drawing/2014/main" id="{D0193BA1-34FE-4B40-983B-C3F131F31C4E}"/>
            </a:ext>
          </a:extLst>
        </xdr:cNvPr>
        <xdr:cNvSpPr/>
      </xdr:nvSpPr>
      <xdr:spPr>
        <a:xfrm>
          <a:off x="14246225"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a:extLst>
            <a:ext uri="{FF2B5EF4-FFF2-40B4-BE49-F238E27FC236}">
              <a16:creationId xmlns:a16="http://schemas.microsoft.com/office/drawing/2014/main" id="{0528FC68-776E-4E77-B722-FCD6CE629B18}"/>
            </a:ext>
          </a:extLst>
        </xdr:cNvPr>
        <xdr:cNvSpPr/>
      </xdr:nvSpPr>
      <xdr:spPr>
        <a:xfrm>
          <a:off x="14246225"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8" name="テキスト ボックス 97">
          <a:extLst>
            <a:ext uri="{FF2B5EF4-FFF2-40B4-BE49-F238E27FC236}">
              <a16:creationId xmlns:a16="http://schemas.microsoft.com/office/drawing/2014/main" id="{51625CBE-48C0-4A00-AE0F-EA5B3604C789}"/>
            </a:ext>
          </a:extLst>
        </xdr:cNvPr>
        <xdr:cNvSpPr txBox="1"/>
      </xdr:nvSpPr>
      <xdr:spPr>
        <a:xfrm>
          <a:off x="14331950"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accent1">
                  <a:lumMod val="75000"/>
                </a:schemeClr>
              </a:solidFill>
              <a:effectLst/>
              <a:latin typeface="ＭＳ Ｐゴシック" panose="020B0600070205080204" pitchFamily="50" charset="-128"/>
              <a:ea typeface="ＭＳ Ｐゴシック" panose="020B0600070205080204" pitchFamily="50" charset="-128"/>
              <a:cs typeface="+mn-cs"/>
            </a:rPr>
            <a:t>　</a:t>
          </a:r>
          <a:r>
            <a:rPr lang="ja-JP" altLang="en-US" sz="1050">
              <a:solidFill>
                <a:schemeClr val="accent1">
                  <a:lumMod val="75000"/>
                </a:schemeClr>
              </a:solidFill>
              <a:effectLst/>
            </a:rPr>
            <a:t>債務償還比率は、県債の発行抑制の取組みにより将来負担額が減少している結果、 類似団体平均値よりも低い水準となっている。 なお、令和元年度は、幼児教育の無償化等により、経常経費に充当する一般財源が増加し、 債務償還に充当可能な財源が減少したため、昨年度と比較すると上昇している。</a:t>
          </a:r>
          <a:endParaRPr lang="ja-JP" altLang="ja-JP" sz="1050">
            <a:solidFill>
              <a:schemeClr val="accent1">
                <a:lumMod val="75000"/>
              </a:schemeClr>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99" name="テキスト ボックス 98">
          <a:extLst>
            <a:ext uri="{FF2B5EF4-FFF2-40B4-BE49-F238E27FC236}">
              <a16:creationId xmlns:a16="http://schemas.microsoft.com/office/drawing/2014/main" id="{6058139D-57DF-488A-B4C5-8E152E612D26}"/>
            </a:ext>
          </a:extLst>
        </xdr:cNvPr>
        <xdr:cNvSpPr txBox="1"/>
      </xdr:nvSpPr>
      <xdr:spPr>
        <a:xfrm>
          <a:off x="101600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a:extLst>
            <a:ext uri="{FF2B5EF4-FFF2-40B4-BE49-F238E27FC236}">
              <a16:creationId xmlns:a16="http://schemas.microsoft.com/office/drawing/2014/main" id="{C4B7978D-FA0B-4AAD-A5C0-A9A2C161E856}"/>
            </a:ext>
          </a:extLst>
        </xdr:cNvPr>
        <xdr:cNvCxnSpPr/>
      </xdr:nvCxnSpPr>
      <xdr:spPr>
        <a:xfrm>
          <a:off x="10198100" y="67881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1" name="テキスト ボックス 100">
          <a:extLst>
            <a:ext uri="{FF2B5EF4-FFF2-40B4-BE49-F238E27FC236}">
              <a16:creationId xmlns:a16="http://schemas.microsoft.com/office/drawing/2014/main" id="{20384E46-48CA-4958-AE4B-658E6E5C44A8}"/>
            </a:ext>
          </a:extLst>
        </xdr:cNvPr>
        <xdr:cNvSpPr txBox="1"/>
      </xdr:nvSpPr>
      <xdr:spPr>
        <a:xfrm>
          <a:off x="9708926" y="6703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a:extLst>
            <a:ext uri="{FF2B5EF4-FFF2-40B4-BE49-F238E27FC236}">
              <a16:creationId xmlns:a16="http://schemas.microsoft.com/office/drawing/2014/main" id="{4DA9B6C6-CA55-48F0-ADAE-6CAEE0A09909}"/>
            </a:ext>
          </a:extLst>
        </xdr:cNvPr>
        <xdr:cNvCxnSpPr/>
      </xdr:nvCxnSpPr>
      <xdr:spPr>
        <a:xfrm>
          <a:off x="10198100" y="649559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3" name="テキスト ボックス 102">
          <a:extLst>
            <a:ext uri="{FF2B5EF4-FFF2-40B4-BE49-F238E27FC236}">
              <a16:creationId xmlns:a16="http://schemas.microsoft.com/office/drawing/2014/main" id="{93EBE2D1-CBB9-4906-A95D-8524FF556DE1}"/>
            </a:ext>
          </a:extLst>
        </xdr:cNvPr>
        <xdr:cNvSpPr txBox="1"/>
      </xdr:nvSpPr>
      <xdr:spPr>
        <a:xfrm>
          <a:off x="9708926" y="64113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a:extLst>
            <a:ext uri="{FF2B5EF4-FFF2-40B4-BE49-F238E27FC236}">
              <a16:creationId xmlns:a16="http://schemas.microsoft.com/office/drawing/2014/main" id="{6767E0CC-C407-4385-9B1D-0B55FDFB1106}"/>
            </a:ext>
          </a:extLst>
        </xdr:cNvPr>
        <xdr:cNvCxnSpPr/>
      </xdr:nvCxnSpPr>
      <xdr:spPr>
        <a:xfrm>
          <a:off x="10198100" y="621256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5" name="テキスト ボックス 104">
          <a:extLst>
            <a:ext uri="{FF2B5EF4-FFF2-40B4-BE49-F238E27FC236}">
              <a16:creationId xmlns:a16="http://schemas.microsoft.com/office/drawing/2014/main" id="{A7C393D9-F70B-4B42-8F75-81412AA494E1}"/>
            </a:ext>
          </a:extLst>
        </xdr:cNvPr>
        <xdr:cNvSpPr txBox="1"/>
      </xdr:nvSpPr>
      <xdr:spPr>
        <a:xfrm>
          <a:off x="9708926" y="61219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a:extLst>
            <a:ext uri="{FF2B5EF4-FFF2-40B4-BE49-F238E27FC236}">
              <a16:creationId xmlns:a16="http://schemas.microsoft.com/office/drawing/2014/main" id="{E7E75597-16F3-4525-8A56-A5195D4D2A8C}"/>
            </a:ext>
          </a:extLst>
        </xdr:cNvPr>
        <xdr:cNvCxnSpPr/>
      </xdr:nvCxnSpPr>
      <xdr:spPr>
        <a:xfrm>
          <a:off x="10198100" y="5923189"/>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07" name="テキスト ボックス 106">
          <a:extLst>
            <a:ext uri="{FF2B5EF4-FFF2-40B4-BE49-F238E27FC236}">
              <a16:creationId xmlns:a16="http://schemas.microsoft.com/office/drawing/2014/main" id="{60A8A2ED-C83C-405A-978C-885D5558A220}"/>
            </a:ext>
          </a:extLst>
        </xdr:cNvPr>
        <xdr:cNvSpPr txBox="1"/>
      </xdr:nvSpPr>
      <xdr:spPr>
        <a:xfrm>
          <a:off x="9708926" y="58293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a:extLst>
            <a:ext uri="{FF2B5EF4-FFF2-40B4-BE49-F238E27FC236}">
              <a16:creationId xmlns:a16="http://schemas.microsoft.com/office/drawing/2014/main" id="{A7C3187D-BDD2-4703-8AAF-942A61F2817E}"/>
            </a:ext>
          </a:extLst>
        </xdr:cNvPr>
        <xdr:cNvCxnSpPr/>
      </xdr:nvCxnSpPr>
      <xdr:spPr>
        <a:xfrm>
          <a:off x="10198100" y="5630636"/>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09" name="テキスト ボックス 108">
          <a:extLst>
            <a:ext uri="{FF2B5EF4-FFF2-40B4-BE49-F238E27FC236}">
              <a16:creationId xmlns:a16="http://schemas.microsoft.com/office/drawing/2014/main" id="{70CF2C92-0897-43D3-8D84-ED4EA56CE66B}"/>
            </a:ext>
          </a:extLst>
        </xdr:cNvPr>
        <xdr:cNvSpPr txBox="1"/>
      </xdr:nvSpPr>
      <xdr:spPr>
        <a:xfrm>
          <a:off x="9708926" y="553683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a:extLst>
            <a:ext uri="{FF2B5EF4-FFF2-40B4-BE49-F238E27FC236}">
              <a16:creationId xmlns:a16="http://schemas.microsoft.com/office/drawing/2014/main" id="{221CF023-EEB8-4718-8DD7-AB5BFBE8E9BE}"/>
            </a:ext>
          </a:extLst>
        </xdr:cNvPr>
        <xdr:cNvCxnSpPr/>
      </xdr:nvCxnSpPr>
      <xdr:spPr>
        <a:xfrm>
          <a:off x="10198100" y="533173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1" name="テキスト ボックス 110">
          <a:extLst>
            <a:ext uri="{FF2B5EF4-FFF2-40B4-BE49-F238E27FC236}">
              <a16:creationId xmlns:a16="http://schemas.microsoft.com/office/drawing/2014/main" id="{633FB786-B49B-4A27-9B4B-4CA4A216B438}"/>
            </a:ext>
          </a:extLst>
        </xdr:cNvPr>
        <xdr:cNvSpPr txBox="1"/>
      </xdr:nvSpPr>
      <xdr:spPr>
        <a:xfrm>
          <a:off x="9708926" y="52474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a:extLst>
            <a:ext uri="{FF2B5EF4-FFF2-40B4-BE49-F238E27FC236}">
              <a16:creationId xmlns:a16="http://schemas.microsoft.com/office/drawing/2014/main" id="{724F76F9-73A9-4665-A35D-3A56E27103A0}"/>
            </a:ext>
          </a:extLst>
        </xdr:cNvPr>
        <xdr:cNvCxnSpPr/>
      </xdr:nvCxnSpPr>
      <xdr:spPr>
        <a:xfrm>
          <a:off x="10198100" y="503917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3" name="テキスト ボックス 112">
          <a:extLst>
            <a:ext uri="{FF2B5EF4-FFF2-40B4-BE49-F238E27FC236}">
              <a16:creationId xmlns:a16="http://schemas.microsoft.com/office/drawing/2014/main" id="{9BACC65E-365A-48ED-90A4-85D4DFFB6D2C}"/>
            </a:ext>
          </a:extLst>
        </xdr:cNvPr>
        <xdr:cNvSpPr txBox="1"/>
      </xdr:nvSpPr>
      <xdr:spPr>
        <a:xfrm>
          <a:off x="9708926" y="49549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a:extLst>
            <a:ext uri="{FF2B5EF4-FFF2-40B4-BE49-F238E27FC236}">
              <a16:creationId xmlns:a16="http://schemas.microsoft.com/office/drawing/2014/main" id="{AD46F4FA-1EE3-4CA7-9008-5D9BC0E43FA7}"/>
            </a:ext>
          </a:extLst>
        </xdr:cNvPr>
        <xdr:cNvCxnSpPr/>
      </xdr:nvCxnSpPr>
      <xdr:spPr>
        <a:xfrm>
          <a:off x="10198100" y="47498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5" name="テキスト ボックス 114">
          <a:extLst>
            <a:ext uri="{FF2B5EF4-FFF2-40B4-BE49-F238E27FC236}">
              <a16:creationId xmlns:a16="http://schemas.microsoft.com/office/drawing/2014/main" id="{748E9E27-E306-4DA3-9F0F-1B66A61E4B6D}"/>
            </a:ext>
          </a:extLst>
        </xdr:cNvPr>
        <xdr:cNvSpPr txBox="1"/>
      </xdr:nvSpPr>
      <xdr:spPr>
        <a:xfrm>
          <a:off x="9762011" y="4665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a:extLst>
            <a:ext uri="{FF2B5EF4-FFF2-40B4-BE49-F238E27FC236}">
              <a16:creationId xmlns:a16="http://schemas.microsoft.com/office/drawing/2014/main" id="{FF8DC517-A09D-4D90-913A-4FD2FE872101}"/>
            </a:ext>
          </a:extLst>
        </xdr:cNvPr>
        <xdr:cNvSpPr/>
      </xdr:nvSpPr>
      <xdr:spPr>
        <a:xfrm>
          <a:off x="10198100" y="47498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88800</xdr:rowOff>
    </xdr:from>
    <xdr:to>
      <xdr:col>76</xdr:col>
      <xdr:colOff>21589</xdr:colOff>
      <xdr:row>34</xdr:row>
      <xdr:rowOff>81997</xdr:rowOff>
    </xdr:to>
    <xdr:cxnSp macro="">
      <xdr:nvCxnSpPr>
        <xdr:cNvPr id="117" name="直線コネクタ 116">
          <a:extLst>
            <a:ext uri="{FF2B5EF4-FFF2-40B4-BE49-F238E27FC236}">
              <a16:creationId xmlns:a16="http://schemas.microsoft.com/office/drawing/2014/main" id="{5322D0EC-BAB2-4AAB-8844-D07EF10A60F0}"/>
            </a:ext>
          </a:extLst>
        </xdr:cNvPr>
        <xdr:cNvCxnSpPr/>
      </xdr:nvCxnSpPr>
      <xdr:spPr>
        <a:xfrm flipV="1">
          <a:off x="13326745" y="5095775"/>
          <a:ext cx="1269" cy="1294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85824</xdr:rowOff>
    </xdr:from>
    <xdr:ext cx="560923" cy="259045"/>
    <xdr:sp macro="" textlink="">
      <xdr:nvSpPr>
        <xdr:cNvPr id="118" name="債務償還比率最小値テキスト">
          <a:extLst>
            <a:ext uri="{FF2B5EF4-FFF2-40B4-BE49-F238E27FC236}">
              <a16:creationId xmlns:a16="http://schemas.microsoft.com/office/drawing/2014/main" id="{773FD9F7-13C3-422F-8D3E-02A162B21B4F}"/>
            </a:ext>
          </a:extLst>
        </xdr:cNvPr>
        <xdr:cNvSpPr txBox="1"/>
      </xdr:nvSpPr>
      <xdr:spPr>
        <a:xfrm>
          <a:off x="13379450" y="63881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81997</xdr:rowOff>
    </xdr:from>
    <xdr:to>
      <xdr:col>76</xdr:col>
      <xdr:colOff>111125</xdr:colOff>
      <xdr:row>34</xdr:row>
      <xdr:rowOff>81997</xdr:rowOff>
    </xdr:to>
    <xdr:cxnSp macro="">
      <xdr:nvCxnSpPr>
        <xdr:cNvPr id="119" name="直線コネクタ 118">
          <a:extLst>
            <a:ext uri="{FF2B5EF4-FFF2-40B4-BE49-F238E27FC236}">
              <a16:creationId xmlns:a16="http://schemas.microsoft.com/office/drawing/2014/main" id="{77C17106-3FE1-48EE-AD8E-B2E138151AB9}"/>
            </a:ext>
          </a:extLst>
        </xdr:cNvPr>
        <xdr:cNvCxnSpPr/>
      </xdr:nvCxnSpPr>
      <xdr:spPr>
        <a:xfrm>
          <a:off x="13255625" y="63907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35477</xdr:rowOff>
    </xdr:from>
    <xdr:ext cx="560923" cy="259045"/>
    <xdr:sp macro="" textlink="">
      <xdr:nvSpPr>
        <xdr:cNvPr id="120" name="債務償還比率最大値テキスト">
          <a:extLst>
            <a:ext uri="{FF2B5EF4-FFF2-40B4-BE49-F238E27FC236}">
              <a16:creationId xmlns:a16="http://schemas.microsoft.com/office/drawing/2014/main" id="{C0C7549B-2ED7-426B-8D98-1C943469DEAD}"/>
            </a:ext>
          </a:extLst>
        </xdr:cNvPr>
        <xdr:cNvSpPr txBox="1"/>
      </xdr:nvSpPr>
      <xdr:spPr>
        <a:xfrm>
          <a:off x="13379450" y="48837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88800</xdr:rowOff>
    </xdr:from>
    <xdr:to>
      <xdr:col>76</xdr:col>
      <xdr:colOff>111125</xdr:colOff>
      <xdr:row>26</xdr:row>
      <xdr:rowOff>88800</xdr:rowOff>
    </xdr:to>
    <xdr:cxnSp macro="">
      <xdr:nvCxnSpPr>
        <xdr:cNvPr id="121" name="直線コネクタ 120">
          <a:extLst>
            <a:ext uri="{FF2B5EF4-FFF2-40B4-BE49-F238E27FC236}">
              <a16:creationId xmlns:a16="http://schemas.microsoft.com/office/drawing/2014/main" id="{C9D3DDE5-D9D3-4608-B7D5-D9DD05CFAF6A}"/>
            </a:ext>
          </a:extLst>
        </xdr:cNvPr>
        <xdr:cNvCxnSpPr/>
      </xdr:nvCxnSpPr>
      <xdr:spPr>
        <a:xfrm>
          <a:off x="13255625" y="5095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19040</xdr:rowOff>
    </xdr:from>
    <xdr:ext cx="560923" cy="259045"/>
    <xdr:sp macro="" textlink="">
      <xdr:nvSpPr>
        <xdr:cNvPr id="122" name="債務償還比率平均値テキスト">
          <a:extLst>
            <a:ext uri="{FF2B5EF4-FFF2-40B4-BE49-F238E27FC236}">
              <a16:creationId xmlns:a16="http://schemas.microsoft.com/office/drawing/2014/main" id="{B659F5E3-9D64-4874-A7C9-981A23EFBA39}"/>
            </a:ext>
          </a:extLst>
        </xdr:cNvPr>
        <xdr:cNvSpPr txBox="1"/>
      </xdr:nvSpPr>
      <xdr:spPr>
        <a:xfrm>
          <a:off x="13379450" y="567689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40613</xdr:rowOff>
    </xdr:from>
    <xdr:to>
      <xdr:col>76</xdr:col>
      <xdr:colOff>73025</xdr:colOff>
      <xdr:row>30</xdr:row>
      <xdr:rowOff>142213</xdr:rowOff>
    </xdr:to>
    <xdr:sp macro="" textlink="">
      <xdr:nvSpPr>
        <xdr:cNvPr id="123" name="フローチャート: 判断 122">
          <a:extLst>
            <a:ext uri="{FF2B5EF4-FFF2-40B4-BE49-F238E27FC236}">
              <a16:creationId xmlns:a16="http://schemas.microsoft.com/office/drawing/2014/main" id="{4EE4C649-C352-4369-A1A6-89F2F427A6DC}"/>
            </a:ext>
          </a:extLst>
        </xdr:cNvPr>
        <xdr:cNvSpPr/>
      </xdr:nvSpPr>
      <xdr:spPr>
        <a:xfrm>
          <a:off x="13293725" y="569846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127399</xdr:rowOff>
    </xdr:from>
    <xdr:to>
      <xdr:col>72</xdr:col>
      <xdr:colOff>123825</xdr:colOff>
      <xdr:row>30</xdr:row>
      <xdr:rowOff>57549</xdr:rowOff>
    </xdr:to>
    <xdr:sp macro="" textlink="">
      <xdr:nvSpPr>
        <xdr:cNvPr id="124" name="フローチャート: 判断 123">
          <a:extLst>
            <a:ext uri="{FF2B5EF4-FFF2-40B4-BE49-F238E27FC236}">
              <a16:creationId xmlns:a16="http://schemas.microsoft.com/office/drawing/2014/main" id="{95AAEE6D-1C13-4E93-8F36-0457CE1C83EE}"/>
            </a:ext>
          </a:extLst>
        </xdr:cNvPr>
        <xdr:cNvSpPr/>
      </xdr:nvSpPr>
      <xdr:spPr>
        <a:xfrm>
          <a:off x="12646025" y="562014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74694</xdr:rowOff>
    </xdr:from>
    <xdr:to>
      <xdr:col>68</xdr:col>
      <xdr:colOff>123825</xdr:colOff>
      <xdr:row>31</xdr:row>
      <xdr:rowOff>4844</xdr:rowOff>
    </xdr:to>
    <xdr:sp macro="" textlink="">
      <xdr:nvSpPr>
        <xdr:cNvPr id="125" name="フローチャート: 判断 124">
          <a:extLst>
            <a:ext uri="{FF2B5EF4-FFF2-40B4-BE49-F238E27FC236}">
              <a16:creationId xmlns:a16="http://schemas.microsoft.com/office/drawing/2014/main" id="{518AD952-E010-432A-914D-FD7F1C14AAF2}"/>
            </a:ext>
          </a:extLst>
        </xdr:cNvPr>
        <xdr:cNvSpPr/>
      </xdr:nvSpPr>
      <xdr:spPr>
        <a:xfrm>
          <a:off x="11960225" y="57325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114672</xdr:rowOff>
    </xdr:from>
    <xdr:to>
      <xdr:col>64</xdr:col>
      <xdr:colOff>123825</xdr:colOff>
      <xdr:row>32</xdr:row>
      <xdr:rowOff>44822</xdr:rowOff>
    </xdr:to>
    <xdr:sp macro="" textlink="">
      <xdr:nvSpPr>
        <xdr:cNvPr id="126" name="フローチャート: 判断 125">
          <a:extLst>
            <a:ext uri="{FF2B5EF4-FFF2-40B4-BE49-F238E27FC236}">
              <a16:creationId xmlns:a16="http://schemas.microsoft.com/office/drawing/2014/main" id="{7B2BF250-A95B-4634-9EEB-9A92F7ABDE5F}"/>
            </a:ext>
          </a:extLst>
        </xdr:cNvPr>
        <xdr:cNvSpPr/>
      </xdr:nvSpPr>
      <xdr:spPr>
        <a:xfrm>
          <a:off x="11274425" y="59344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143320</xdr:rowOff>
    </xdr:from>
    <xdr:to>
      <xdr:col>60</xdr:col>
      <xdr:colOff>123825</xdr:colOff>
      <xdr:row>31</xdr:row>
      <xdr:rowOff>73470</xdr:rowOff>
    </xdr:to>
    <xdr:sp macro="" textlink="">
      <xdr:nvSpPr>
        <xdr:cNvPr id="127" name="フローチャート: 判断 126">
          <a:extLst>
            <a:ext uri="{FF2B5EF4-FFF2-40B4-BE49-F238E27FC236}">
              <a16:creationId xmlns:a16="http://schemas.microsoft.com/office/drawing/2014/main" id="{9BC422C8-347C-4A22-96C4-6D077BF156B1}"/>
            </a:ext>
          </a:extLst>
        </xdr:cNvPr>
        <xdr:cNvSpPr/>
      </xdr:nvSpPr>
      <xdr:spPr>
        <a:xfrm>
          <a:off x="10588625" y="57979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57064DEE-6C93-426A-AD7B-035ECB0C1BF9}"/>
            </a:ext>
          </a:extLst>
        </xdr:cNvPr>
        <xdr:cNvSpPr txBox="1"/>
      </xdr:nvSpPr>
      <xdr:spPr>
        <a:xfrm>
          <a:off x="1316990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8D207BC2-7A64-44D8-B603-EBDA66F28B41}"/>
            </a:ext>
          </a:extLst>
        </xdr:cNvPr>
        <xdr:cNvSpPr txBox="1"/>
      </xdr:nvSpPr>
      <xdr:spPr>
        <a:xfrm>
          <a:off x="12531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849FDF77-FCFA-4EFE-BD8D-D5CC7208D1D1}"/>
            </a:ext>
          </a:extLst>
        </xdr:cNvPr>
        <xdr:cNvSpPr txBox="1"/>
      </xdr:nvSpPr>
      <xdr:spPr>
        <a:xfrm>
          <a:off x="118459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D8CFAEA8-AE48-4F92-A200-D8647559370C}"/>
            </a:ext>
          </a:extLst>
        </xdr:cNvPr>
        <xdr:cNvSpPr txBox="1"/>
      </xdr:nvSpPr>
      <xdr:spPr>
        <a:xfrm>
          <a:off x="111601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75EE565F-BC89-4A2D-AEDF-A97DC2CDC4DE}"/>
            </a:ext>
          </a:extLst>
        </xdr:cNvPr>
        <xdr:cNvSpPr txBox="1"/>
      </xdr:nvSpPr>
      <xdr:spPr>
        <a:xfrm>
          <a:off x="104743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131526</xdr:rowOff>
    </xdr:from>
    <xdr:to>
      <xdr:col>76</xdr:col>
      <xdr:colOff>73025</xdr:colOff>
      <xdr:row>29</xdr:row>
      <xdr:rowOff>61676</xdr:rowOff>
    </xdr:to>
    <xdr:sp macro="" textlink="">
      <xdr:nvSpPr>
        <xdr:cNvPr id="133" name="楕円 132">
          <a:extLst>
            <a:ext uri="{FF2B5EF4-FFF2-40B4-BE49-F238E27FC236}">
              <a16:creationId xmlns:a16="http://schemas.microsoft.com/office/drawing/2014/main" id="{937E7D5B-1D3E-4194-90E8-A8E5E3ADC8B7}"/>
            </a:ext>
          </a:extLst>
        </xdr:cNvPr>
        <xdr:cNvSpPr/>
      </xdr:nvSpPr>
      <xdr:spPr>
        <a:xfrm>
          <a:off x="13293725" y="546552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154403</xdr:rowOff>
    </xdr:from>
    <xdr:ext cx="560923" cy="259045"/>
    <xdr:sp macro="" textlink="">
      <xdr:nvSpPr>
        <xdr:cNvPr id="134" name="債務償還比率該当値テキスト">
          <a:extLst>
            <a:ext uri="{FF2B5EF4-FFF2-40B4-BE49-F238E27FC236}">
              <a16:creationId xmlns:a16="http://schemas.microsoft.com/office/drawing/2014/main" id="{3C31E2A4-E4E6-413C-AE02-E9B0A1244388}"/>
            </a:ext>
          </a:extLst>
        </xdr:cNvPr>
        <xdr:cNvSpPr txBox="1"/>
      </xdr:nvSpPr>
      <xdr:spPr>
        <a:xfrm>
          <a:off x="13379450" y="532647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104693</xdr:rowOff>
    </xdr:from>
    <xdr:to>
      <xdr:col>72</xdr:col>
      <xdr:colOff>123825</xdr:colOff>
      <xdr:row>29</xdr:row>
      <xdr:rowOff>34843</xdr:rowOff>
    </xdr:to>
    <xdr:sp macro="" textlink="">
      <xdr:nvSpPr>
        <xdr:cNvPr id="135" name="楕円 134">
          <a:extLst>
            <a:ext uri="{FF2B5EF4-FFF2-40B4-BE49-F238E27FC236}">
              <a16:creationId xmlns:a16="http://schemas.microsoft.com/office/drawing/2014/main" id="{96477135-DD6D-4231-9906-DEC25F410B13}"/>
            </a:ext>
          </a:extLst>
        </xdr:cNvPr>
        <xdr:cNvSpPr/>
      </xdr:nvSpPr>
      <xdr:spPr>
        <a:xfrm>
          <a:off x="12646025" y="544186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155493</xdr:rowOff>
    </xdr:from>
    <xdr:to>
      <xdr:col>76</xdr:col>
      <xdr:colOff>22225</xdr:colOff>
      <xdr:row>29</xdr:row>
      <xdr:rowOff>10876</xdr:rowOff>
    </xdr:to>
    <xdr:cxnSp macro="">
      <xdr:nvCxnSpPr>
        <xdr:cNvPr id="136" name="直線コネクタ 135">
          <a:extLst>
            <a:ext uri="{FF2B5EF4-FFF2-40B4-BE49-F238E27FC236}">
              <a16:creationId xmlns:a16="http://schemas.microsoft.com/office/drawing/2014/main" id="{338B5D43-588E-4884-8E4F-4CC3647CC732}"/>
            </a:ext>
          </a:extLst>
        </xdr:cNvPr>
        <xdr:cNvCxnSpPr/>
      </xdr:nvCxnSpPr>
      <xdr:spPr>
        <a:xfrm>
          <a:off x="12693650" y="5489493"/>
          <a:ext cx="638175"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154042</xdr:rowOff>
    </xdr:from>
    <xdr:to>
      <xdr:col>68</xdr:col>
      <xdr:colOff>123825</xdr:colOff>
      <xdr:row>29</xdr:row>
      <xdr:rowOff>84192</xdr:rowOff>
    </xdr:to>
    <xdr:sp macro="" textlink="">
      <xdr:nvSpPr>
        <xdr:cNvPr id="137" name="楕円 136">
          <a:extLst>
            <a:ext uri="{FF2B5EF4-FFF2-40B4-BE49-F238E27FC236}">
              <a16:creationId xmlns:a16="http://schemas.microsoft.com/office/drawing/2014/main" id="{71CD16CF-5EBC-4FF2-B1C1-E4D0DE4DEB27}"/>
            </a:ext>
          </a:extLst>
        </xdr:cNvPr>
        <xdr:cNvSpPr/>
      </xdr:nvSpPr>
      <xdr:spPr>
        <a:xfrm>
          <a:off x="11960225" y="548804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155493</xdr:rowOff>
    </xdr:from>
    <xdr:to>
      <xdr:col>72</xdr:col>
      <xdr:colOff>73025</xdr:colOff>
      <xdr:row>29</xdr:row>
      <xdr:rowOff>33392</xdr:rowOff>
    </xdr:to>
    <xdr:cxnSp macro="">
      <xdr:nvCxnSpPr>
        <xdr:cNvPr id="138" name="直線コネクタ 137">
          <a:extLst>
            <a:ext uri="{FF2B5EF4-FFF2-40B4-BE49-F238E27FC236}">
              <a16:creationId xmlns:a16="http://schemas.microsoft.com/office/drawing/2014/main" id="{5E0B30D1-F815-48A3-8D75-884F4BD56C31}"/>
            </a:ext>
          </a:extLst>
        </xdr:cNvPr>
        <xdr:cNvCxnSpPr/>
      </xdr:nvCxnSpPr>
      <xdr:spPr>
        <a:xfrm flipV="1">
          <a:off x="12007850" y="5489493"/>
          <a:ext cx="685800" cy="3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28122</xdr:rowOff>
    </xdr:from>
    <xdr:to>
      <xdr:col>64</xdr:col>
      <xdr:colOff>123825</xdr:colOff>
      <xdr:row>30</xdr:row>
      <xdr:rowOff>129722</xdr:rowOff>
    </xdr:to>
    <xdr:sp macro="" textlink="">
      <xdr:nvSpPr>
        <xdr:cNvPr id="139" name="楕円 138">
          <a:extLst>
            <a:ext uri="{FF2B5EF4-FFF2-40B4-BE49-F238E27FC236}">
              <a16:creationId xmlns:a16="http://schemas.microsoft.com/office/drawing/2014/main" id="{C5B52589-C343-4F58-9C4F-4A5CF40399EF}"/>
            </a:ext>
          </a:extLst>
        </xdr:cNvPr>
        <xdr:cNvSpPr/>
      </xdr:nvSpPr>
      <xdr:spPr>
        <a:xfrm>
          <a:off x="11274425" y="56891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33392</xdr:rowOff>
    </xdr:from>
    <xdr:to>
      <xdr:col>68</xdr:col>
      <xdr:colOff>73025</xdr:colOff>
      <xdr:row>30</xdr:row>
      <xdr:rowOff>78922</xdr:rowOff>
    </xdr:to>
    <xdr:cxnSp macro="">
      <xdr:nvCxnSpPr>
        <xdr:cNvPr id="140" name="直線コネクタ 139">
          <a:extLst>
            <a:ext uri="{FF2B5EF4-FFF2-40B4-BE49-F238E27FC236}">
              <a16:creationId xmlns:a16="http://schemas.microsoft.com/office/drawing/2014/main" id="{752BEAA2-167F-45A8-850D-C0CF4A787BAE}"/>
            </a:ext>
          </a:extLst>
        </xdr:cNvPr>
        <xdr:cNvCxnSpPr/>
      </xdr:nvCxnSpPr>
      <xdr:spPr>
        <a:xfrm flipV="1">
          <a:off x="11322050" y="5526142"/>
          <a:ext cx="685800" cy="2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90850</xdr:rowOff>
    </xdr:from>
    <xdr:to>
      <xdr:col>60</xdr:col>
      <xdr:colOff>123825</xdr:colOff>
      <xdr:row>30</xdr:row>
      <xdr:rowOff>21000</xdr:rowOff>
    </xdr:to>
    <xdr:sp macro="" textlink="">
      <xdr:nvSpPr>
        <xdr:cNvPr id="141" name="楕円 140">
          <a:extLst>
            <a:ext uri="{FF2B5EF4-FFF2-40B4-BE49-F238E27FC236}">
              <a16:creationId xmlns:a16="http://schemas.microsoft.com/office/drawing/2014/main" id="{53F4E581-A244-4AFA-BCF3-6B5CD2EFF9FA}"/>
            </a:ext>
          </a:extLst>
        </xdr:cNvPr>
        <xdr:cNvSpPr/>
      </xdr:nvSpPr>
      <xdr:spPr>
        <a:xfrm>
          <a:off x="10588625" y="55836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141650</xdr:rowOff>
    </xdr:from>
    <xdr:to>
      <xdr:col>64</xdr:col>
      <xdr:colOff>73025</xdr:colOff>
      <xdr:row>30</xdr:row>
      <xdr:rowOff>78922</xdr:rowOff>
    </xdr:to>
    <xdr:cxnSp macro="">
      <xdr:nvCxnSpPr>
        <xdr:cNvPr id="142" name="直線コネクタ 141">
          <a:extLst>
            <a:ext uri="{FF2B5EF4-FFF2-40B4-BE49-F238E27FC236}">
              <a16:creationId xmlns:a16="http://schemas.microsoft.com/office/drawing/2014/main" id="{7CE78466-12CE-4BB9-8FDB-3A32B9F91996}"/>
            </a:ext>
          </a:extLst>
        </xdr:cNvPr>
        <xdr:cNvCxnSpPr/>
      </xdr:nvCxnSpPr>
      <xdr:spPr>
        <a:xfrm>
          <a:off x="10636250" y="5640750"/>
          <a:ext cx="685800" cy="9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48676</xdr:rowOff>
    </xdr:from>
    <xdr:ext cx="560923" cy="259045"/>
    <xdr:sp macro="" textlink="">
      <xdr:nvSpPr>
        <xdr:cNvPr id="143" name="n_1aveValue債務償還比率">
          <a:extLst>
            <a:ext uri="{FF2B5EF4-FFF2-40B4-BE49-F238E27FC236}">
              <a16:creationId xmlns:a16="http://schemas.microsoft.com/office/drawing/2014/main" id="{ED4FACB6-6B48-4DAF-8824-A02C201A59C3}"/>
            </a:ext>
          </a:extLst>
        </xdr:cNvPr>
        <xdr:cNvSpPr txBox="1"/>
      </xdr:nvSpPr>
      <xdr:spPr>
        <a:xfrm>
          <a:off x="12441763" y="57033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167421</xdr:rowOff>
    </xdr:from>
    <xdr:ext cx="560923" cy="259045"/>
    <xdr:sp macro="" textlink="">
      <xdr:nvSpPr>
        <xdr:cNvPr id="144" name="n_2aveValue債務償還比率">
          <a:extLst>
            <a:ext uri="{FF2B5EF4-FFF2-40B4-BE49-F238E27FC236}">
              <a16:creationId xmlns:a16="http://schemas.microsoft.com/office/drawing/2014/main" id="{04B3932F-92B2-495D-840B-8447625773B2}"/>
            </a:ext>
          </a:extLst>
        </xdr:cNvPr>
        <xdr:cNvSpPr txBox="1"/>
      </xdr:nvSpPr>
      <xdr:spPr>
        <a:xfrm>
          <a:off x="11765488" y="58220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35949</xdr:rowOff>
    </xdr:from>
    <xdr:ext cx="560923" cy="259045"/>
    <xdr:sp macro="" textlink="">
      <xdr:nvSpPr>
        <xdr:cNvPr id="145" name="n_3aveValue債務償還比率">
          <a:extLst>
            <a:ext uri="{FF2B5EF4-FFF2-40B4-BE49-F238E27FC236}">
              <a16:creationId xmlns:a16="http://schemas.microsoft.com/office/drawing/2014/main" id="{91B72A2D-8C16-4AED-BF24-423187C0089B}"/>
            </a:ext>
          </a:extLst>
        </xdr:cNvPr>
        <xdr:cNvSpPr txBox="1"/>
      </xdr:nvSpPr>
      <xdr:spPr>
        <a:xfrm>
          <a:off x="11079688" y="60176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64597</xdr:rowOff>
    </xdr:from>
    <xdr:ext cx="560923" cy="259045"/>
    <xdr:sp macro="" textlink="">
      <xdr:nvSpPr>
        <xdr:cNvPr id="146" name="n_4aveValue債務償還比率">
          <a:extLst>
            <a:ext uri="{FF2B5EF4-FFF2-40B4-BE49-F238E27FC236}">
              <a16:creationId xmlns:a16="http://schemas.microsoft.com/office/drawing/2014/main" id="{319F329E-57FC-4F1F-9D03-3F54C20D3F05}"/>
            </a:ext>
          </a:extLst>
        </xdr:cNvPr>
        <xdr:cNvSpPr txBox="1"/>
      </xdr:nvSpPr>
      <xdr:spPr>
        <a:xfrm>
          <a:off x="10393888" y="58875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27</xdr:row>
      <xdr:rowOff>51370</xdr:rowOff>
    </xdr:from>
    <xdr:ext cx="560923" cy="259045"/>
    <xdr:sp macro="" textlink="">
      <xdr:nvSpPr>
        <xdr:cNvPr id="147" name="n_1mainValue債務償還比率">
          <a:extLst>
            <a:ext uri="{FF2B5EF4-FFF2-40B4-BE49-F238E27FC236}">
              <a16:creationId xmlns:a16="http://schemas.microsoft.com/office/drawing/2014/main" id="{63B09B86-A3C8-44B3-9992-212D7CB1481D}"/>
            </a:ext>
          </a:extLst>
        </xdr:cNvPr>
        <xdr:cNvSpPr txBox="1"/>
      </xdr:nvSpPr>
      <xdr:spPr>
        <a:xfrm>
          <a:off x="12441763" y="52202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100719</xdr:rowOff>
    </xdr:from>
    <xdr:ext cx="560923" cy="259045"/>
    <xdr:sp macro="" textlink="">
      <xdr:nvSpPr>
        <xdr:cNvPr id="148" name="n_2mainValue債務償還比率">
          <a:extLst>
            <a:ext uri="{FF2B5EF4-FFF2-40B4-BE49-F238E27FC236}">
              <a16:creationId xmlns:a16="http://schemas.microsoft.com/office/drawing/2014/main" id="{C9687999-ED54-4A0C-ACBE-7D4F3347B356}"/>
            </a:ext>
          </a:extLst>
        </xdr:cNvPr>
        <xdr:cNvSpPr txBox="1"/>
      </xdr:nvSpPr>
      <xdr:spPr>
        <a:xfrm>
          <a:off x="11765488" y="52759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146249</xdr:rowOff>
    </xdr:from>
    <xdr:ext cx="560923" cy="259045"/>
    <xdr:sp macro="" textlink="">
      <xdr:nvSpPr>
        <xdr:cNvPr id="149" name="n_3mainValue債務償還比率">
          <a:extLst>
            <a:ext uri="{FF2B5EF4-FFF2-40B4-BE49-F238E27FC236}">
              <a16:creationId xmlns:a16="http://schemas.microsoft.com/office/drawing/2014/main" id="{350F0229-AA61-4329-86C8-622832CE2337}"/>
            </a:ext>
          </a:extLst>
        </xdr:cNvPr>
        <xdr:cNvSpPr txBox="1"/>
      </xdr:nvSpPr>
      <xdr:spPr>
        <a:xfrm>
          <a:off x="11079688" y="54770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28</xdr:row>
      <xdr:rowOff>37527</xdr:rowOff>
    </xdr:from>
    <xdr:ext cx="560923" cy="259045"/>
    <xdr:sp macro="" textlink="">
      <xdr:nvSpPr>
        <xdr:cNvPr id="150" name="n_4mainValue債務償還比率">
          <a:extLst>
            <a:ext uri="{FF2B5EF4-FFF2-40B4-BE49-F238E27FC236}">
              <a16:creationId xmlns:a16="http://schemas.microsoft.com/office/drawing/2014/main" id="{8383D4AD-AB55-4AD7-8948-E9C7C7FDFB4F}"/>
            </a:ext>
          </a:extLst>
        </xdr:cNvPr>
        <xdr:cNvSpPr txBox="1"/>
      </xdr:nvSpPr>
      <xdr:spPr>
        <a:xfrm>
          <a:off x="10393888" y="53715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26EE53FB-AE27-441C-B366-92145949EE84}"/>
            </a:ext>
          </a:extLst>
        </xdr:cNvPr>
        <xdr:cNvSpPr/>
      </xdr:nvSpPr>
      <xdr:spPr>
        <a:xfrm>
          <a:off x="1158875" y="763905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32340DCE-49BF-4D5E-8207-BD7B3DDFDCDC}"/>
            </a:ext>
          </a:extLst>
        </xdr:cNvPr>
        <xdr:cNvSpPr/>
      </xdr:nvSpPr>
      <xdr:spPr>
        <a:xfrm>
          <a:off x="1158875" y="112553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ABD5429D-C617-48CD-9BA9-2AF8DB61E8C7}"/>
            </a:ext>
          </a:extLst>
        </xdr:cNvPr>
        <xdr:cNvSpPr txBox="1"/>
      </xdr:nvSpPr>
      <xdr:spPr>
        <a:xfrm>
          <a:off x="835025" y="78867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84F308AA-6E2A-4ED8-9944-25FD96D45F47}"/>
            </a:ext>
          </a:extLst>
        </xdr:cNvPr>
        <xdr:cNvSpPr txBox="1"/>
      </xdr:nvSpPr>
      <xdr:spPr>
        <a:xfrm>
          <a:off x="6302375" y="10420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16805759-A188-48DA-8B1F-CF2C816776CA}"/>
            </a:ext>
          </a:extLst>
        </xdr:cNvPr>
        <xdr:cNvSpPr txBox="1"/>
      </xdr:nvSpPr>
      <xdr:spPr>
        <a:xfrm>
          <a:off x="835025" y="114649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798066D2-A7AF-4A2B-B34B-2FE0D69065AD}"/>
            </a:ext>
          </a:extLst>
        </xdr:cNvPr>
        <xdr:cNvSpPr txBox="1"/>
      </xdr:nvSpPr>
      <xdr:spPr>
        <a:xfrm>
          <a:off x="6302375" y="140747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5E42298-CCFC-4D92-A7DC-2F93D6EFFE2C}"/>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638D4CB-45D1-4DDE-8760-2B66C6DC7B8E}"/>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ADCAE91-33AF-4DF4-BED6-B18C21267740}"/>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FB94CE3-C0F5-44D6-9712-48AA009AB97B}"/>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E6C649D-51CF-4A71-91E6-5B4CB2698B77}"/>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7DB8FA-E9AA-4354-8F79-D6278EF6A11A}"/>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D722D7A-5ECD-4B85-9002-B5D8FDBABB22}"/>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31F21F2-411C-4910-9DBE-726D37EB1666}"/>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A6A414D-71EF-40B3-9FFB-EDB622ED3EC0}"/>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876F0A2-E526-4F83-95C9-6328A403BAC7}"/>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9,209,442
8,981,167
2,416.30
1,882,673,722
1,862,041,161
3,683,157
1,304,254,263
3,440,568,114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D178532-6FD1-4AD4-881D-A1AB22265CB2}"/>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EA5CD8E-8174-44B6-A002-3B8B61EA29AA}"/>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AB908A4-AD28-4675-9ABD-46F333D30E7A}"/>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4B9C4E8-4AFA-4986-A610-A8D177D539B3}"/>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F025B06-4D3D-494F-BE15-409C1EBCE342}"/>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C1A3346-C6CA-4E04-988C-CD4F46196B2B}"/>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270A411-5FBC-4FED-9A08-4C1794377D53}"/>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1B59F34-096A-4C8F-8C52-39570A60AC91}"/>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137D4ED-1AFF-49D4-92EE-CD904257E230}"/>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B813942-F352-42BF-9A09-77432E1FE580}"/>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F504202-0532-4DD7-8389-5FBA8267947A}"/>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4BDF8AE-EA4F-45F6-BB32-66931660EE56}"/>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2565B78-F24D-4CCE-B571-E4632766FA7B}"/>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5653FD1-CD85-4C61-82BB-DCC151B13F3B}"/>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21DE912-47A8-4C68-B4C1-7DE7DA0B26DF}"/>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6284152-44F3-4C73-80C0-7B15C5808156}"/>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D10132-0658-4F03-9695-17411F8281BA}"/>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81637603-7DD3-4B07-8D16-8603C82ED0E2}"/>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9D359C54-D525-49E3-9E69-9258895F2613}"/>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7C9F1143-8CFB-4202-8CD3-2BCB2EBD3BB8}"/>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AE08C61F-EBD4-4D0B-BA48-1F4191980E72}"/>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D9788F7F-8E7D-4BC3-9A36-D27A1F562A92}"/>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2DA74C6E-EFF8-4C3B-86CF-50F1712FC6A9}"/>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0D12AF60-7E30-4A09-9395-30BA6265031C}"/>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992A3AE9-B7EA-4088-8581-E63E9C160313}"/>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3ED5A221-3E05-432C-BACC-8F84E7D0CE2C}"/>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F62466F9-65D3-444A-9C9B-D95FFDD48A7D}"/>
            </a:ext>
          </a:extLst>
        </xdr:cNvPr>
        <xdr:cNvSpPr/>
      </xdr:nvSpPr>
      <xdr:spPr>
        <a:xfrm>
          <a:off x="2638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98DCD064-3443-419D-BD07-86876ADFC8FF}"/>
            </a:ext>
          </a:extLst>
        </xdr:cNvPr>
        <xdr:cNvSpPr/>
      </xdr:nvSpPr>
      <xdr:spPr>
        <a:xfrm>
          <a:off x="2638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10B3B66-B624-4CCD-8478-1D8EE220D0B7}"/>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B11B4E8-30FD-4FED-9C7B-C565046EEEE3}"/>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AFC623B-2847-4E0D-8410-909FB85A1FA4}"/>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5CCE835-3625-4E65-A0C0-0B3F6090B199}"/>
            </a:ext>
          </a:extLst>
        </xdr:cNvPr>
        <xdr:cNvSpPr txBox="1"/>
      </xdr:nvSpPr>
      <xdr:spPr>
        <a:xfrm>
          <a:off x="2789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38780F5-B7BE-418E-9E82-9A8E7533748A}"/>
            </a:ext>
          </a:extLst>
        </xdr:cNvPr>
        <xdr:cNvCxnSpPr/>
      </xdr:nvCxnSpPr>
      <xdr:spPr>
        <a:xfrm>
          <a:off x="685800" y="690290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62487345-6382-40FC-A7E1-6BCF97E01A77}"/>
            </a:ext>
          </a:extLst>
        </xdr:cNvPr>
        <xdr:cNvSpPr txBox="1"/>
      </xdr:nvSpPr>
      <xdr:spPr>
        <a:xfrm>
          <a:off x="339891" y="6773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13248B7-61A7-4E9C-83A9-AC56A443AE7F}"/>
            </a:ext>
          </a:extLst>
        </xdr:cNvPr>
        <xdr:cNvCxnSpPr/>
      </xdr:nvCxnSpPr>
      <xdr:spPr>
        <a:xfrm>
          <a:off x="685800" y="6592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6790D6E-CD67-40D9-A3FA-25D5084271A9}"/>
            </a:ext>
          </a:extLst>
        </xdr:cNvPr>
        <xdr:cNvSpPr txBox="1"/>
      </xdr:nvSpPr>
      <xdr:spPr>
        <a:xfrm>
          <a:off x="339891" y="64658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57D0848-FD59-4B1D-B5B2-50BC4B5935E2}"/>
            </a:ext>
          </a:extLst>
        </xdr:cNvPr>
        <xdr:cNvCxnSpPr/>
      </xdr:nvCxnSpPr>
      <xdr:spPr>
        <a:xfrm>
          <a:off x="685800" y="62846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8E87637-36FE-4F39-8CDE-B00F63936199}"/>
            </a:ext>
          </a:extLst>
        </xdr:cNvPr>
        <xdr:cNvSpPr txBox="1"/>
      </xdr:nvSpPr>
      <xdr:spPr>
        <a:xfrm>
          <a:off x="339891"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4EEA2B8-847E-4D9D-A8AD-2A729EB7820D}"/>
            </a:ext>
          </a:extLst>
        </xdr:cNvPr>
        <xdr:cNvCxnSpPr/>
      </xdr:nvCxnSpPr>
      <xdr:spPr>
        <a:xfrm>
          <a:off x="685800" y="5983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02BC3A7-960D-45B2-9B39-2B2DFF334FBA}"/>
            </a:ext>
          </a:extLst>
        </xdr:cNvPr>
        <xdr:cNvSpPr txBox="1"/>
      </xdr:nvSpPr>
      <xdr:spPr>
        <a:xfrm>
          <a:off x="339891"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24577FA-9AAA-48D9-AD0D-CF261EA89355}"/>
            </a:ext>
          </a:extLst>
        </xdr:cNvPr>
        <xdr:cNvCxnSpPr/>
      </xdr:nvCxnSpPr>
      <xdr:spPr>
        <a:xfrm>
          <a:off x="685800" y="56759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81130F1-7084-428A-B85A-CB5BF49F843B}"/>
            </a:ext>
          </a:extLst>
        </xdr:cNvPr>
        <xdr:cNvSpPr txBox="1"/>
      </xdr:nvSpPr>
      <xdr:spPr>
        <a:xfrm>
          <a:off x="339891" y="5527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17EC18F-941D-451D-BD11-30F2424DDE06}"/>
            </a:ext>
          </a:extLst>
        </xdr:cNvPr>
        <xdr:cNvCxnSpPr/>
      </xdr:nvCxnSpPr>
      <xdr:spPr>
        <a:xfrm>
          <a:off x="685800" y="53557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9B5A57E3-9CA3-4F53-891D-D715FEBAE416}"/>
            </a:ext>
          </a:extLst>
        </xdr:cNvPr>
        <xdr:cNvSpPr txBox="1"/>
      </xdr:nvSpPr>
      <xdr:spPr>
        <a:xfrm>
          <a:off x="339891" y="52198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E26F253-1AC4-46EB-ABC3-C6A1B8B6BACD}"/>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1DB3657-393B-4126-893B-76E1ABBC0004}"/>
            </a:ext>
          </a:extLst>
        </xdr:cNvPr>
        <xdr:cNvSpPr txBox="1"/>
      </xdr:nvSpPr>
      <xdr:spPr>
        <a:xfrm>
          <a:off x="339891"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AC218816-9FC2-4FD9-BD79-F8B33CC52E00}"/>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161108</xdr:rowOff>
    </xdr:from>
    <xdr:to>
      <xdr:col>24</xdr:col>
      <xdr:colOff>62865</xdr:colOff>
      <xdr:row>41</xdr:row>
      <xdr:rowOff>84365</xdr:rowOff>
    </xdr:to>
    <xdr:cxnSp macro="">
      <xdr:nvCxnSpPr>
        <xdr:cNvPr id="59" name="直線コネクタ 58">
          <a:extLst>
            <a:ext uri="{FF2B5EF4-FFF2-40B4-BE49-F238E27FC236}">
              <a16:creationId xmlns:a16="http://schemas.microsoft.com/office/drawing/2014/main" id="{70734284-1BFA-40F9-898E-F3DC7DA805D3}"/>
            </a:ext>
          </a:extLst>
        </xdr:cNvPr>
        <xdr:cNvCxnSpPr/>
      </xdr:nvCxnSpPr>
      <xdr:spPr>
        <a:xfrm flipV="1">
          <a:off x="4179570" y="5355408"/>
          <a:ext cx="1270" cy="1380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88192</xdr:rowOff>
    </xdr:from>
    <xdr:ext cx="405111" cy="259045"/>
    <xdr:sp macro="" textlink="">
      <xdr:nvSpPr>
        <xdr:cNvPr id="60" name="【道路】&#10;有形固定資産減価償却率最小値テキスト">
          <a:extLst>
            <a:ext uri="{FF2B5EF4-FFF2-40B4-BE49-F238E27FC236}">
              <a16:creationId xmlns:a16="http://schemas.microsoft.com/office/drawing/2014/main" id="{FD911559-73FF-42E8-B95D-5976AAF7961C}"/>
            </a:ext>
          </a:extLst>
        </xdr:cNvPr>
        <xdr:cNvSpPr txBox="1"/>
      </xdr:nvSpPr>
      <xdr:spPr>
        <a:xfrm>
          <a:off x="4229100" y="673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84365</xdr:rowOff>
    </xdr:from>
    <xdr:to>
      <xdr:col>24</xdr:col>
      <xdr:colOff>152400</xdr:colOff>
      <xdr:row>41</xdr:row>
      <xdr:rowOff>84365</xdr:rowOff>
    </xdr:to>
    <xdr:cxnSp macro="">
      <xdr:nvCxnSpPr>
        <xdr:cNvPr id="61" name="直線コネクタ 60">
          <a:extLst>
            <a:ext uri="{FF2B5EF4-FFF2-40B4-BE49-F238E27FC236}">
              <a16:creationId xmlns:a16="http://schemas.microsoft.com/office/drawing/2014/main" id="{79C3E118-38F6-4C5E-A3C3-5E957F0C4C95}"/>
            </a:ext>
          </a:extLst>
        </xdr:cNvPr>
        <xdr:cNvCxnSpPr/>
      </xdr:nvCxnSpPr>
      <xdr:spPr>
        <a:xfrm>
          <a:off x="4105275" y="67359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107785</xdr:rowOff>
    </xdr:from>
    <xdr:ext cx="405111" cy="259045"/>
    <xdr:sp macro="" textlink="">
      <xdr:nvSpPr>
        <xdr:cNvPr id="62" name="【道路】&#10;有形固定資産減価償却率最大値テキスト">
          <a:extLst>
            <a:ext uri="{FF2B5EF4-FFF2-40B4-BE49-F238E27FC236}">
              <a16:creationId xmlns:a16="http://schemas.microsoft.com/office/drawing/2014/main" id="{F2116C4A-9EC0-448D-9AA3-6183EF775DBC}"/>
            </a:ext>
          </a:extLst>
        </xdr:cNvPr>
        <xdr:cNvSpPr txBox="1"/>
      </xdr:nvSpPr>
      <xdr:spPr>
        <a:xfrm>
          <a:off x="4229100" y="5133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161108</xdr:rowOff>
    </xdr:from>
    <xdr:to>
      <xdr:col>24</xdr:col>
      <xdr:colOff>152400</xdr:colOff>
      <xdr:row>32</xdr:row>
      <xdr:rowOff>161108</xdr:rowOff>
    </xdr:to>
    <xdr:cxnSp macro="">
      <xdr:nvCxnSpPr>
        <xdr:cNvPr id="63" name="直線コネクタ 62">
          <a:extLst>
            <a:ext uri="{FF2B5EF4-FFF2-40B4-BE49-F238E27FC236}">
              <a16:creationId xmlns:a16="http://schemas.microsoft.com/office/drawing/2014/main" id="{7D788F6B-278B-4BB2-856D-1309F6D747F2}"/>
            </a:ext>
          </a:extLst>
        </xdr:cNvPr>
        <xdr:cNvCxnSpPr/>
      </xdr:nvCxnSpPr>
      <xdr:spPr>
        <a:xfrm>
          <a:off x="4105275" y="535540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165843</xdr:rowOff>
    </xdr:from>
    <xdr:ext cx="405111" cy="259045"/>
    <xdr:sp macro="" textlink="">
      <xdr:nvSpPr>
        <xdr:cNvPr id="64" name="【道路】&#10;有形固定資産減価償却率平均値テキスト">
          <a:extLst>
            <a:ext uri="{FF2B5EF4-FFF2-40B4-BE49-F238E27FC236}">
              <a16:creationId xmlns:a16="http://schemas.microsoft.com/office/drawing/2014/main" id="{6E4C3D29-41B8-48A9-823B-29491D7944EA}"/>
            </a:ext>
          </a:extLst>
        </xdr:cNvPr>
        <xdr:cNvSpPr txBox="1"/>
      </xdr:nvSpPr>
      <xdr:spPr>
        <a:xfrm>
          <a:off x="4229100" y="5839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142966</xdr:rowOff>
    </xdr:from>
    <xdr:to>
      <xdr:col>24</xdr:col>
      <xdr:colOff>114300</xdr:colOff>
      <xdr:row>37</xdr:row>
      <xdr:rowOff>73116</xdr:rowOff>
    </xdr:to>
    <xdr:sp macro="" textlink="">
      <xdr:nvSpPr>
        <xdr:cNvPr id="65" name="フローチャート: 判断 64">
          <a:extLst>
            <a:ext uri="{FF2B5EF4-FFF2-40B4-BE49-F238E27FC236}">
              <a16:creationId xmlns:a16="http://schemas.microsoft.com/office/drawing/2014/main" id="{BAB797B1-FF0E-44A8-9813-59467854E1BD}"/>
            </a:ext>
          </a:extLst>
        </xdr:cNvPr>
        <xdr:cNvSpPr/>
      </xdr:nvSpPr>
      <xdr:spPr>
        <a:xfrm>
          <a:off x="4124325" y="597861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100511</xdr:rowOff>
    </xdr:from>
    <xdr:to>
      <xdr:col>20</xdr:col>
      <xdr:colOff>38100</xdr:colOff>
      <xdr:row>37</xdr:row>
      <xdr:rowOff>30661</xdr:rowOff>
    </xdr:to>
    <xdr:sp macro="" textlink="">
      <xdr:nvSpPr>
        <xdr:cNvPr id="66" name="フローチャート: 判断 65">
          <a:extLst>
            <a:ext uri="{FF2B5EF4-FFF2-40B4-BE49-F238E27FC236}">
              <a16:creationId xmlns:a16="http://schemas.microsoft.com/office/drawing/2014/main" id="{74D1F16C-6238-4D6E-9FB1-9FFA54659040}"/>
            </a:ext>
          </a:extLst>
        </xdr:cNvPr>
        <xdr:cNvSpPr/>
      </xdr:nvSpPr>
      <xdr:spPr>
        <a:xfrm>
          <a:off x="3381375" y="594251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7" name="フローチャート: 判断 66">
          <a:extLst>
            <a:ext uri="{FF2B5EF4-FFF2-40B4-BE49-F238E27FC236}">
              <a16:creationId xmlns:a16="http://schemas.microsoft.com/office/drawing/2014/main" id="{E05C8318-951F-493C-9E0F-75ADBE6EFD68}"/>
            </a:ext>
          </a:extLst>
        </xdr:cNvPr>
        <xdr:cNvSpPr/>
      </xdr:nvSpPr>
      <xdr:spPr>
        <a:xfrm>
          <a:off x="2571750" y="59067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85816</xdr:rowOff>
    </xdr:from>
    <xdr:to>
      <xdr:col>10</xdr:col>
      <xdr:colOff>165100</xdr:colOff>
      <xdr:row>36</xdr:row>
      <xdr:rowOff>15966</xdr:rowOff>
    </xdr:to>
    <xdr:sp macro="" textlink="">
      <xdr:nvSpPr>
        <xdr:cNvPr id="68" name="フローチャート: 判断 67">
          <a:extLst>
            <a:ext uri="{FF2B5EF4-FFF2-40B4-BE49-F238E27FC236}">
              <a16:creationId xmlns:a16="http://schemas.microsoft.com/office/drawing/2014/main" id="{A5616F44-A536-4174-B59E-9DF49699544C}"/>
            </a:ext>
          </a:extLst>
        </xdr:cNvPr>
        <xdr:cNvSpPr/>
      </xdr:nvSpPr>
      <xdr:spPr>
        <a:xfrm>
          <a:off x="1781175" y="575954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95613</xdr:rowOff>
    </xdr:from>
    <xdr:to>
      <xdr:col>6</xdr:col>
      <xdr:colOff>38100</xdr:colOff>
      <xdr:row>36</xdr:row>
      <xdr:rowOff>25763</xdr:rowOff>
    </xdr:to>
    <xdr:sp macro="" textlink="">
      <xdr:nvSpPr>
        <xdr:cNvPr id="69" name="フローチャート: 判断 68">
          <a:extLst>
            <a:ext uri="{FF2B5EF4-FFF2-40B4-BE49-F238E27FC236}">
              <a16:creationId xmlns:a16="http://schemas.microsoft.com/office/drawing/2014/main" id="{958071F2-23C6-4EC9-B733-7435485719CF}"/>
            </a:ext>
          </a:extLst>
        </xdr:cNvPr>
        <xdr:cNvSpPr/>
      </xdr:nvSpPr>
      <xdr:spPr>
        <a:xfrm>
          <a:off x="981075" y="57725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BB38656-6C4D-49B4-9083-BE8F4142EC0F}"/>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EF30A2E-D8F2-4D4C-8C1D-E8F665181466}"/>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6ACDD79-0339-4E58-9273-920F8266C662}"/>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FB82A9B-7005-417A-ABE5-8959F7BE238D}"/>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FEAA44EC-D838-465C-92A7-7FA49BF82D7A}"/>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123372</xdr:rowOff>
    </xdr:from>
    <xdr:to>
      <xdr:col>24</xdr:col>
      <xdr:colOff>114300</xdr:colOff>
      <xdr:row>39</xdr:row>
      <xdr:rowOff>53522</xdr:rowOff>
    </xdr:to>
    <xdr:sp macro="" textlink="">
      <xdr:nvSpPr>
        <xdr:cNvPr id="75" name="楕円 74">
          <a:extLst>
            <a:ext uri="{FF2B5EF4-FFF2-40B4-BE49-F238E27FC236}">
              <a16:creationId xmlns:a16="http://schemas.microsoft.com/office/drawing/2014/main" id="{D31E34EE-7DF7-4801-B32E-72A7DD419279}"/>
            </a:ext>
          </a:extLst>
        </xdr:cNvPr>
        <xdr:cNvSpPr/>
      </xdr:nvSpPr>
      <xdr:spPr>
        <a:xfrm>
          <a:off x="4124325" y="628922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101799</xdr:rowOff>
    </xdr:from>
    <xdr:ext cx="405111" cy="259045"/>
    <xdr:sp macro="" textlink="">
      <xdr:nvSpPr>
        <xdr:cNvPr id="76" name="【道路】&#10;有形固定資産減価償却率該当値テキスト">
          <a:extLst>
            <a:ext uri="{FF2B5EF4-FFF2-40B4-BE49-F238E27FC236}">
              <a16:creationId xmlns:a16="http://schemas.microsoft.com/office/drawing/2014/main" id="{83D0D058-EC1E-4B92-B9EF-8B87C0D9E0CD}"/>
            </a:ext>
          </a:extLst>
        </xdr:cNvPr>
        <xdr:cNvSpPr txBox="1"/>
      </xdr:nvSpPr>
      <xdr:spPr>
        <a:xfrm>
          <a:off x="4229100" y="626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87449</xdr:rowOff>
    </xdr:from>
    <xdr:to>
      <xdr:col>20</xdr:col>
      <xdr:colOff>38100</xdr:colOff>
      <xdr:row>39</xdr:row>
      <xdr:rowOff>17599</xdr:rowOff>
    </xdr:to>
    <xdr:sp macro="" textlink="">
      <xdr:nvSpPr>
        <xdr:cNvPr id="77" name="楕円 76">
          <a:extLst>
            <a:ext uri="{FF2B5EF4-FFF2-40B4-BE49-F238E27FC236}">
              <a16:creationId xmlns:a16="http://schemas.microsoft.com/office/drawing/2014/main" id="{03C34C51-78B4-4E45-BB72-60DABAD271CF}"/>
            </a:ext>
          </a:extLst>
        </xdr:cNvPr>
        <xdr:cNvSpPr/>
      </xdr:nvSpPr>
      <xdr:spPr>
        <a:xfrm>
          <a:off x="3381375" y="624694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138249</xdr:rowOff>
    </xdr:from>
    <xdr:to>
      <xdr:col>24</xdr:col>
      <xdr:colOff>63500</xdr:colOff>
      <xdr:row>39</xdr:row>
      <xdr:rowOff>2722</xdr:rowOff>
    </xdr:to>
    <xdr:cxnSp macro="">
      <xdr:nvCxnSpPr>
        <xdr:cNvPr id="78" name="直線コネクタ 77">
          <a:extLst>
            <a:ext uri="{FF2B5EF4-FFF2-40B4-BE49-F238E27FC236}">
              <a16:creationId xmlns:a16="http://schemas.microsoft.com/office/drawing/2014/main" id="{5F3CF011-314E-41A7-93D9-953EBFD5528A}"/>
            </a:ext>
          </a:extLst>
        </xdr:cNvPr>
        <xdr:cNvCxnSpPr/>
      </xdr:nvCxnSpPr>
      <xdr:spPr>
        <a:xfrm>
          <a:off x="3429000" y="6304099"/>
          <a:ext cx="752475" cy="2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100512</xdr:rowOff>
    </xdr:from>
    <xdr:to>
      <xdr:col>15</xdr:col>
      <xdr:colOff>101600</xdr:colOff>
      <xdr:row>39</xdr:row>
      <xdr:rowOff>30662</xdr:rowOff>
    </xdr:to>
    <xdr:sp macro="" textlink="">
      <xdr:nvSpPr>
        <xdr:cNvPr id="79" name="楕円 78">
          <a:extLst>
            <a:ext uri="{FF2B5EF4-FFF2-40B4-BE49-F238E27FC236}">
              <a16:creationId xmlns:a16="http://schemas.microsoft.com/office/drawing/2014/main" id="{DD908592-FC2F-4B74-BABE-7F3733309129}"/>
            </a:ext>
          </a:extLst>
        </xdr:cNvPr>
        <xdr:cNvSpPr/>
      </xdr:nvSpPr>
      <xdr:spPr>
        <a:xfrm>
          <a:off x="2571750" y="626636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138249</xdr:rowOff>
    </xdr:from>
    <xdr:to>
      <xdr:col>19</xdr:col>
      <xdr:colOff>177800</xdr:colOff>
      <xdr:row>38</xdr:row>
      <xdr:rowOff>151312</xdr:rowOff>
    </xdr:to>
    <xdr:cxnSp macro="">
      <xdr:nvCxnSpPr>
        <xdr:cNvPr id="80" name="直線コネクタ 79">
          <a:extLst>
            <a:ext uri="{FF2B5EF4-FFF2-40B4-BE49-F238E27FC236}">
              <a16:creationId xmlns:a16="http://schemas.microsoft.com/office/drawing/2014/main" id="{531931BD-6973-4B1B-A055-EB6E97B70CA7}"/>
            </a:ext>
          </a:extLst>
        </xdr:cNvPr>
        <xdr:cNvCxnSpPr/>
      </xdr:nvCxnSpPr>
      <xdr:spPr>
        <a:xfrm flipV="1">
          <a:off x="2619375" y="6304099"/>
          <a:ext cx="809625"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47188</xdr:rowOff>
    </xdr:from>
    <xdr:ext cx="405111" cy="259045"/>
    <xdr:sp macro="" textlink="">
      <xdr:nvSpPr>
        <xdr:cNvPr id="81" name="n_1aveValue【道路】&#10;有形固定資産減価償却率">
          <a:extLst>
            <a:ext uri="{FF2B5EF4-FFF2-40B4-BE49-F238E27FC236}">
              <a16:creationId xmlns:a16="http://schemas.microsoft.com/office/drawing/2014/main" id="{53A19DF6-4482-4156-B348-EC52A25C3866}"/>
            </a:ext>
          </a:extLst>
        </xdr:cNvPr>
        <xdr:cNvSpPr txBox="1"/>
      </xdr:nvSpPr>
      <xdr:spPr>
        <a:xfrm>
          <a:off x="3239144" y="5727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2" name="n_2aveValue【道路】&#10;有形固定資産減価償却率">
          <a:extLst>
            <a:ext uri="{FF2B5EF4-FFF2-40B4-BE49-F238E27FC236}">
              <a16:creationId xmlns:a16="http://schemas.microsoft.com/office/drawing/2014/main" id="{F8A59198-8F88-48C6-B063-FABCC7671BF8}"/>
            </a:ext>
          </a:extLst>
        </xdr:cNvPr>
        <xdr:cNvSpPr txBox="1"/>
      </xdr:nvSpPr>
      <xdr:spPr>
        <a:xfrm>
          <a:off x="24390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32493</xdr:rowOff>
    </xdr:from>
    <xdr:ext cx="405111" cy="259045"/>
    <xdr:sp macro="" textlink="">
      <xdr:nvSpPr>
        <xdr:cNvPr id="83" name="n_3aveValue【道路】&#10;有形固定資産減価償却率">
          <a:extLst>
            <a:ext uri="{FF2B5EF4-FFF2-40B4-BE49-F238E27FC236}">
              <a16:creationId xmlns:a16="http://schemas.microsoft.com/office/drawing/2014/main" id="{60FB9DBE-74F8-4730-AF84-D22FA3DC4A22}"/>
            </a:ext>
          </a:extLst>
        </xdr:cNvPr>
        <xdr:cNvSpPr txBox="1"/>
      </xdr:nvSpPr>
      <xdr:spPr>
        <a:xfrm>
          <a:off x="1648469" y="5544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42290</xdr:rowOff>
    </xdr:from>
    <xdr:ext cx="405111" cy="259045"/>
    <xdr:sp macro="" textlink="">
      <xdr:nvSpPr>
        <xdr:cNvPr id="84" name="n_4aveValue【道路】&#10;有形固定資産減価償却率">
          <a:extLst>
            <a:ext uri="{FF2B5EF4-FFF2-40B4-BE49-F238E27FC236}">
              <a16:creationId xmlns:a16="http://schemas.microsoft.com/office/drawing/2014/main" id="{2FB3A34E-D6D2-4D1D-B23F-0D4A9EF9E0E5}"/>
            </a:ext>
          </a:extLst>
        </xdr:cNvPr>
        <xdr:cNvSpPr txBox="1"/>
      </xdr:nvSpPr>
      <xdr:spPr>
        <a:xfrm>
          <a:off x="848369" y="5560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8726</xdr:rowOff>
    </xdr:from>
    <xdr:ext cx="405111" cy="259045"/>
    <xdr:sp macro="" textlink="">
      <xdr:nvSpPr>
        <xdr:cNvPr id="85" name="n_1mainValue【道路】&#10;有形固定資産減価償却率">
          <a:extLst>
            <a:ext uri="{FF2B5EF4-FFF2-40B4-BE49-F238E27FC236}">
              <a16:creationId xmlns:a16="http://schemas.microsoft.com/office/drawing/2014/main" id="{14098445-81CB-4BFB-A7F0-32B23A6307B4}"/>
            </a:ext>
          </a:extLst>
        </xdr:cNvPr>
        <xdr:cNvSpPr txBox="1"/>
      </xdr:nvSpPr>
      <xdr:spPr>
        <a:xfrm>
          <a:off x="3239144" y="6336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21789</xdr:rowOff>
    </xdr:from>
    <xdr:ext cx="405111" cy="259045"/>
    <xdr:sp macro="" textlink="">
      <xdr:nvSpPr>
        <xdr:cNvPr id="86" name="n_2mainValue【道路】&#10;有形固定資産減価償却率">
          <a:extLst>
            <a:ext uri="{FF2B5EF4-FFF2-40B4-BE49-F238E27FC236}">
              <a16:creationId xmlns:a16="http://schemas.microsoft.com/office/drawing/2014/main" id="{7539A701-A67E-4AFD-8E0F-B3FE09633C4C}"/>
            </a:ext>
          </a:extLst>
        </xdr:cNvPr>
        <xdr:cNvSpPr txBox="1"/>
      </xdr:nvSpPr>
      <xdr:spPr>
        <a:xfrm>
          <a:off x="2439044" y="634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9B26B2AD-C812-4FC6-98D6-7DFD2893F869}"/>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8" name="正方形/長方形 87">
          <a:extLst>
            <a:ext uri="{FF2B5EF4-FFF2-40B4-BE49-F238E27FC236}">
              <a16:creationId xmlns:a16="http://schemas.microsoft.com/office/drawing/2014/main" id="{16E6AFD6-C0FD-4663-AB65-B3AEE533DCFA}"/>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9" name="正方形/長方形 88">
          <a:extLst>
            <a:ext uri="{FF2B5EF4-FFF2-40B4-BE49-F238E27FC236}">
              <a16:creationId xmlns:a16="http://schemas.microsoft.com/office/drawing/2014/main" id="{F1A63BEC-42BC-4ADB-8B7B-6200DD99BCA3}"/>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0" name="正方形/長方形 89">
          <a:extLst>
            <a:ext uri="{FF2B5EF4-FFF2-40B4-BE49-F238E27FC236}">
              <a16:creationId xmlns:a16="http://schemas.microsoft.com/office/drawing/2014/main" id="{302E075D-B9EB-4CBF-B20C-B9BCF7D8A7CE}"/>
            </a:ext>
          </a:extLst>
        </xdr:cNvPr>
        <xdr:cNvSpPr/>
      </xdr:nvSpPr>
      <xdr:spPr>
        <a:xfrm>
          <a:off x="7886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1" name="正方形/長方形 90">
          <a:extLst>
            <a:ext uri="{FF2B5EF4-FFF2-40B4-BE49-F238E27FC236}">
              <a16:creationId xmlns:a16="http://schemas.microsoft.com/office/drawing/2014/main" id="{DC6984F5-0FCB-4328-B3A4-44922C65E809}"/>
            </a:ext>
          </a:extLst>
        </xdr:cNvPr>
        <xdr:cNvSpPr/>
      </xdr:nvSpPr>
      <xdr:spPr>
        <a:xfrm>
          <a:off x="7886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A15D73C1-0E50-490C-B105-A01ABC8845FD}"/>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3" name="テキスト ボックス 92">
          <a:extLst>
            <a:ext uri="{FF2B5EF4-FFF2-40B4-BE49-F238E27FC236}">
              <a16:creationId xmlns:a16="http://schemas.microsoft.com/office/drawing/2014/main" id="{9F6229B1-2834-46AC-AE59-7222FC0781AC}"/>
            </a:ext>
          </a:extLst>
        </xdr:cNvPr>
        <xdr:cNvSpPr txBox="1"/>
      </xdr:nvSpPr>
      <xdr:spPr>
        <a:xfrm>
          <a:off x="5915025" y="4867275"/>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6AB56CCC-185B-455A-B6D7-E3893E0056C2}"/>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5" name="直線コネクタ 94">
          <a:extLst>
            <a:ext uri="{FF2B5EF4-FFF2-40B4-BE49-F238E27FC236}">
              <a16:creationId xmlns:a16="http://schemas.microsoft.com/office/drawing/2014/main" id="{74F8D3F9-651D-4BA3-90D9-3D1AEE670F17}"/>
            </a:ext>
          </a:extLst>
        </xdr:cNvPr>
        <xdr:cNvCxnSpPr/>
      </xdr:nvCxnSpPr>
      <xdr:spPr>
        <a:xfrm>
          <a:off x="5953125" y="666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6" name="テキスト ボックス 95">
          <a:extLst>
            <a:ext uri="{FF2B5EF4-FFF2-40B4-BE49-F238E27FC236}">
              <a16:creationId xmlns:a16="http://schemas.microsoft.com/office/drawing/2014/main" id="{99FD0604-C31E-41E9-919F-CA57475627DD}"/>
            </a:ext>
          </a:extLst>
        </xdr:cNvPr>
        <xdr:cNvSpPr txBox="1"/>
      </xdr:nvSpPr>
      <xdr:spPr>
        <a:xfrm>
          <a:off x="5527221" y="6531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AA88120F-D753-44A9-AA88-A83B312CD301}"/>
            </a:ext>
          </a:extLst>
        </xdr:cNvPr>
        <xdr:cNvCxnSpPr/>
      </xdr:nvCxnSpPr>
      <xdr:spPr>
        <a:xfrm>
          <a:off x="5953125" y="613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EA5D40E8-B053-4829-AAFD-9D638FB989F5}"/>
            </a:ext>
          </a:extLst>
        </xdr:cNvPr>
        <xdr:cNvSpPr txBox="1"/>
      </xdr:nvSpPr>
      <xdr:spPr>
        <a:xfrm>
          <a:off x="5527221"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9" name="直線コネクタ 98">
          <a:extLst>
            <a:ext uri="{FF2B5EF4-FFF2-40B4-BE49-F238E27FC236}">
              <a16:creationId xmlns:a16="http://schemas.microsoft.com/office/drawing/2014/main" id="{D509DD37-916B-482C-83FD-178E229D0D2D}"/>
            </a:ext>
          </a:extLst>
        </xdr:cNvPr>
        <xdr:cNvCxnSpPr/>
      </xdr:nvCxnSpPr>
      <xdr:spPr>
        <a:xfrm>
          <a:off x="5953125" y="5591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0" name="テキスト ボックス 99">
          <a:extLst>
            <a:ext uri="{FF2B5EF4-FFF2-40B4-BE49-F238E27FC236}">
              <a16:creationId xmlns:a16="http://schemas.microsoft.com/office/drawing/2014/main" id="{5E810752-2DEB-4FDC-947E-40393F7F75CC}"/>
            </a:ext>
          </a:extLst>
        </xdr:cNvPr>
        <xdr:cNvSpPr txBox="1"/>
      </xdr:nvSpPr>
      <xdr:spPr>
        <a:xfrm>
          <a:off x="5527221" y="5455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507C204F-52C6-4B38-AC2B-4F3AF0EC7B9D}"/>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334A5DDF-4177-468B-9544-36626D7A9D44}"/>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5A2191B0-87C3-4B92-AC41-B3A642F8495D}"/>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139636</xdr:rowOff>
    </xdr:from>
    <xdr:to>
      <xdr:col>54</xdr:col>
      <xdr:colOff>189865</xdr:colOff>
      <xdr:row>40</xdr:row>
      <xdr:rowOff>114491</xdr:rowOff>
    </xdr:to>
    <xdr:cxnSp macro="">
      <xdr:nvCxnSpPr>
        <xdr:cNvPr id="104" name="直線コネクタ 103">
          <a:extLst>
            <a:ext uri="{FF2B5EF4-FFF2-40B4-BE49-F238E27FC236}">
              <a16:creationId xmlns:a16="http://schemas.microsoft.com/office/drawing/2014/main" id="{B25ACA17-E0F0-4A6E-8653-8EAFEF0EA643}"/>
            </a:ext>
          </a:extLst>
        </xdr:cNvPr>
        <xdr:cNvCxnSpPr/>
      </xdr:nvCxnSpPr>
      <xdr:spPr>
        <a:xfrm flipV="1">
          <a:off x="9427845" y="5495861"/>
          <a:ext cx="1270" cy="1105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105" name="【道路】&#10;一人当たり延長最小値テキスト">
          <a:extLst>
            <a:ext uri="{FF2B5EF4-FFF2-40B4-BE49-F238E27FC236}">
              <a16:creationId xmlns:a16="http://schemas.microsoft.com/office/drawing/2014/main" id="{29BBDF1A-F18C-46EE-9588-95517FCBF21E}"/>
            </a:ext>
          </a:extLst>
        </xdr:cNvPr>
        <xdr:cNvSpPr txBox="1"/>
      </xdr:nvSpPr>
      <xdr:spPr>
        <a:xfrm>
          <a:off x="9477375" y="660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106" name="直線コネクタ 105">
          <a:extLst>
            <a:ext uri="{FF2B5EF4-FFF2-40B4-BE49-F238E27FC236}">
              <a16:creationId xmlns:a16="http://schemas.microsoft.com/office/drawing/2014/main" id="{59DB8034-3C02-4D49-AE98-BE93C64B3067}"/>
            </a:ext>
          </a:extLst>
        </xdr:cNvPr>
        <xdr:cNvCxnSpPr/>
      </xdr:nvCxnSpPr>
      <xdr:spPr>
        <a:xfrm>
          <a:off x="9363075" y="660101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86313</xdr:rowOff>
    </xdr:from>
    <xdr:ext cx="469744" cy="259045"/>
    <xdr:sp macro="" textlink="">
      <xdr:nvSpPr>
        <xdr:cNvPr id="107" name="【道路】&#10;一人当たり延長最大値テキスト">
          <a:extLst>
            <a:ext uri="{FF2B5EF4-FFF2-40B4-BE49-F238E27FC236}">
              <a16:creationId xmlns:a16="http://schemas.microsoft.com/office/drawing/2014/main" id="{41BD4407-67BD-4C2A-B6ED-2405BF5B3147}"/>
            </a:ext>
          </a:extLst>
        </xdr:cNvPr>
        <xdr:cNvSpPr txBox="1"/>
      </xdr:nvSpPr>
      <xdr:spPr>
        <a:xfrm>
          <a:off x="9477375" y="527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139636</xdr:rowOff>
    </xdr:from>
    <xdr:to>
      <xdr:col>55</xdr:col>
      <xdr:colOff>88900</xdr:colOff>
      <xdr:row>33</xdr:row>
      <xdr:rowOff>139636</xdr:rowOff>
    </xdr:to>
    <xdr:cxnSp macro="">
      <xdr:nvCxnSpPr>
        <xdr:cNvPr id="108" name="直線コネクタ 107">
          <a:extLst>
            <a:ext uri="{FF2B5EF4-FFF2-40B4-BE49-F238E27FC236}">
              <a16:creationId xmlns:a16="http://schemas.microsoft.com/office/drawing/2014/main" id="{ABCCDB86-D862-4EE6-B490-1155FB571292}"/>
            </a:ext>
          </a:extLst>
        </xdr:cNvPr>
        <xdr:cNvCxnSpPr/>
      </xdr:nvCxnSpPr>
      <xdr:spPr>
        <a:xfrm>
          <a:off x="9363075" y="54958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126001</xdr:rowOff>
    </xdr:from>
    <xdr:ext cx="469744" cy="259045"/>
    <xdr:sp macro="" textlink="">
      <xdr:nvSpPr>
        <xdr:cNvPr id="109" name="【道路】&#10;一人当たり延長平均値テキスト">
          <a:extLst>
            <a:ext uri="{FF2B5EF4-FFF2-40B4-BE49-F238E27FC236}">
              <a16:creationId xmlns:a16="http://schemas.microsoft.com/office/drawing/2014/main" id="{65A80CD8-0CFE-4044-84EC-FACD3D6F3DCB}"/>
            </a:ext>
          </a:extLst>
        </xdr:cNvPr>
        <xdr:cNvSpPr txBox="1"/>
      </xdr:nvSpPr>
      <xdr:spPr>
        <a:xfrm>
          <a:off x="9477375" y="6123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10" name="フローチャート: 判断 109">
          <a:extLst>
            <a:ext uri="{FF2B5EF4-FFF2-40B4-BE49-F238E27FC236}">
              <a16:creationId xmlns:a16="http://schemas.microsoft.com/office/drawing/2014/main" id="{F5D0897A-9FB4-4955-973B-2F7A89B3DB54}"/>
            </a:ext>
          </a:extLst>
        </xdr:cNvPr>
        <xdr:cNvSpPr/>
      </xdr:nvSpPr>
      <xdr:spPr>
        <a:xfrm>
          <a:off x="9401175" y="6268974"/>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100838</xdr:rowOff>
    </xdr:from>
    <xdr:to>
      <xdr:col>50</xdr:col>
      <xdr:colOff>165100</xdr:colOff>
      <xdr:row>39</xdr:row>
      <xdr:rowOff>30988</xdr:rowOff>
    </xdr:to>
    <xdr:sp macro="" textlink="">
      <xdr:nvSpPr>
        <xdr:cNvPr id="111" name="フローチャート: 判断 110">
          <a:extLst>
            <a:ext uri="{FF2B5EF4-FFF2-40B4-BE49-F238E27FC236}">
              <a16:creationId xmlns:a16="http://schemas.microsoft.com/office/drawing/2014/main" id="{91EE2E64-66CD-4A4E-B200-8B5FC657E570}"/>
            </a:ext>
          </a:extLst>
        </xdr:cNvPr>
        <xdr:cNvSpPr/>
      </xdr:nvSpPr>
      <xdr:spPr>
        <a:xfrm>
          <a:off x="8639175" y="626668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111696</xdr:rowOff>
    </xdr:from>
    <xdr:to>
      <xdr:col>46</xdr:col>
      <xdr:colOff>38100</xdr:colOff>
      <xdr:row>39</xdr:row>
      <xdr:rowOff>41846</xdr:rowOff>
    </xdr:to>
    <xdr:sp macro="" textlink="">
      <xdr:nvSpPr>
        <xdr:cNvPr id="112" name="フローチャート: 判断 111">
          <a:extLst>
            <a:ext uri="{FF2B5EF4-FFF2-40B4-BE49-F238E27FC236}">
              <a16:creationId xmlns:a16="http://schemas.microsoft.com/office/drawing/2014/main" id="{CD1E1099-882E-45B1-9844-C2C231AC2A5A}"/>
            </a:ext>
          </a:extLst>
        </xdr:cNvPr>
        <xdr:cNvSpPr/>
      </xdr:nvSpPr>
      <xdr:spPr>
        <a:xfrm>
          <a:off x="7839075" y="627437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101409</xdr:rowOff>
    </xdr:from>
    <xdr:to>
      <xdr:col>41</xdr:col>
      <xdr:colOff>101600</xdr:colOff>
      <xdr:row>39</xdr:row>
      <xdr:rowOff>31559</xdr:rowOff>
    </xdr:to>
    <xdr:sp macro="" textlink="">
      <xdr:nvSpPr>
        <xdr:cNvPr id="113" name="フローチャート: 判断 112">
          <a:extLst>
            <a:ext uri="{FF2B5EF4-FFF2-40B4-BE49-F238E27FC236}">
              <a16:creationId xmlns:a16="http://schemas.microsoft.com/office/drawing/2014/main" id="{881F6A02-C0A1-45FA-86F2-51062086ADF2}"/>
            </a:ext>
          </a:extLst>
        </xdr:cNvPr>
        <xdr:cNvSpPr/>
      </xdr:nvSpPr>
      <xdr:spPr>
        <a:xfrm>
          <a:off x="7029450" y="6267259"/>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107696</xdr:rowOff>
    </xdr:from>
    <xdr:to>
      <xdr:col>36</xdr:col>
      <xdr:colOff>165100</xdr:colOff>
      <xdr:row>39</xdr:row>
      <xdr:rowOff>37846</xdr:rowOff>
    </xdr:to>
    <xdr:sp macro="" textlink="">
      <xdr:nvSpPr>
        <xdr:cNvPr id="114" name="フローチャート: 判断 113">
          <a:extLst>
            <a:ext uri="{FF2B5EF4-FFF2-40B4-BE49-F238E27FC236}">
              <a16:creationId xmlns:a16="http://schemas.microsoft.com/office/drawing/2014/main" id="{3061CBBD-78BC-467B-8842-4FC2F3C7D816}"/>
            </a:ext>
          </a:extLst>
        </xdr:cNvPr>
        <xdr:cNvSpPr/>
      </xdr:nvSpPr>
      <xdr:spPr>
        <a:xfrm>
          <a:off x="6238875" y="62671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F62571C7-F559-4B26-8D52-DD5173EE9A82}"/>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B722158-7650-46A6-A33C-0A07BA671FAD}"/>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4965E2CA-E7A0-4548-8201-E0D76C9FF0E5}"/>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FB455661-EBE9-4D73-BEC5-AA0E7275369A}"/>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9F229C00-58F9-4213-AD91-0DA927CADA98}"/>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60261</xdr:rowOff>
    </xdr:from>
    <xdr:to>
      <xdr:col>55</xdr:col>
      <xdr:colOff>50800</xdr:colOff>
      <xdr:row>40</xdr:row>
      <xdr:rowOff>161861</xdr:rowOff>
    </xdr:to>
    <xdr:sp macro="" textlink="">
      <xdr:nvSpPr>
        <xdr:cNvPr id="120" name="楕円 119">
          <a:extLst>
            <a:ext uri="{FF2B5EF4-FFF2-40B4-BE49-F238E27FC236}">
              <a16:creationId xmlns:a16="http://schemas.microsoft.com/office/drawing/2014/main" id="{6877CD88-E1E0-4B55-AA14-CD8A4E593924}"/>
            </a:ext>
          </a:extLst>
        </xdr:cNvPr>
        <xdr:cNvSpPr/>
      </xdr:nvSpPr>
      <xdr:spPr>
        <a:xfrm>
          <a:off x="9401175" y="6546786"/>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146638</xdr:rowOff>
    </xdr:from>
    <xdr:ext cx="469744" cy="259045"/>
    <xdr:sp macro="" textlink="">
      <xdr:nvSpPr>
        <xdr:cNvPr id="121" name="【道路】&#10;一人当たり延長該当値テキスト">
          <a:extLst>
            <a:ext uri="{FF2B5EF4-FFF2-40B4-BE49-F238E27FC236}">
              <a16:creationId xmlns:a16="http://schemas.microsoft.com/office/drawing/2014/main" id="{87FF7AB0-7E6E-40A6-9BFE-76D5A4FB054B}"/>
            </a:ext>
          </a:extLst>
        </xdr:cNvPr>
        <xdr:cNvSpPr txBox="1"/>
      </xdr:nvSpPr>
      <xdr:spPr>
        <a:xfrm>
          <a:off x="9477375" y="646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60261</xdr:rowOff>
    </xdr:from>
    <xdr:to>
      <xdr:col>50</xdr:col>
      <xdr:colOff>165100</xdr:colOff>
      <xdr:row>40</xdr:row>
      <xdr:rowOff>161861</xdr:rowOff>
    </xdr:to>
    <xdr:sp macro="" textlink="">
      <xdr:nvSpPr>
        <xdr:cNvPr id="122" name="楕円 121">
          <a:extLst>
            <a:ext uri="{FF2B5EF4-FFF2-40B4-BE49-F238E27FC236}">
              <a16:creationId xmlns:a16="http://schemas.microsoft.com/office/drawing/2014/main" id="{A396AACA-36D5-45CE-BB78-B953A767C96B}"/>
            </a:ext>
          </a:extLst>
        </xdr:cNvPr>
        <xdr:cNvSpPr/>
      </xdr:nvSpPr>
      <xdr:spPr>
        <a:xfrm>
          <a:off x="8639175" y="654678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111061</xdr:rowOff>
    </xdr:from>
    <xdr:to>
      <xdr:col>55</xdr:col>
      <xdr:colOff>0</xdr:colOff>
      <xdr:row>40</xdr:row>
      <xdr:rowOff>111061</xdr:rowOff>
    </xdr:to>
    <xdr:cxnSp macro="">
      <xdr:nvCxnSpPr>
        <xdr:cNvPr id="123" name="直線コネクタ 122">
          <a:extLst>
            <a:ext uri="{FF2B5EF4-FFF2-40B4-BE49-F238E27FC236}">
              <a16:creationId xmlns:a16="http://schemas.microsoft.com/office/drawing/2014/main" id="{6D01DBF4-E409-4860-94E4-FA88755EB927}"/>
            </a:ext>
          </a:extLst>
        </xdr:cNvPr>
        <xdr:cNvCxnSpPr/>
      </xdr:nvCxnSpPr>
      <xdr:spPr>
        <a:xfrm>
          <a:off x="8686800" y="659441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59690</xdr:rowOff>
    </xdr:from>
    <xdr:to>
      <xdr:col>46</xdr:col>
      <xdr:colOff>38100</xdr:colOff>
      <xdr:row>40</xdr:row>
      <xdr:rowOff>161290</xdr:rowOff>
    </xdr:to>
    <xdr:sp macro="" textlink="">
      <xdr:nvSpPr>
        <xdr:cNvPr id="124" name="楕円 123">
          <a:extLst>
            <a:ext uri="{FF2B5EF4-FFF2-40B4-BE49-F238E27FC236}">
              <a16:creationId xmlns:a16="http://schemas.microsoft.com/office/drawing/2014/main" id="{1844401E-75D9-43D2-BDCE-35526C5EC906}"/>
            </a:ext>
          </a:extLst>
        </xdr:cNvPr>
        <xdr:cNvSpPr/>
      </xdr:nvSpPr>
      <xdr:spPr>
        <a:xfrm>
          <a:off x="7839075" y="654621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110490</xdr:rowOff>
    </xdr:from>
    <xdr:to>
      <xdr:col>50</xdr:col>
      <xdr:colOff>114300</xdr:colOff>
      <xdr:row>40</xdr:row>
      <xdr:rowOff>111061</xdr:rowOff>
    </xdr:to>
    <xdr:cxnSp macro="">
      <xdr:nvCxnSpPr>
        <xdr:cNvPr id="125" name="直線コネクタ 124">
          <a:extLst>
            <a:ext uri="{FF2B5EF4-FFF2-40B4-BE49-F238E27FC236}">
              <a16:creationId xmlns:a16="http://schemas.microsoft.com/office/drawing/2014/main" id="{23B4F1AD-5923-4034-8DFC-560A399BA127}"/>
            </a:ext>
          </a:extLst>
        </xdr:cNvPr>
        <xdr:cNvCxnSpPr/>
      </xdr:nvCxnSpPr>
      <xdr:spPr>
        <a:xfrm>
          <a:off x="7886700" y="6593840"/>
          <a:ext cx="8001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47515</xdr:rowOff>
    </xdr:from>
    <xdr:ext cx="469744" cy="259045"/>
    <xdr:sp macro="" textlink="">
      <xdr:nvSpPr>
        <xdr:cNvPr id="126" name="n_1aveValue【道路】&#10;一人当たり延長">
          <a:extLst>
            <a:ext uri="{FF2B5EF4-FFF2-40B4-BE49-F238E27FC236}">
              <a16:creationId xmlns:a16="http://schemas.microsoft.com/office/drawing/2014/main" id="{35BD53B3-6DDC-4098-B06A-1B541E9BA7D0}"/>
            </a:ext>
          </a:extLst>
        </xdr:cNvPr>
        <xdr:cNvSpPr txBox="1"/>
      </xdr:nvSpPr>
      <xdr:spPr>
        <a:xfrm>
          <a:off x="8458277" y="605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58374</xdr:rowOff>
    </xdr:from>
    <xdr:ext cx="469744" cy="259045"/>
    <xdr:sp macro="" textlink="">
      <xdr:nvSpPr>
        <xdr:cNvPr id="127" name="n_2aveValue【道路】&#10;一人当たり延長">
          <a:extLst>
            <a:ext uri="{FF2B5EF4-FFF2-40B4-BE49-F238E27FC236}">
              <a16:creationId xmlns:a16="http://schemas.microsoft.com/office/drawing/2014/main" id="{0D3131BD-0936-44C3-9CD7-077A4E283295}"/>
            </a:ext>
          </a:extLst>
        </xdr:cNvPr>
        <xdr:cNvSpPr txBox="1"/>
      </xdr:nvSpPr>
      <xdr:spPr>
        <a:xfrm>
          <a:off x="7677227" y="605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48086</xdr:rowOff>
    </xdr:from>
    <xdr:ext cx="469744" cy="259045"/>
    <xdr:sp macro="" textlink="">
      <xdr:nvSpPr>
        <xdr:cNvPr id="128" name="n_3aveValue【道路】&#10;一人当たり延長">
          <a:extLst>
            <a:ext uri="{FF2B5EF4-FFF2-40B4-BE49-F238E27FC236}">
              <a16:creationId xmlns:a16="http://schemas.microsoft.com/office/drawing/2014/main" id="{62D528A7-0B9E-4DCB-A5E6-6408F2E9817F}"/>
            </a:ext>
          </a:extLst>
        </xdr:cNvPr>
        <xdr:cNvSpPr txBox="1"/>
      </xdr:nvSpPr>
      <xdr:spPr>
        <a:xfrm>
          <a:off x="6867602" y="60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54373</xdr:rowOff>
    </xdr:from>
    <xdr:ext cx="469744" cy="259045"/>
    <xdr:sp macro="" textlink="">
      <xdr:nvSpPr>
        <xdr:cNvPr id="129" name="n_4aveValue【道路】&#10;一人当たり延長">
          <a:extLst>
            <a:ext uri="{FF2B5EF4-FFF2-40B4-BE49-F238E27FC236}">
              <a16:creationId xmlns:a16="http://schemas.microsoft.com/office/drawing/2014/main" id="{309FB7A8-4AAB-4D1F-AA05-F74DF6977B65}"/>
            </a:ext>
          </a:extLst>
        </xdr:cNvPr>
        <xdr:cNvSpPr txBox="1"/>
      </xdr:nvSpPr>
      <xdr:spPr>
        <a:xfrm>
          <a:off x="6067502" y="605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152988</xdr:rowOff>
    </xdr:from>
    <xdr:ext cx="469744" cy="259045"/>
    <xdr:sp macro="" textlink="">
      <xdr:nvSpPr>
        <xdr:cNvPr id="130" name="n_1mainValue【道路】&#10;一人当たり延長">
          <a:extLst>
            <a:ext uri="{FF2B5EF4-FFF2-40B4-BE49-F238E27FC236}">
              <a16:creationId xmlns:a16="http://schemas.microsoft.com/office/drawing/2014/main" id="{D823B607-6D08-49E8-9F12-B418780972C6}"/>
            </a:ext>
          </a:extLst>
        </xdr:cNvPr>
        <xdr:cNvSpPr txBox="1"/>
      </xdr:nvSpPr>
      <xdr:spPr>
        <a:xfrm>
          <a:off x="8458277" y="66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152417</xdr:rowOff>
    </xdr:from>
    <xdr:ext cx="469744" cy="259045"/>
    <xdr:sp macro="" textlink="">
      <xdr:nvSpPr>
        <xdr:cNvPr id="131" name="n_2mainValue【道路】&#10;一人当たり延長">
          <a:extLst>
            <a:ext uri="{FF2B5EF4-FFF2-40B4-BE49-F238E27FC236}">
              <a16:creationId xmlns:a16="http://schemas.microsoft.com/office/drawing/2014/main" id="{C502BC2D-DCBC-46FC-8F1C-0B3A61208CFB}"/>
            </a:ext>
          </a:extLst>
        </xdr:cNvPr>
        <xdr:cNvSpPr txBox="1"/>
      </xdr:nvSpPr>
      <xdr:spPr>
        <a:xfrm>
          <a:off x="7677227" y="663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E4C6B393-F674-4308-B2F2-B3D3C0239BA5}"/>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3" name="正方形/長方形 132">
          <a:extLst>
            <a:ext uri="{FF2B5EF4-FFF2-40B4-BE49-F238E27FC236}">
              <a16:creationId xmlns:a16="http://schemas.microsoft.com/office/drawing/2014/main" id="{5508A719-6262-45C3-8EAE-AD69B0F1B582}"/>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4" name="正方形/長方形 133">
          <a:extLst>
            <a:ext uri="{FF2B5EF4-FFF2-40B4-BE49-F238E27FC236}">
              <a16:creationId xmlns:a16="http://schemas.microsoft.com/office/drawing/2014/main" id="{7E8FA318-5ED3-4558-9C44-5F0BEA3CC8B0}"/>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5" name="正方形/長方形 134">
          <a:extLst>
            <a:ext uri="{FF2B5EF4-FFF2-40B4-BE49-F238E27FC236}">
              <a16:creationId xmlns:a16="http://schemas.microsoft.com/office/drawing/2014/main" id="{CC645C14-90DF-4430-A762-600E454FE500}"/>
            </a:ext>
          </a:extLst>
        </xdr:cNvPr>
        <xdr:cNvSpPr/>
      </xdr:nvSpPr>
      <xdr:spPr>
        <a:xfrm>
          <a:off x="2638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6" name="正方形/長方形 135">
          <a:extLst>
            <a:ext uri="{FF2B5EF4-FFF2-40B4-BE49-F238E27FC236}">
              <a16:creationId xmlns:a16="http://schemas.microsoft.com/office/drawing/2014/main" id="{2E28E984-8C21-4AD3-B1F0-FBB0A8DF656B}"/>
            </a:ext>
          </a:extLst>
        </xdr:cNvPr>
        <xdr:cNvSpPr/>
      </xdr:nvSpPr>
      <xdr:spPr>
        <a:xfrm>
          <a:off x="2638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764CC15F-84A1-4DF3-9330-8448D6BACF95}"/>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748BCC40-C55E-4505-BAC7-27661E88FEEE}"/>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E87359B9-9ED0-45AB-80FE-86A7069D22B4}"/>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a:extLst>
            <a:ext uri="{FF2B5EF4-FFF2-40B4-BE49-F238E27FC236}">
              <a16:creationId xmlns:a16="http://schemas.microsoft.com/office/drawing/2014/main" id="{C554EB7F-6D9F-4906-B4D1-64BD6E34A7FD}"/>
            </a:ext>
          </a:extLst>
        </xdr:cNvPr>
        <xdr:cNvSpPr txBox="1"/>
      </xdr:nvSpPr>
      <xdr:spPr>
        <a:xfrm>
          <a:off x="339891"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a:extLst>
            <a:ext uri="{FF2B5EF4-FFF2-40B4-BE49-F238E27FC236}">
              <a16:creationId xmlns:a16="http://schemas.microsoft.com/office/drawing/2014/main" id="{ED164422-FD70-46BB-A272-757A68D6A109}"/>
            </a:ext>
          </a:extLst>
        </xdr:cNvPr>
        <xdr:cNvCxnSpPr/>
      </xdr:nvCxnSpPr>
      <xdr:spPr>
        <a:xfrm>
          <a:off x="6858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2" name="テキスト ボックス 141">
          <a:extLst>
            <a:ext uri="{FF2B5EF4-FFF2-40B4-BE49-F238E27FC236}">
              <a16:creationId xmlns:a16="http://schemas.microsoft.com/office/drawing/2014/main" id="{DF8AE132-A19C-428C-AFDB-93DCE8BAAEDF}"/>
            </a:ext>
          </a:extLst>
        </xdr:cNvPr>
        <xdr:cNvSpPr txBox="1"/>
      </xdr:nvSpPr>
      <xdr:spPr>
        <a:xfrm>
          <a:off x="339891" y="103130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a:extLst>
            <a:ext uri="{FF2B5EF4-FFF2-40B4-BE49-F238E27FC236}">
              <a16:creationId xmlns:a16="http://schemas.microsoft.com/office/drawing/2014/main" id="{19753CA4-39D0-4AD5-AD2D-FB0741AFF2E6}"/>
            </a:ext>
          </a:extLst>
        </xdr:cNvPr>
        <xdr:cNvCxnSpPr/>
      </xdr:nvCxnSpPr>
      <xdr:spPr>
        <a:xfrm>
          <a:off x="6858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a:extLst>
            <a:ext uri="{FF2B5EF4-FFF2-40B4-BE49-F238E27FC236}">
              <a16:creationId xmlns:a16="http://schemas.microsoft.com/office/drawing/2014/main" id="{43C00B77-DA77-4570-B4F1-C70A792CA10F}"/>
            </a:ext>
          </a:extLst>
        </xdr:cNvPr>
        <xdr:cNvSpPr txBox="1"/>
      </xdr:nvSpPr>
      <xdr:spPr>
        <a:xfrm>
          <a:off x="339891"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a:extLst>
            <a:ext uri="{FF2B5EF4-FFF2-40B4-BE49-F238E27FC236}">
              <a16:creationId xmlns:a16="http://schemas.microsoft.com/office/drawing/2014/main" id="{2428222B-6A8A-4E6B-954B-0E8C136E04DA}"/>
            </a:ext>
          </a:extLst>
        </xdr:cNvPr>
        <xdr:cNvCxnSpPr/>
      </xdr:nvCxnSpPr>
      <xdr:spPr>
        <a:xfrm>
          <a:off x="6858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a:extLst>
            <a:ext uri="{FF2B5EF4-FFF2-40B4-BE49-F238E27FC236}">
              <a16:creationId xmlns:a16="http://schemas.microsoft.com/office/drawing/2014/main" id="{D9CB338F-9AFD-4FFE-90B2-FABF34217E5D}"/>
            </a:ext>
          </a:extLst>
        </xdr:cNvPr>
        <xdr:cNvSpPr txBox="1"/>
      </xdr:nvSpPr>
      <xdr:spPr>
        <a:xfrm>
          <a:off x="339891"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a:extLst>
            <a:ext uri="{FF2B5EF4-FFF2-40B4-BE49-F238E27FC236}">
              <a16:creationId xmlns:a16="http://schemas.microsoft.com/office/drawing/2014/main" id="{53AC99D5-6D22-4506-915E-B2016DD1AA10}"/>
            </a:ext>
          </a:extLst>
        </xdr:cNvPr>
        <xdr:cNvCxnSpPr/>
      </xdr:nvCxnSpPr>
      <xdr:spPr>
        <a:xfrm>
          <a:off x="6858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a:extLst>
            <a:ext uri="{FF2B5EF4-FFF2-40B4-BE49-F238E27FC236}">
              <a16:creationId xmlns:a16="http://schemas.microsoft.com/office/drawing/2014/main" id="{105DFAAD-0BFB-48B0-90DE-B5A90A5E14A2}"/>
            </a:ext>
          </a:extLst>
        </xdr:cNvPr>
        <xdr:cNvSpPr txBox="1"/>
      </xdr:nvSpPr>
      <xdr:spPr>
        <a:xfrm>
          <a:off x="339891"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a:extLst>
            <a:ext uri="{FF2B5EF4-FFF2-40B4-BE49-F238E27FC236}">
              <a16:creationId xmlns:a16="http://schemas.microsoft.com/office/drawing/2014/main" id="{04137B57-D882-474D-9A85-C7160A34B005}"/>
            </a:ext>
          </a:extLst>
        </xdr:cNvPr>
        <xdr:cNvCxnSpPr/>
      </xdr:nvCxnSpPr>
      <xdr:spPr>
        <a:xfrm>
          <a:off x="6858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a:extLst>
            <a:ext uri="{FF2B5EF4-FFF2-40B4-BE49-F238E27FC236}">
              <a16:creationId xmlns:a16="http://schemas.microsoft.com/office/drawing/2014/main" id="{29BAD2C9-4872-4833-9687-B174194793B6}"/>
            </a:ext>
          </a:extLst>
        </xdr:cNvPr>
        <xdr:cNvSpPr txBox="1"/>
      </xdr:nvSpPr>
      <xdr:spPr>
        <a:xfrm>
          <a:off x="339891"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3D107515-FD31-4E77-9895-D038DF22362C}"/>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2" name="テキスト ボックス 151">
          <a:extLst>
            <a:ext uri="{FF2B5EF4-FFF2-40B4-BE49-F238E27FC236}">
              <a16:creationId xmlns:a16="http://schemas.microsoft.com/office/drawing/2014/main" id="{443BE700-EEBC-47FF-8C8B-BFA813316C68}"/>
            </a:ext>
          </a:extLst>
        </xdr:cNvPr>
        <xdr:cNvSpPr txBox="1"/>
      </xdr:nvSpPr>
      <xdr:spPr>
        <a:xfrm>
          <a:off x="339891"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87A624FE-0DE4-43FA-A9D0-777FF340D314}"/>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15240</xdr:rowOff>
    </xdr:from>
    <xdr:to>
      <xdr:col>24</xdr:col>
      <xdr:colOff>62865</xdr:colOff>
      <xdr:row>62</xdr:row>
      <xdr:rowOff>160020</xdr:rowOff>
    </xdr:to>
    <xdr:cxnSp macro="">
      <xdr:nvCxnSpPr>
        <xdr:cNvPr id="154" name="直線コネクタ 153">
          <a:extLst>
            <a:ext uri="{FF2B5EF4-FFF2-40B4-BE49-F238E27FC236}">
              <a16:creationId xmlns:a16="http://schemas.microsoft.com/office/drawing/2014/main" id="{F3BA6E33-55BC-426B-A788-9802CC8650DB}"/>
            </a:ext>
          </a:extLst>
        </xdr:cNvPr>
        <xdr:cNvCxnSpPr/>
      </xdr:nvCxnSpPr>
      <xdr:spPr>
        <a:xfrm flipV="1">
          <a:off x="4179570" y="9251315"/>
          <a:ext cx="1270" cy="9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55" name="【橋りょう・トンネル】&#10;有形固定資産減価償却率最小値テキスト">
          <a:extLst>
            <a:ext uri="{FF2B5EF4-FFF2-40B4-BE49-F238E27FC236}">
              <a16:creationId xmlns:a16="http://schemas.microsoft.com/office/drawing/2014/main" id="{25D606A9-8E6D-42AD-BD2D-8A00CF5E8894}"/>
            </a:ext>
          </a:extLst>
        </xdr:cNvPr>
        <xdr:cNvSpPr txBox="1"/>
      </xdr:nvSpPr>
      <xdr:spPr>
        <a:xfrm>
          <a:off x="4229100"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56" name="直線コネクタ 155">
          <a:extLst>
            <a:ext uri="{FF2B5EF4-FFF2-40B4-BE49-F238E27FC236}">
              <a16:creationId xmlns:a16="http://schemas.microsoft.com/office/drawing/2014/main" id="{B91956C4-D91F-4023-AEFD-D91A39B8BC42}"/>
            </a:ext>
          </a:extLst>
        </xdr:cNvPr>
        <xdr:cNvCxnSpPr/>
      </xdr:nvCxnSpPr>
      <xdr:spPr>
        <a:xfrm>
          <a:off x="4105275" y="102120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133367</xdr:rowOff>
    </xdr:from>
    <xdr:ext cx="405111" cy="259045"/>
    <xdr:sp macro="" textlink="">
      <xdr:nvSpPr>
        <xdr:cNvPr id="157" name="【橋りょう・トンネル】&#10;有形固定資産減価償却率最大値テキスト">
          <a:extLst>
            <a:ext uri="{FF2B5EF4-FFF2-40B4-BE49-F238E27FC236}">
              <a16:creationId xmlns:a16="http://schemas.microsoft.com/office/drawing/2014/main" id="{8EEF905B-466E-4766-ACEB-C0B7B268F79A}"/>
            </a:ext>
          </a:extLst>
        </xdr:cNvPr>
        <xdr:cNvSpPr txBox="1"/>
      </xdr:nvSpPr>
      <xdr:spPr>
        <a:xfrm>
          <a:off x="4229100" y="904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15240</xdr:rowOff>
    </xdr:from>
    <xdr:to>
      <xdr:col>24</xdr:col>
      <xdr:colOff>152400</xdr:colOff>
      <xdr:row>57</xdr:row>
      <xdr:rowOff>15240</xdr:rowOff>
    </xdr:to>
    <xdr:cxnSp macro="">
      <xdr:nvCxnSpPr>
        <xdr:cNvPr id="158" name="直線コネクタ 157">
          <a:extLst>
            <a:ext uri="{FF2B5EF4-FFF2-40B4-BE49-F238E27FC236}">
              <a16:creationId xmlns:a16="http://schemas.microsoft.com/office/drawing/2014/main" id="{1B59DE4E-8BD9-4707-8F1D-6930406AA927}"/>
            </a:ext>
          </a:extLst>
        </xdr:cNvPr>
        <xdr:cNvCxnSpPr/>
      </xdr:nvCxnSpPr>
      <xdr:spPr>
        <a:xfrm>
          <a:off x="4105275" y="92513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90187</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A1916E7F-CF5E-4CD0-BA9B-6D2531C5ACEB}"/>
            </a:ext>
          </a:extLst>
        </xdr:cNvPr>
        <xdr:cNvSpPr txBox="1"/>
      </xdr:nvSpPr>
      <xdr:spPr>
        <a:xfrm>
          <a:off x="4229100" y="9488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0" name="フローチャート: 判断 159">
          <a:extLst>
            <a:ext uri="{FF2B5EF4-FFF2-40B4-BE49-F238E27FC236}">
              <a16:creationId xmlns:a16="http://schemas.microsoft.com/office/drawing/2014/main" id="{2956CF5E-88A4-474F-B153-A425ADD41867}"/>
            </a:ext>
          </a:extLst>
        </xdr:cNvPr>
        <xdr:cNvSpPr/>
      </xdr:nvSpPr>
      <xdr:spPr>
        <a:xfrm>
          <a:off x="4124325" y="96272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25400</xdr:rowOff>
    </xdr:from>
    <xdr:to>
      <xdr:col>20</xdr:col>
      <xdr:colOff>38100</xdr:colOff>
      <xdr:row>59</xdr:row>
      <xdr:rowOff>127000</xdr:rowOff>
    </xdr:to>
    <xdr:sp macro="" textlink="">
      <xdr:nvSpPr>
        <xdr:cNvPr id="161" name="フローチャート: 判断 160">
          <a:extLst>
            <a:ext uri="{FF2B5EF4-FFF2-40B4-BE49-F238E27FC236}">
              <a16:creationId xmlns:a16="http://schemas.microsoft.com/office/drawing/2014/main" id="{9DED377E-5B21-4974-8505-31DD2C463521}"/>
            </a:ext>
          </a:extLst>
        </xdr:cNvPr>
        <xdr:cNvSpPr/>
      </xdr:nvSpPr>
      <xdr:spPr>
        <a:xfrm>
          <a:off x="3381375" y="95916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166370</xdr:rowOff>
    </xdr:from>
    <xdr:to>
      <xdr:col>15</xdr:col>
      <xdr:colOff>101600</xdr:colOff>
      <xdr:row>59</xdr:row>
      <xdr:rowOff>96520</xdr:rowOff>
    </xdr:to>
    <xdr:sp macro="" textlink="">
      <xdr:nvSpPr>
        <xdr:cNvPr id="162" name="フローチャート: 判断 161">
          <a:extLst>
            <a:ext uri="{FF2B5EF4-FFF2-40B4-BE49-F238E27FC236}">
              <a16:creationId xmlns:a16="http://schemas.microsoft.com/office/drawing/2014/main" id="{7ADF7B49-6B13-4F31-99C0-45157A338B08}"/>
            </a:ext>
          </a:extLst>
        </xdr:cNvPr>
        <xdr:cNvSpPr/>
      </xdr:nvSpPr>
      <xdr:spPr>
        <a:xfrm>
          <a:off x="2571750" y="95643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63" name="フローチャート: 判断 162">
          <a:extLst>
            <a:ext uri="{FF2B5EF4-FFF2-40B4-BE49-F238E27FC236}">
              <a16:creationId xmlns:a16="http://schemas.microsoft.com/office/drawing/2014/main" id="{112DA0CB-40BB-46BA-93DA-88DCBDBF2557}"/>
            </a:ext>
          </a:extLst>
        </xdr:cNvPr>
        <xdr:cNvSpPr/>
      </xdr:nvSpPr>
      <xdr:spPr>
        <a:xfrm>
          <a:off x="1781175" y="95523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44450</xdr:rowOff>
    </xdr:from>
    <xdr:to>
      <xdr:col>6</xdr:col>
      <xdr:colOff>38100</xdr:colOff>
      <xdr:row>58</xdr:row>
      <xdr:rowOff>146050</xdr:rowOff>
    </xdr:to>
    <xdr:sp macro="" textlink="">
      <xdr:nvSpPr>
        <xdr:cNvPr id="164" name="フローチャート: 判断 163">
          <a:extLst>
            <a:ext uri="{FF2B5EF4-FFF2-40B4-BE49-F238E27FC236}">
              <a16:creationId xmlns:a16="http://schemas.microsoft.com/office/drawing/2014/main" id="{9033742A-1413-48A7-966F-700C890C69EF}"/>
            </a:ext>
          </a:extLst>
        </xdr:cNvPr>
        <xdr:cNvSpPr/>
      </xdr:nvSpPr>
      <xdr:spPr>
        <a:xfrm>
          <a:off x="981075" y="9448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112E3DEC-6B34-40DD-B5F6-037C2EC295B9}"/>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533C475D-0633-476C-8371-25146D738A45}"/>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C5BB2B3C-A374-4A35-AC6A-2F63DC4A2D45}"/>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F49C605-1B18-41C5-B324-EA29652515E1}"/>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436E4FF1-1151-490A-A679-CA9E04A5B101}"/>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70" name="楕円 169">
          <a:extLst>
            <a:ext uri="{FF2B5EF4-FFF2-40B4-BE49-F238E27FC236}">
              <a16:creationId xmlns:a16="http://schemas.microsoft.com/office/drawing/2014/main" id="{8C04CD1F-E8DD-44A5-85EF-A08CE9FDF0CD}"/>
            </a:ext>
          </a:extLst>
        </xdr:cNvPr>
        <xdr:cNvSpPr/>
      </xdr:nvSpPr>
      <xdr:spPr>
        <a:xfrm>
          <a:off x="4124325" y="9791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41927</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id="{9B0FA5E0-8B60-417E-B62B-702FE939B8F2}"/>
            </a:ext>
          </a:extLst>
        </xdr:cNvPr>
        <xdr:cNvSpPr txBox="1"/>
      </xdr:nvSpPr>
      <xdr:spPr>
        <a:xfrm>
          <a:off x="4229100" y="977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25400</xdr:rowOff>
    </xdr:from>
    <xdr:to>
      <xdr:col>20</xdr:col>
      <xdr:colOff>38100</xdr:colOff>
      <xdr:row>60</xdr:row>
      <xdr:rowOff>127000</xdr:rowOff>
    </xdr:to>
    <xdr:sp macro="" textlink="">
      <xdr:nvSpPr>
        <xdr:cNvPr id="172" name="楕円 171">
          <a:extLst>
            <a:ext uri="{FF2B5EF4-FFF2-40B4-BE49-F238E27FC236}">
              <a16:creationId xmlns:a16="http://schemas.microsoft.com/office/drawing/2014/main" id="{AEA21128-9BD3-476C-B2D0-8F8B055BCB78}"/>
            </a:ext>
          </a:extLst>
        </xdr:cNvPr>
        <xdr:cNvSpPr/>
      </xdr:nvSpPr>
      <xdr:spPr>
        <a:xfrm>
          <a:off x="3381375" y="97536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76200</xdr:rowOff>
    </xdr:from>
    <xdr:to>
      <xdr:col>24</xdr:col>
      <xdr:colOff>63500</xdr:colOff>
      <xdr:row>60</xdr:row>
      <xdr:rowOff>114300</xdr:rowOff>
    </xdr:to>
    <xdr:cxnSp macro="">
      <xdr:nvCxnSpPr>
        <xdr:cNvPr id="173" name="直線コネクタ 172">
          <a:extLst>
            <a:ext uri="{FF2B5EF4-FFF2-40B4-BE49-F238E27FC236}">
              <a16:creationId xmlns:a16="http://schemas.microsoft.com/office/drawing/2014/main" id="{F0E68433-279E-4067-A38C-7A9DA5D4A4AD}"/>
            </a:ext>
          </a:extLst>
        </xdr:cNvPr>
        <xdr:cNvCxnSpPr/>
      </xdr:nvCxnSpPr>
      <xdr:spPr>
        <a:xfrm>
          <a:off x="3429000" y="9801225"/>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2540</xdr:rowOff>
    </xdr:from>
    <xdr:to>
      <xdr:col>15</xdr:col>
      <xdr:colOff>101600</xdr:colOff>
      <xdr:row>60</xdr:row>
      <xdr:rowOff>104140</xdr:rowOff>
    </xdr:to>
    <xdr:sp macro="" textlink="">
      <xdr:nvSpPr>
        <xdr:cNvPr id="174" name="楕円 173">
          <a:extLst>
            <a:ext uri="{FF2B5EF4-FFF2-40B4-BE49-F238E27FC236}">
              <a16:creationId xmlns:a16="http://schemas.microsoft.com/office/drawing/2014/main" id="{EE21A6D7-1631-4B13-8C50-8441BB7444B8}"/>
            </a:ext>
          </a:extLst>
        </xdr:cNvPr>
        <xdr:cNvSpPr/>
      </xdr:nvSpPr>
      <xdr:spPr>
        <a:xfrm>
          <a:off x="2571750" y="97275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53340</xdr:rowOff>
    </xdr:from>
    <xdr:to>
      <xdr:col>19</xdr:col>
      <xdr:colOff>177800</xdr:colOff>
      <xdr:row>60</xdr:row>
      <xdr:rowOff>76200</xdr:rowOff>
    </xdr:to>
    <xdr:cxnSp macro="">
      <xdr:nvCxnSpPr>
        <xdr:cNvPr id="175" name="直線コネクタ 174">
          <a:extLst>
            <a:ext uri="{FF2B5EF4-FFF2-40B4-BE49-F238E27FC236}">
              <a16:creationId xmlns:a16="http://schemas.microsoft.com/office/drawing/2014/main" id="{B4232487-8D60-4019-BEDB-B252DFBB0667}"/>
            </a:ext>
          </a:extLst>
        </xdr:cNvPr>
        <xdr:cNvCxnSpPr/>
      </xdr:nvCxnSpPr>
      <xdr:spPr>
        <a:xfrm>
          <a:off x="2619375" y="9775190"/>
          <a:ext cx="809625"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143527</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29D08525-C310-4CA9-81E4-3745D3932705}"/>
            </a:ext>
          </a:extLst>
        </xdr:cNvPr>
        <xdr:cNvSpPr txBox="1"/>
      </xdr:nvSpPr>
      <xdr:spPr>
        <a:xfrm>
          <a:off x="3239144" y="937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113047</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4A5E9E64-A19F-480A-A033-45352C0101E8}"/>
            </a:ext>
          </a:extLst>
        </xdr:cNvPr>
        <xdr:cNvSpPr txBox="1"/>
      </xdr:nvSpPr>
      <xdr:spPr>
        <a:xfrm>
          <a:off x="2439044"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97807</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C4265FE2-6635-4ABD-8759-FC8872D853F0}"/>
            </a:ext>
          </a:extLst>
        </xdr:cNvPr>
        <xdr:cNvSpPr txBox="1"/>
      </xdr:nvSpPr>
      <xdr:spPr>
        <a:xfrm>
          <a:off x="1648469"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162577</xdr:rowOff>
    </xdr:from>
    <xdr:ext cx="405111" cy="259045"/>
    <xdr:sp macro="" textlink="">
      <xdr:nvSpPr>
        <xdr:cNvPr id="179" name="n_4aveValue【橋りょう・トンネル】&#10;有形固定資産減価償却率">
          <a:extLst>
            <a:ext uri="{FF2B5EF4-FFF2-40B4-BE49-F238E27FC236}">
              <a16:creationId xmlns:a16="http://schemas.microsoft.com/office/drawing/2014/main" id="{AFCA68B7-B344-472C-8700-D23851552D50}"/>
            </a:ext>
          </a:extLst>
        </xdr:cNvPr>
        <xdr:cNvSpPr txBox="1"/>
      </xdr:nvSpPr>
      <xdr:spPr>
        <a:xfrm>
          <a:off x="848369" y="923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118127</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id="{E519B83B-06C1-4C5B-81F5-F989A6FD035B}"/>
            </a:ext>
          </a:extLst>
        </xdr:cNvPr>
        <xdr:cNvSpPr txBox="1"/>
      </xdr:nvSpPr>
      <xdr:spPr>
        <a:xfrm>
          <a:off x="3239144" y="984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81" name="n_2mainValue【橋りょう・トンネル】&#10;有形固定資産減価償却率">
          <a:extLst>
            <a:ext uri="{FF2B5EF4-FFF2-40B4-BE49-F238E27FC236}">
              <a16:creationId xmlns:a16="http://schemas.microsoft.com/office/drawing/2014/main" id="{F5D76835-7202-4E95-8492-14E62273B336}"/>
            </a:ext>
          </a:extLst>
        </xdr:cNvPr>
        <xdr:cNvSpPr txBox="1"/>
      </xdr:nvSpPr>
      <xdr:spPr>
        <a:xfrm>
          <a:off x="2439044" y="9820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25BA5F90-95FD-4BDB-AF28-29C22C6EBC4B}"/>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3" name="正方形/長方形 182">
          <a:extLst>
            <a:ext uri="{FF2B5EF4-FFF2-40B4-BE49-F238E27FC236}">
              <a16:creationId xmlns:a16="http://schemas.microsoft.com/office/drawing/2014/main" id="{44E3C0B8-ED3E-4706-96E2-131D8A10272A}"/>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4" name="正方形/長方形 183">
          <a:extLst>
            <a:ext uri="{FF2B5EF4-FFF2-40B4-BE49-F238E27FC236}">
              <a16:creationId xmlns:a16="http://schemas.microsoft.com/office/drawing/2014/main" id="{AD54D54F-8CD7-4F2D-AD32-26EAB1398175}"/>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5" name="正方形/長方形 184">
          <a:extLst>
            <a:ext uri="{FF2B5EF4-FFF2-40B4-BE49-F238E27FC236}">
              <a16:creationId xmlns:a16="http://schemas.microsoft.com/office/drawing/2014/main" id="{981227CD-D2F0-413F-8BF1-470171145F65}"/>
            </a:ext>
          </a:extLst>
        </xdr:cNvPr>
        <xdr:cNvSpPr/>
      </xdr:nvSpPr>
      <xdr:spPr>
        <a:xfrm>
          <a:off x="7886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6" name="正方形/長方形 185">
          <a:extLst>
            <a:ext uri="{FF2B5EF4-FFF2-40B4-BE49-F238E27FC236}">
              <a16:creationId xmlns:a16="http://schemas.microsoft.com/office/drawing/2014/main" id="{E4CF99E2-11D8-4036-A173-2B3960046D26}"/>
            </a:ext>
          </a:extLst>
        </xdr:cNvPr>
        <xdr:cNvSpPr/>
      </xdr:nvSpPr>
      <xdr:spPr>
        <a:xfrm>
          <a:off x="7886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71B34CE3-206A-4612-855F-AB5760D481CD}"/>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8EA672AF-87FA-4D9B-8D15-A7903E0FA97E}"/>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64C7B012-B826-4ED0-9C5B-FF3F978A950A}"/>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0" name="直線コネクタ 189">
          <a:extLst>
            <a:ext uri="{FF2B5EF4-FFF2-40B4-BE49-F238E27FC236}">
              <a16:creationId xmlns:a16="http://schemas.microsoft.com/office/drawing/2014/main" id="{89FD9F77-5407-47F4-83EC-4601228BC980}"/>
            </a:ext>
          </a:extLst>
        </xdr:cNvPr>
        <xdr:cNvCxnSpPr/>
      </xdr:nvCxnSpPr>
      <xdr:spPr>
        <a:xfrm>
          <a:off x="5953125" y="1037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1" name="テキスト ボックス 190">
          <a:extLst>
            <a:ext uri="{FF2B5EF4-FFF2-40B4-BE49-F238E27FC236}">
              <a16:creationId xmlns:a16="http://schemas.microsoft.com/office/drawing/2014/main" id="{A7A3545D-F118-443C-9450-4831BF186C84}"/>
            </a:ext>
          </a:extLst>
        </xdr:cNvPr>
        <xdr:cNvSpPr txBox="1"/>
      </xdr:nvSpPr>
      <xdr:spPr>
        <a:xfrm>
          <a:off x="5723389" y="102368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2" name="直線コネクタ 191">
          <a:extLst>
            <a:ext uri="{FF2B5EF4-FFF2-40B4-BE49-F238E27FC236}">
              <a16:creationId xmlns:a16="http://schemas.microsoft.com/office/drawing/2014/main" id="{DC9974B4-139D-48F9-A910-305731752BA2}"/>
            </a:ext>
          </a:extLst>
        </xdr:cNvPr>
        <xdr:cNvCxnSpPr/>
      </xdr:nvCxnSpPr>
      <xdr:spPr>
        <a:xfrm>
          <a:off x="5953125" y="994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3" name="テキスト ボックス 192">
          <a:extLst>
            <a:ext uri="{FF2B5EF4-FFF2-40B4-BE49-F238E27FC236}">
              <a16:creationId xmlns:a16="http://schemas.microsoft.com/office/drawing/2014/main" id="{0ED6F318-F4A3-44FE-8F3F-D4F66DCB5170}"/>
            </a:ext>
          </a:extLst>
        </xdr:cNvPr>
        <xdr:cNvSpPr txBox="1"/>
      </xdr:nvSpPr>
      <xdr:spPr>
        <a:xfrm>
          <a:off x="5421206" y="9808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4" name="直線コネクタ 193">
          <a:extLst>
            <a:ext uri="{FF2B5EF4-FFF2-40B4-BE49-F238E27FC236}">
              <a16:creationId xmlns:a16="http://schemas.microsoft.com/office/drawing/2014/main" id="{72F96082-7438-4193-853C-F8EEFF17B12E}"/>
            </a:ext>
          </a:extLst>
        </xdr:cNvPr>
        <xdr:cNvCxnSpPr/>
      </xdr:nvCxnSpPr>
      <xdr:spPr>
        <a:xfrm>
          <a:off x="5953125" y="951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5" name="テキスト ボックス 194">
          <a:extLst>
            <a:ext uri="{FF2B5EF4-FFF2-40B4-BE49-F238E27FC236}">
              <a16:creationId xmlns:a16="http://schemas.microsoft.com/office/drawing/2014/main" id="{807EDEA3-7F30-49D7-A6AD-26244B7B689A}"/>
            </a:ext>
          </a:extLst>
        </xdr:cNvPr>
        <xdr:cNvSpPr txBox="1"/>
      </xdr:nvSpPr>
      <xdr:spPr>
        <a:xfrm>
          <a:off x="5421206" y="93796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6" name="直線コネクタ 195">
          <a:extLst>
            <a:ext uri="{FF2B5EF4-FFF2-40B4-BE49-F238E27FC236}">
              <a16:creationId xmlns:a16="http://schemas.microsoft.com/office/drawing/2014/main" id="{3BC4064F-1A06-4319-BB87-E4EA73FCBF2A}"/>
            </a:ext>
          </a:extLst>
        </xdr:cNvPr>
        <xdr:cNvCxnSpPr/>
      </xdr:nvCxnSpPr>
      <xdr:spPr>
        <a:xfrm>
          <a:off x="5953125" y="907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7" name="テキスト ボックス 196">
          <a:extLst>
            <a:ext uri="{FF2B5EF4-FFF2-40B4-BE49-F238E27FC236}">
              <a16:creationId xmlns:a16="http://schemas.microsoft.com/office/drawing/2014/main" id="{C48CD402-79E8-4AA4-99F2-F315C0D27D20}"/>
            </a:ext>
          </a:extLst>
        </xdr:cNvPr>
        <xdr:cNvSpPr txBox="1"/>
      </xdr:nvSpPr>
      <xdr:spPr>
        <a:xfrm>
          <a:off x="5421206" y="894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168D518D-3C10-474D-B469-EE253E0B9B54}"/>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9" name="テキスト ボックス 198">
          <a:extLst>
            <a:ext uri="{FF2B5EF4-FFF2-40B4-BE49-F238E27FC236}">
              <a16:creationId xmlns:a16="http://schemas.microsoft.com/office/drawing/2014/main" id="{A8D72E36-BCC8-4FBF-8BE3-8797A6EAC98D}"/>
            </a:ext>
          </a:extLst>
        </xdr:cNvPr>
        <xdr:cNvSpPr txBox="1"/>
      </xdr:nvSpPr>
      <xdr:spPr>
        <a:xfrm>
          <a:off x="5421206" y="851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1E9FE712-698A-4955-B528-9EEF9B38E9C2}"/>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154346</xdr:rowOff>
    </xdr:from>
    <xdr:to>
      <xdr:col>54</xdr:col>
      <xdr:colOff>189865</xdr:colOff>
      <xdr:row>62</xdr:row>
      <xdr:rowOff>160418</xdr:rowOff>
    </xdr:to>
    <xdr:cxnSp macro="">
      <xdr:nvCxnSpPr>
        <xdr:cNvPr id="201" name="直線コネクタ 200">
          <a:extLst>
            <a:ext uri="{FF2B5EF4-FFF2-40B4-BE49-F238E27FC236}">
              <a16:creationId xmlns:a16="http://schemas.microsoft.com/office/drawing/2014/main" id="{4E44ACEA-6581-4D89-8869-2AF40194A426}"/>
            </a:ext>
          </a:extLst>
        </xdr:cNvPr>
        <xdr:cNvCxnSpPr/>
      </xdr:nvCxnSpPr>
      <xdr:spPr>
        <a:xfrm flipV="1">
          <a:off x="9427845" y="9069746"/>
          <a:ext cx="1270" cy="1142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164245</xdr:rowOff>
    </xdr:from>
    <xdr:ext cx="534377" cy="259045"/>
    <xdr:sp macro="" textlink="">
      <xdr:nvSpPr>
        <xdr:cNvPr id="202" name="【橋りょう・トンネル】&#10;一人当たり有形固定資産（償却資産）額最小値テキスト">
          <a:extLst>
            <a:ext uri="{FF2B5EF4-FFF2-40B4-BE49-F238E27FC236}">
              <a16:creationId xmlns:a16="http://schemas.microsoft.com/office/drawing/2014/main" id="{70165F0E-D372-4CAC-9C00-32C2F750C6CF}"/>
            </a:ext>
          </a:extLst>
        </xdr:cNvPr>
        <xdr:cNvSpPr txBox="1"/>
      </xdr:nvSpPr>
      <xdr:spPr>
        <a:xfrm>
          <a:off x="9477375" y="1020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160418</xdr:rowOff>
    </xdr:from>
    <xdr:to>
      <xdr:col>55</xdr:col>
      <xdr:colOff>88900</xdr:colOff>
      <xdr:row>62</xdr:row>
      <xdr:rowOff>160418</xdr:rowOff>
    </xdr:to>
    <xdr:cxnSp macro="">
      <xdr:nvCxnSpPr>
        <xdr:cNvPr id="203" name="直線コネクタ 202">
          <a:extLst>
            <a:ext uri="{FF2B5EF4-FFF2-40B4-BE49-F238E27FC236}">
              <a16:creationId xmlns:a16="http://schemas.microsoft.com/office/drawing/2014/main" id="{9B14A0A8-3F1B-41FD-9CB6-F6007ABD0A3C}"/>
            </a:ext>
          </a:extLst>
        </xdr:cNvPr>
        <xdr:cNvCxnSpPr/>
      </xdr:nvCxnSpPr>
      <xdr:spPr>
        <a:xfrm>
          <a:off x="9363075" y="102124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101023</xdr:rowOff>
    </xdr:from>
    <xdr:ext cx="599010" cy="259045"/>
    <xdr:sp macro="" textlink="">
      <xdr:nvSpPr>
        <xdr:cNvPr id="204" name="【橋りょう・トンネル】&#10;一人当たり有形固定資産（償却資産）額最大値テキスト">
          <a:extLst>
            <a:ext uri="{FF2B5EF4-FFF2-40B4-BE49-F238E27FC236}">
              <a16:creationId xmlns:a16="http://schemas.microsoft.com/office/drawing/2014/main" id="{AEE7EE5F-E515-4499-B903-F3A9AC2BCF35}"/>
            </a:ext>
          </a:extLst>
        </xdr:cNvPr>
        <xdr:cNvSpPr txBox="1"/>
      </xdr:nvSpPr>
      <xdr:spPr>
        <a:xfrm>
          <a:off x="9477375" y="885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154346</xdr:rowOff>
    </xdr:from>
    <xdr:to>
      <xdr:col>55</xdr:col>
      <xdr:colOff>88900</xdr:colOff>
      <xdr:row>55</xdr:row>
      <xdr:rowOff>154346</xdr:rowOff>
    </xdr:to>
    <xdr:cxnSp macro="">
      <xdr:nvCxnSpPr>
        <xdr:cNvPr id="205" name="直線コネクタ 204">
          <a:extLst>
            <a:ext uri="{FF2B5EF4-FFF2-40B4-BE49-F238E27FC236}">
              <a16:creationId xmlns:a16="http://schemas.microsoft.com/office/drawing/2014/main" id="{BCF502AE-07C2-4362-853D-56806B10DCE7}"/>
            </a:ext>
          </a:extLst>
        </xdr:cNvPr>
        <xdr:cNvCxnSpPr/>
      </xdr:nvCxnSpPr>
      <xdr:spPr>
        <a:xfrm>
          <a:off x="9363075" y="906974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117055</xdr:rowOff>
    </xdr:from>
    <xdr:ext cx="599010" cy="259045"/>
    <xdr:sp macro="" textlink="">
      <xdr:nvSpPr>
        <xdr:cNvPr id="206" name="【橋りょう・トンネル】&#10;一人当たり有形固定資産（償却資産）額平均値テキスト">
          <a:extLst>
            <a:ext uri="{FF2B5EF4-FFF2-40B4-BE49-F238E27FC236}">
              <a16:creationId xmlns:a16="http://schemas.microsoft.com/office/drawing/2014/main" id="{FEBD63FC-B685-4E74-AC93-EB2097D39F77}"/>
            </a:ext>
          </a:extLst>
        </xdr:cNvPr>
        <xdr:cNvSpPr txBox="1"/>
      </xdr:nvSpPr>
      <xdr:spPr>
        <a:xfrm>
          <a:off x="9477375" y="9680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94178</xdr:rowOff>
    </xdr:from>
    <xdr:to>
      <xdr:col>55</xdr:col>
      <xdr:colOff>50800</xdr:colOff>
      <xdr:row>61</xdr:row>
      <xdr:rowOff>24328</xdr:rowOff>
    </xdr:to>
    <xdr:sp macro="" textlink="">
      <xdr:nvSpPr>
        <xdr:cNvPr id="207" name="フローチャート: 判断 206">
          <a:extLst>
            <a:ext uri="{FF2B5EF4-FFF2-40B4-BE49-F238E27FC236}">
              <a16:creationId xmlns:a16="http://schemas.microsoft.com/office/drawing/2014/main" id="{42FD7220-11D0-440B-844D-169313BD7A6E}"/>
            </a:ext>
          </a:extLst>
        </xdr:cNvPr>
        <xdr:cNvSpPr/>
      </xdr:nvSpPr>
      <xdr:spPr>
        <a:xfrm>
          <a:off x="9401175" y="981920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94192</xdr:rowOff>
    </xdr:from>
    <xdr:to>
      <xdr:col>50</xdr:col>
      <xdr:colOff>165100</xdr:colOff>
      <xdr:row>61</xdr:row>
      <xdr:rowOff>24342</xdr:rowOff>
    </xdr:to>
    <xdr:sp macro="" textlink="">
      <xdr:nvSpPr>
        <xdr:cNvPr id="208" name="フローチャート: 判断 207">
          <a:extLst>
            <a:ext uri="{FF2B5EF4-FFF2-40B4-BE49-F238E27FC236}">
              <a16:creationId xmlns:a16="http://schemas.microsoft.com/office/drawing/2014/main" id="{9A24BCBB-96D2-4BC9-895A-7DA2828AFCF2}"/>
            </a:ext>
          </a:extLst>
        </xdr:cNvPr>
        <xdr:cNvSpPr/>
      </xdr:nvSpPr>
      <xdr:spPr>
        <a:xfrm>
          <a:off x="8639175" y="98192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77074</xdr:rowOff>
    </xdr:from>
    <xdr:to>
      <xdr:col>46</xdr:col>
      <xdr:colOff>38100</xdr:colOff>
      <xdr:row>61</xdr:row>
      <xdr:rowOff>7224</xdr:rowOff>
    </xdr:to>
    <xdr:sp macro="" textlink="">
      <xdr:nvSpPr>
        <xdr:cNvPr id="209" name="フローチャート: 判断 208">
          <a:extLst>
            <a:ext uri="{FF2B5EF4-FFF2-40B4-BE49-F238E27FC236}">
              <a16:creationId xmlns:a16="http://schemas.microsoft.com/office/drawing/2014/main" id="{4CCA5647-D18F-43CF-90E1-E3BE644F7862}"/>
            </a:ext>
          </a:extLst>
        </xdr:cNvPr>
        <xdr:cNvSpPr/>
      </xdr:nvSpPr>
      <xdr:spPr>
        <a:xfrm>
          <a:off x="7839075" y="980209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61287</xdr:rowOff>
    </xdr:from>
    <xdr:to>
      <xdr:col>41</xdr:col>
      <xdr:colOff>101600</xdr:colOff>
      <xdr:row>60</xdr:row>
      <xdr:rowOff>162887</xdr:rowOff>
    </xdr:to>
    <xdr:sp macro="" textlink="">
      <xdr:nvSpPr>
        <xdr:cNvPr id="210" name="フローチャート: 判断 209">
          <a:extLst>
            <a:ext uri="{FF2B5EF4-FFF2-40B4-BE49-F238E27FC236}">
              <a16:creationId xmlns:a16="http://schemas.microsoft.com/office/drawing/2014/main" id="{E9E3F070-6B1D-4B1A-BCC0-8CD54242CDDC}"/>
            </a:ext>
          </a:extLst>
        </xdr:cNvPr>
        <xdr:cNvSpPr/>
      </xdr:nvSpPr>
      <xdr:spPr>
        <a:xfrm>
          <a:off x="7029450" y="97894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167339</xdr:rowOff>
    </xdr:from>
    <xdr:to>
      <xdr:col>36</xdr:col>
      <xdr:colOff>165100</xdr:colOff>
      <xdr:row>60</xdr:row>
      <xdr:rowOff>97489</xdr:rowOff>
    </xdr:to>
    <xdr:sp macro="" textlink="">
      <xdr:nvSpPr>
        <xdr:cNvPr id="211" name="フローチャート: 判断 210">
          <a:extLst>
            <a:ext uri="{FF2B5EF4-FFF2-40B4-BE49-F238E27FC236}">
              <a16:creationId xmlns:a16="http://schemas.microsoft.com/office/drawing/2014/main" id="{92B6136D-AC3B-49C5-9268-FE2692571975}"/>
            </a:ext>
          </a:extLst>
        </xdr:cNvPr>
        <xdr:cNvSpPr/>
      </xdr:nvSpPr>
      <xdr:spPr>
        <a:xfrm>
          <a:off x="6238875" y="972726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9B1F1087-6B05-4F66-A920-07C9021A5B66}"/>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327033F7-37DC-47B7-98B9-C9BD8007975F}"/>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15A9EE63-8DB9-4BBD-9A72-30C92133708B}"/>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ED0391-D8E3-456B-91A3-67D1455BCAE7}"/>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21B6BE47-717E-4E73-9E2C-829890796DA4}"/>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109618</xdr:rowOff>
    </xdr:from>
    <xdr:to>
      <xdr:col>55</xdr:col>
      <xdr:colOff>50800</xdr:colOff>
      <xdr:row>63</xdr:row>
      <xdr:rowOff>39768</xdr:rowOff>
    </xdr:to>
    <xdr:sp macro="" textlink="">
      <xdr:nvSpPr>
        <xdr:cNvPr id="217" name="楕円 216">
          <a:extLst>
            <a:ext uri="{FF2B5EF4-FFF2-40B4-BE49-F238E27FC236}">
              <a16:creationId xmlns:a16="http://schemas.microsoft.com/office/drawing/2014/main" id="{DE64CA20-81E6-4125-84A7-D8F6F997F3FB}"/>
            </a:ext>
          </a:extLst>
        </xdr:cNvPr>
        <xdr:cNvSpPr/>
      </xdr:nvSpPr>
      <xdr:spPr>
        <a:xfrm>
          <a:off x="9401175" y="1015531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62</xdr:row>
      <xdr:rowOff>24545</xdr:rowOff>
    </xdr:from>
    <xdr:ext cx="534377" cy="259045"/>
    <xdr:sp macro="" textlink="">
      <xdr:nvSpPr>
        <xdr:cNvPr id="218" name="【橋りょう・トンネル】&#10;一人当たり有形固定資産（償却資産）額該当値テキスト">
          <a:extLst>
            <a:ext uri="{FF2B5EF4-FFF2-40B4-BE49-F238E27FC236}">
              <a16:creationId xmlns:a16="http://schemas.microsoft.com/office/drawing/2014/main" id="{7E2896AE-D9B3-4151-BB45-14C06C7082F0}"/>
            </a:ext>
          </a:extLst>
        </xdr:cNvPr>
        <xdr:cNvSpPr txBox="1"/>
      </xdr:nvSpPr>
      <xdr:spPr>
        <a:xfrm>
          <a:off x="9477375" y="1007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110866</xdr:rowOff>
    </xdr:from>
    <xdr:to>
      <xdr:col>50</xdr:col>
      <xdr:colOff>165100</xdr:colOff>
      <xdr:row>63</xdr:row>
      <xdr:rowOff>41016</xdr:rowOff>
    </xdr:to>
    <xdr:sp macro="" textlink="">
      <xdr:nvSpPr>
        <xdr:cNvPr id="219" name="楕円 218">
          <a:extLst>
            <a:ext uri="{FF2B5EF4-FFF2-40B4-BE49-F238E27FC236}">
              <a16:creationId xmlns:a16="http://schemas.microsoft.com/office/drawing/2014/main" id="{9AECC13F-241F-47A5-858E-330E8844447D}"/>
            </a:ext>
          </a:extLst>
        </xdr:cNvPr>
        <xdr:cNvSpPr/>
      </xdr:nvSpPr>
      <xdr:spPr>
        <a:xfrm>
          <a:off x="8639175" y="1015656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160418</xdr:rowOff>
    </xdr:from>
    <xdr:to>
      <xdr:col>55</xdr:col>
      <xdr:colOff>0</xdr:colOff>
      <xdr:row>62</xdr:row>
      <xdr:rowOff>161666</xdr:rowOff>
    </xdr:to>
    <xdr:cxnSp macro="">
      <xdr:nvCxnSpPr>
        <xdr:cNvPr id="220" name="直線コネクタ 219">
          <a:extLst>
            <a:ext uri="{FF2B5EF4-FFF2-40B4-BE49-F238E27FC236}">
              <a16:creationId xmlns:a16="http://schemas.microsoft.com/office/drawing/2014/main" id="{4A18D53D-100A-4AFE-B9F0-0EDD7DC7CD7F}"/>
            </a:ext>
          </a:extLst>
        </xdr:cNvPr>
        <xdr:cNvCxnSpPr/>
      </xdr:nvCxnSpPr>
      <xdr:spPr>
        <a:xfrm flipV="1">
          <a:off x="8686800" y="10212468"/>
          <a:ext cx="74295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113056</xdr:rowOff>
    </xdr:from>
    <xdr:to>
      <xdr:col>46</xdr:col>
      <xdr:colOff>38100</xdr:colOff>
      <xdr:row>63</xdr:row>
      <xdr:rowOff>43206</xdr:rowOff>
    </xdr:to>
    <xdr:sp macro="" textlink="">
      <xdr:nvSpPr>
        <xdr:cNvPr id="221" name="楕円 220">
          <a:extLst>
            <a:ext uri="{FF2B5EF4-FFF2-40B4-BE49-F238E27FC236}">
              <a16:creationId xmlns:a16="http://schemas.microsoft.com/office/drawing/2014/main" id="{8BA2DBAF-0227-425D-AA06-6BF20307A604}"/>
            </a:ext>
          </a:extLst>
        </xdr:cNvPr>
        <xdr:cNvSpPr/>
      </xdr:nvSpPr>
      <xdr:spPr>
        <a:xfrm>
          <a:off x="7839075" y="1016193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161666</xdr:rowOff>
    </xdr:from>
    <xdr:to>
      <xdr:col>50</xdr:col>
      <xdr:colOff>114300</xdr:colOff>
      <xdr:row>62</xdr:row>
      <xdr:rowOff>163856</xdr:rowOff>
    </xdr:to>
    <xdr:cxnSp macro="">
      <xdr:nvCxnSpPr>
        <xdr:cNvPr id="222" name="直線コネクタ 221">
          <a:extLst>
            <a:ext uri="{FF2B5EF4-FFF2-40B4-BE49-F238E27FC236}">
              <a16:creationId xmlns:a16="http://schemas.microsoft.com/office/drawing/2014/main" id="{381CE527-EBD3-44FC-AB03-48E38A5FB013}"/>
            </a:ext>
          </a:extLst>
        </xdr:cNvPr>
        <xdr:cNvCxnSpPr/>
      </xdr:nvCxnSpPr>
      <xdr:spPr>
        <a:xfrm flipV="1">
          <a:off x="7886700" y="1021371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40869</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5E353808-8A31-4B9F-9904-08C0F0CE41B5}"/>
            </a:ext>
          </a:extLst>
        </xdr:cNvPr>
        <xdr:cNvSpPr txBox="1"/>
      </xdr:nvSpPr>
      <xdr:spPr>
        <a:xfrm>
          <a:off x="8399995" y="9603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23751</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D85747EC-0F09-4BB6-8859-C03E4400A346}"/>
            </a:ext>
          </a:extLst>
        </xdr:cNvPr>
        <xdr:cNvSpPr txBox="1"/>
      </xdr:nvSpPr>
      <xdr:spPr>
        <a:xfrm>
          <a:off x="7609420" y="959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7964</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073B40C2-92C4-4256-B657-8952901E8C77}"/>
            </a:ext>
          </a:extLst>
        </xdr:cNvPr>
        <xdr:cNvSpPr txBox="1"/>
      </xdr:nvSpPr>
      <xdr:spPr>
        <a:xfrm>
          <a:off x="6818845" y="957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114016</xdr:rowOff>
    </xdr:from>
    <xdr:ext cx="599010" cy="259045"/>
    <xdr:sp macro="" textlink="">
      <xdr:nvSpPr>
        <xdr:cNvPr id="226" name="n_4aveValue【橋りょう・トンネル】&#10;一人当たり有形固定資産（償却資産）額">
          <a:extLst>
            <a:ext uri="{FF2B5EF4-FFF2-40B4-BE49-F238E27FC236}">
              <a16:creationId xmlns:a16="http://schemas.microsoft.com/office/drawing/2014/main" id="{059FB1B0-1F22-4BD8-9DC9-FC1FA5478630}"/>
            </a:ext>
          </a:extLst>
        </xdr:cNvPr>
        <xdr:cNvSpPr txBox="1"/>
      </xdr:nvSpPr>
      <xdr:spPr>
        <a:xfrm>
          <a:off x="6009220" y="951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32143</xdr:rowOff>
    </xdr:from>
    <xdr:ext cx="534377" cy="259045"/>
    <xdr:sp macro="" textlink="">
      <xdr:nvSpPr>
        <xdr:cNvPr id="227" name="n_1mainValue【橋りょう・トンネル】&#10;一人当たり有形固定資産（償却資産）額">
          <a:extLst>
            <a:ext uri="{FF2B5EF4-FFF2-40B4-BE49-F238E27FC236}">
              <a16:creationId xmlns:a16="http://schemas.microsoft.com/office/drawing/2014/main" id="{96C68C0B-E6B9-480E-8181-7AD22A6497C0}"/>
            </a:ext>
          </a:extLst>
        </xdr:cNvPr>
        <xdr:cNvSpPr txBox="1"/>
      </xdr:nvSpPr>
      <xdr:spPr>
        <a:xfrm>
          <a:off x="8429136" y="1023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34333</xdr:rowOff>
    </xdr:from>
    <xdr:ext cx="534377" cy="259045"/>
    <xdr:sp macro="" textlink="">
      <xdr:nvSpPr>
        <xdr:cNvPr id="228" name="n_2mainValue【橋りょう・トンネル】&#10;一人当たり有形固定資産（償却資産）額">
          <a:extLst>
            <a:ext uri="{FF2B5EF4-FFF2-40B4-BE49-F238E27FC236}">
              <a16:creationId xmlns:a16="http://schemas.microsoft.com/office/drawing/2014/main" id="{8D734AB0-4998-46EB-A755-3DB82D283E42}"/>
            </a:ext>
          </a:extLst>
        </xdr:cNvPr>
        <xdr:cNvSpPr txBox="1"/>
      </xdr:nvSpPr>
      <xdr:spPr>
        <a:xfrm>
          <a:off x="7648086" y="102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8987F689-58C6-4650-A46C-57B9571AD5D9}"/>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30" name="正方形/長方形 229">
          <a:extLst>
            <a:ext uri="{FF2B5EF4-FFF2-40B4-BE49-F238E27FC236}">
              <a16:creationId xmlns:a16="http://schemas.microsoft.com/office/drawing/2014/main" id="{77F60531-BEA6-410B-97FA-049320EB8387}"/>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31" name="正方形/長方形 230">
          <a:extLst>
            <a:ext uri="{FF2B5EF4-FFF2-40B4-BE49-F238E27FC236}">
              <a16:creationId xmlns:a16="http://schemas.microsoft.com/office/drawing/2014/main" id="{1E270FA3-CAB1-483D-8864-1242484FDCF4}"/>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32" name="正方形/長方形 231">
          <a:extLst>
            <a:ext uri="{FF2B5EF4-FFF2-40B4-BE49-F238E27FC236}">
              <a16:creationId xmlns:a16="http://schemas.microsoft.com/office/drawing/2014/main" id="{6DE3FF37-E294-4740-97BC-052C940608BA}"/>
            </a:ext>
          </a:extLst>
        </xdr:cNvPr>
        <xdr:cNvSpPr/>
      </xdr:nvSpPr>
      <xdr:spPr>
        <a:xfrm>
          <a:off x="2638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3" name="正方形/長方形 232">
          <a:extLst>
            <a:ext uri="{FF2B5EF4-FFF2-40B4-BE49-F238E27FC236}">
              <a16:creationId xmlns:a16="http://schemas.microsoft.com/office/drawing/2014/main" id="{5561686F-15B0-429F-A056-8ED190D0707D}"/>
            </a:ext>
          </a:extLst>
        </xdr:cNvPr>
        <xdr:cNvSpPr/>
      </xdr:nvSpPr>
      <xdr:spPr>
        <a:xfrm>
          <a:off x="2638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4126A01C-94EF-430C-BEB3-C7837AC18633}"/>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599FF03B-30C7-4F27-B65B-8DC3BA26320D}"/>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a:extLst>
            <a:ext uri="{FF2B5EF4-FFF2-40B4-BE49-F238E27FC236}">
              <a16:creationId xmlns:a16="http://schemas.microsoft.com/office/drawing/2014/main" id="{98424C03-3FF6-41C3-8AE6-D7BCF809750D}"/>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7" name="テキスト ボックス 236">
          <a:extLst>
            <a:ext uri="{FF2B5EF4-FFF2-40B4-BE49-F238E27FC236}">
              <a16:creationId xmlns:a16="http://schemas.microsoft.com/office/drawing/2014/main" id="{CAA59455-F2C3-4BAD-A45A-B16A5D07B8CF}"/>
            </a:ext>
          </a:extLst>
        </xdr:cNvPr>
        <xdr:cNvSpPr txBox="1"/>
      </xdr:nvSpPr>
      <xdr:spPr>
        <a:xfrm>
          <a:off x="339891"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a:extLst>
            <a:ext uri="{FF2B5EF4-FFF2-40B4-BE49-F238E27FC236}">
              <a16:creationId xmlns:a16="http://schemas.microsoft.com/office/drawing/2014/main" id="{BC8CCC44-4FE8-4161-A5D2-CB9266660B46}"/>
            </a:ext>
          </a:extLst>
        </xdr:cNvPr>
        <xdr:cNvCxnSpPr/>
      </xdr:nvCxnSpPr>
      <xdr:spPr>
        <a:xfrm>
          <a:off x="685800" y="140493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a:extLst>
            <a:ext uri="{FF2B5EF4-FFF2-40B4-BE49-F238E27FC236}">
              <a16:creationId xmlns:a16="http://schemas.microsoft.com/office/drawing/2014/main" id="{0C7F51C2-2BE5-4A2E-8DB5-23278021978D}"/>
            </a:ext>
          </a:extLst>
        </xdr:cNvPr>
        <xdr:cNvSpPr txBox="1"/>
      </xdr:nvSpPr>
      <xdr:spPr>
        <a:xfrm>
          <a:off x="339891" y="13913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a:extLst>
            <a:ext uri="{FF2B5EF4-FFF2-40B4-BE49-F238E27FC236}">
              <a16:creationId xmlns:a16="http://schemas.microsoft.com/office/drawing/2014/main" id="{B017AF0F-E837-4D51-B83E-B08607A0C2CD}"/>
            </a:ext>
          </a:extLst>
        </xdr:cNvPr>
        <xdr:cNvCxnSpPr/>
      </xdr:nvCxnSpPr>
      <xdr:spPr>
        <a:xfrm>
          <a:off x="685800" y="13687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a:extLst>
            <a:ext uri="{FF2B5EF4-FFF2-40B4-BE49-F238E27FC236}">
              <a16:creationId xmlns:a16="http://schemas.microsoft.com/office/drawing/2014/main" id="{34E20210-8775-44AA-AA88-DC88B68B5859}"/>
            </a:ext>
          </a:extLst>
        </xdr:cNvPr>
        <xdr:cNvSpPr txBox="1"/>
      </xdr:nvSpPr>
      <xdr:spPr>
        <a:xfrm>
          <a:off x="339891"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a:extLst>
            <a:ext uri="{FF2B5EF4-FFF2-40B4-BE49-F238E27FC236}">
              <a16:creationId xmlns:a16="http://schemas.microsoft.com/office/drawing/2014/main" id="{14243FBF-2E1C-43CF-A5F7-EC0870F53029}"/>
            </a:ext>
          </a:extLst>
        </xdr:cNvPr>
        <xdr:cNvCxnSpPr/>
      </xdr:nvCxnSpPr>
      <xdr:spPr>
        <a:xfrm>
          <a:off x="6858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a:extLst>
            <a:ext uri="{FF2B5EF4-FFF2-40B4-BE49-F238E27FC236}">
              <a16:creationId xmlns:a16="http://schemas.microsoft.com/office/drawing/2014/main" id="{90CC71CF-035F-47D1-85FC-9F99E5009C58}"/>
            </a:ext>
          </a:extLst>
        </xdr:cNvPr>
        <xdr:cNvSpPr txBox="1"/>
      </xdr:nvSpPr>
      <xdr:spPr>
        <a:xfrm>
          <a:off x="339891"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a:extLst>
            <a:ext uri="{FF2B5EF4-FFF2-40B4-BE49-F238E27FC236}">
              <a16:creationId xmlns:a16="http://schemas.microsoft.com/office/drawing/2014/main" id="{DBA441D6-2488-4EE8-85E9-FA0ECC79431F}"/>
            </a:ext>
          </a:extLst>
        </xdr:cNvPr>
        <xdr:cNvCxnSpPr/>
      </xdr:nvCxnSpPr>
      <xdr:spPr>
        <a:xfrm>
          <a:off x="685800" y="12963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a:extLst>
            <a:ext uri="{FF2B5EF4-FFF2-40B4-BE49-F238E27FC236}">
              <a16:creationId xmlns:a16="http://schemas.microsoft.com/office/drawing/2014/main" id="{733FAB18-609E-4EDF-B061-D91B8B491BF2}"/>
            </a:ext>
          </a:extLst>
        </xdr:cNvPr>
        <xdr:cNvSpPr txBox="1"/>
      </xdr:nvSpPr>
      <xdr:spPr>
        <a:xfrm>
          <a:off x="339891"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a:extLst>
            <a:ext uri="{FF2B5EF4-FFF2-40B4-BE49-F238E27FC236}">
              <a16:creationId xmlns:a16="http://schemas.microsoft.com/office/drawing/2014/main" id="{34BA43C5-0CFD-4733-A3AA-111B8972240E}"/>
            </a:ext>
          </a:extLst>
        </xdr:cNvPr>
        <xdr:cNvCxnSpPr/>
      </xdr:nvCxnSpPr>
      <xdr:spPr>
        <a:xfrm>
          <a:off x="685800" y="12611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7" name="テキスト ボックス 246">
          <a:extLst>
            <a:ext uri="{FF2B5EF4-FFF2-40B4-BE49-F238E27FC236}">
              <a16:creationId xmlns:a16="http://schemas.microsoft.com/office/drawing/2014/main" id="{D1DE06BD-1BA7-4ED4-B10F-AEC055FFE352}"/>
            </a:ext>
          </a:extLst>
        </xdr:cNvPr>
        <xdr:cNvSpPr txBox="1"/>
      </xdr:nvSpPr>
      <xdr:spPr>
        <a:xfrm>
          <a:off x="339891"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a:extLst>
            <a:ext uri="{FF2B5EF4-FFF2-40B4-BE49-F238E27FC236}">
              <a16:creationId xmlns:a16="http://schemas.microsoft.com/office/drawing/2014/main" id="{119FA28F-B01C-4D9D-B1ED-2F7B73AE0834}"/>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9" name="テキスト ボックス 248">
          <a:extLst>
            <a:ext uri="{FF2B5EF4-FFF2-40B4-BE49-F238E27FC236}">
              <a16:creationId xmlns:a16="http://schemas.microsoft.com/office/drawing/2014/main" id="{35C4EBE4-2355-4EA1-A2DE-E61194E3B6C3}"/>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a:extLst>
            <a:ext uri="{FF2B5EF4-FFF2-40B4-BE49-F238E27FC236}">
              <a16:creationId xmlns:a16="http://schemas.microsoft.com/office/drawing/2014/main" id="{B059C7C3-651A-4939-AE87-DED3E49422C1}"/>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30480</xdr:rowOff>
    </xdr:from>
    <xdr:to>
      <xdr:col>24</xdr:col>
      <xdr:colOff>62865</xdr:colOff>
      <xdr:row>87</xdr:row>
      <xdr:rowOff>22861</xdr:rowOff>
    </xdr:to>
    <xdr:cxnSp macro="">
      <xdr:nvCxnSpPr>
        <xdr:cNvPr id="251" name="直線コネクタ 250">
          <a:extLst>
            <a:ext uri="{FF2B5EF4-FFF2-40B4-BE49-F238E27FC236}">
              <a16:creationId xmlns:a16="http://schemas.microsoft.com/office/drawing/2014/main" id="{F059087D-1B99-4C4F-B79B-A9D086756EA9}"/>
            </a:ext>
          </a:extLst>
        </xdr:cNvPr>
        <xdr:cNvCxnSpPr/>
      </xdr:nvCxnSpPr>
      <xdr:spPr>
        <a:xfrm flipV="1">
          <a:off x="4179570" y="12505055"/>
          <a:ext cx="1270" cy="161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87</xdr:row>
      <xdr:rowOff>26688</xdr:rowOff>
    </xdr:from>
    <xdr:ext cx="405111" cy="259045"/>
    <xdr:sp macro="" textlink="">
      <xdr:nvSpPr>
        <xdr:cNvPr id="252" name="【公営住宅】&#10;有形固定資産減価償却率最小値テキスト">
          <a:extLst>
            <a:ext uri="{FF2B5EF4-FFF2-40B4-BE49-F238E27FC236}">
              <a16:creationId xmlns:a16="http://schemas.microsoft.com/office/drawing/2014/main" id="{8197143C-0FA6-4C40-94BE-B122DBEAF901}"/>
            </a:ext>
          </a:extLst>
        </xdr:cNvPr>
        <xdr:cNvSpPr txBox="1"/>
      </xdr:nvSpPr>
      <xdr:spPr>
        <a:xfrm>
          <a:off x="4229100" y="14126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53" name="直線コネクタ 252">
          <a:extLst>
            <a:ext uri="{FF2B5EF4-FFF2-40B4-BE49-F238E27FC236}">
              <a16:creationId xmlns:a16="http://schemas.microsoft.com/office/drawing/2014/main" id="{3B70726C-197D-4919-B304-683E5C2CFEF6}"/>
            </a:ext>
          </a:extLst>
        </xdr:cNvPr>
        <xdr:cNvCxnSpPr/>
      </xdr:nvCxnSpPr>
      <xdr:spPr>
        <a:xfrm>
          <a:off x="4105275" y="141230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148607</xdr:rowOff>
    </xdr:from>
    <xdr:ext cx="405111" cy="259045"/>
    <xdr:sp macro="" textlink="">
      <xdr:nvSpPr>
        <xdr:cNvPr id="254" name="【公営住宅】&#10;有形固定資産減価償却率最大値テキスト">
          <a:extLst>
            <a:ext uri="{FF2B5EF4-FFF2-40B4-BE49-F238E27FC236}">
              <a16:creationId xmlns:a16="http://schemas.microsoft.com/office/drawing/2014/main" id="{5BE525C4-D55F-401D-86E1-7F437842B866}"/>
            </a:ext>
          </a:extLst>
        </xdr:cNvPr>
        <xdr:cNvSpPr txBox="1"/>
      </xdr:nvSpPr>
      <xdr:spPr>
        <a:xfrm>
          <a:off x="4229100" y="12299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30480</xdr:rowOff>
    </xdr:from>
    <xdr:to>
      <xdr:col>24</xdr:col>
      <xdr:colOff>152400</xdr:colOff>
      <xdr:row>77</xdr:row>
      <xdr:rowOff>30480</xdr:rowOff>
    </xdr:to>
    <xdr:cxnSp macro="">
      <xdr:nvCxnSpPr>
        <xdr:cNvPr id="255" name="直線コネクタ 254">
          <a:extLst>
            <a:ext uri="{FF2B5EF4-FFF2-40B4-BE49-F238E27FC236}">
              <a16:creationId xmlns:a16="http://schemas.microsoft.com/office/drawing/2014/main" id="{CB91B662-7B95-4465-9488-2E0844343F47}"/>
            </a:ext>
          </a:extLst>
        </xdr:cNvPr>
        <xdr:cNvCxnSpPr/>
      </xdr:nvCxnSpPr>
      <xdr:spPr>
        <a:xfrm>
          <a:off x="4105275" y="125050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52088</xdr:rowOff>
    </xdr:from>
    <xdr:ext cx="405111" cy="259045"/>
    <xdr:sp macro="" textlink="">
      <xdr:nvSpPr>
        <xdr:cNvPr id="256" name="【公営住宅】&#10;有形固定資産減価償却率平均値テキスト">
          <a:extLst>
            <a:ext uri="{FF2B5EF4-FFF2-40B4-BE49-F238E27FC236}">
              <a16:creationId xmlns:a16="http://schemas.microsoft.com/office/drawing/2014/main" id="{AC7A0BA1-18C5-4047-AFCB-0182DC278974}"/>
            </a:ext>
          </a:extLst>
        </xdr:cNvPr>
        <xdr:cNvSpPr txBox="1"/>
      </xdr:nvSpPr>
      <xdr:spPr>
        <a:xfrm>
          <a:off x="4229100" y="13174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257" name="フローチャート: 判断 256">
          <a:extLst>
            <a:ext uri="{FF2B5EF4-FFF2-40B4-BE49-F238E27FC236}">
              <a16:creationId xmlns:a16="http://schemas.microsoft.com/office/drawing/2014/main" id="{60C59F44-4342-40C2-86A3-9317F3274B2B}"/>
            </a:ext>
          </a:extLst>
        </xdr:cNvPr>
        <xdr:cNvSpPr/>
      </xdr:nvSpPr>
      <xdr:spPr>
        <a:xfrm>
          <a:off x="4124325" y="133134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58" name="フローチャート: 判断 257">
          <a:extLst>
            <a:ext uri="{FF2B5EF4-FFF2-40B4-BE49-F238E27FC236}">
              <a16:creationId xmlns:a16="http://schemas.microsoft.com/office/drawing/2014/main" id="{81A2DF84-E4ED-44DB-8C4F-0E86BCF1D5FE}"/>
            </a:ext>
          </a:extLst>
        </xdr:cNvPr>
        <xdr:cNvSpPr/>
      </xdr:nvSpPr>
      <xdr:spPr>
        <a:xfrm>
          <a:off x="3381375" y="132848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36830</xdr:rowOff>
    </xdr:from>
    <xdr:to>
      <xdr:col>15</xdr:col>
      <xdr:colOff>101600</xdr:colOff>
      <xdr:row>82</xdr:row>
      <xdr:rowOff>138430</xdr:rowOff>
    </xdr:to>
    <xdr:sp macro="" textlink="">
      <xdr:nvSpPr>
        <xdr:cNvPr id="259" name="フローチャート: 判断 258">
          <a:extLst>
            <a:ext uri="{FF2B5EF4-FFF2-40B4-BE49-F238E27FC236}">
              <a16:creationId xmlns:a16="http://schemas.microsoft.com/office/drawing/2014/main" id="{25D26D03-2D77-4758-A23E-745C2014EF75}"/>
            </a:ext>
          </a:extLst>
        </xdr:cNvPr>
        <xdr:cNvSpPr/>
      </xdr:nvSpPr>
      <xdr:spPr>
        <a:xfrm>
          <a:off x="2571750" y="133242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82550</xdr:rowOff>
    </xdr:from>
    <xdr:to>
      <xdr:col>10</xdr:col>
      <xdr:colOff>165100</xdr:colOff>
      <xdr:row>82</xdr:row>
      <xdr:rowOff>12700</xdr:rowOff>
    </xdr:to>
    <xdr:sp macro="" textlink="">
      <xdr:nvSpPr>
        <xdr:cNvPr id="260" name="フローチャート: 判断 259">
          <a:extLst>
            <a:ext uri="{FF2B5EF4-FFF2-40B4-BE49-F238E27FC236}">
              <a16:creationId xmlns:a16="http://schemas.microsoft.com/office/drawing/2014/main" id="{AF6970E0-235E-4ACE-B5C2-992559B94CDE}"/>
            </a:ext>
          </a:extLst>
        </xdr:cNvPr>
        <xdr:cNvSpPr/>
      </xdr:nvSpPr>
      <xdr:spPr>
        <a:xfrm>
          <a:off x="1781175" y="132111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97789</xdr:rowOff>
    </xdr:from>
    <xdr:to>
      <xdr:col>6</xdr:col>
      <xdr:colOff>38100</xdr:colOff>
      <xdr:row>83</xdr:row>
      <xdr:rowOff>27939</xdr:rowOff>
    </xdr:to>
    <xdr:sp macro="" textlink="">
      <xdr:nvSpPr>
        <xdr:cNvPr id="261" name="フローチャート: 判断 260">
          <a:extLst>
            <a:ext uri="{FF2B5EF4-FFF2-40B4-BE49-F238E27FC236}">
              <a16:creationId xmlns:a16="http://schemas.microsoft.com/office/drawing/2014/main" id="{AC5C5A43-F9B8-43FE-A1B8-CA998D25E37C}"/>
            </a:ext>
          </a:extLst>
        </xdr:cNvPr>
        <xdr:cNvSpPr/>
      </xdr:nvSpPr>
      <xdr:spPr>
        <a:xfrm>
          <a:off x="981075" y="1338516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F3C2C57A-658D-414C-A7BC-3510700F8C45}"/>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89ECA76C-44AE-486E-BBFD-086F8FBF22FF}"/>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42D44004-BF96-49CF-BD49-2E74F265D5AF}"/>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B87FBE2F-7059-4516-A879-19ACE301AB5F}"/>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66D735E9-70AE-4A59-916F-0DE2643FDCC7}"/>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113030</xdr:rowOff>
    </xdr:from>
    <xdr:to>
      <xdr:col>24</xdr:col>
      <xdr:colOff>114300</xdr:colOff>
      <xdr:row>86</xdr:row>
      <xdr:rowOff>43180</xdr:rowOff>
    </xdr:to>
    <xdr:sp macro="" textlink="">
      <xdr:nvSpPr>
        <xdr:cNvPr id="267" name="楕円 266">
          <a:extLst>
            <a:ext uri="{FF2B5EF4-FFF2-40B4-BE49-F238E27FC236}">
              <a16:creationId xmlns:a16="http://schemas.microsoft.com/office/drawing/2014/main" id="{C13CC831-C3FD-453F-9A1E-946BFCE7B499}"/>
            </a:ext>
          </a:extLst>
        </xdr:cNvPr>
        <xdr:cNvSpPr/>
      </xdr:nvSpPr>
      <xdr:spPr>
        <a:xfrm>
          <a:off x="4124325" y="138861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85</xdr:row>
      <xdr:rowOff>91457</xdr:rowOff>
    </xdr:from>
    <xdr:ext cx="405111" cy="259045"/>
    <xdr:sp macro="" textlink="">
      <xdr:nvSpPr>
        <xdr:cNvPr id="268" name="【公営住宅】&#10;有形固定資産減価償却率該当値テキスト">
          <a:extLst>
            <a:ext uri="{FF2B5EF4-FFF2-40B4-BE49-F238E27FC236}">
              <a16:creationId xmlns:a16="http://schemas.microsoft.com/office/drawing/2014/main" id="{785FF4EE-1E5F-463C-B0F1-6E194472CFAC}"/>
            </a:ext>
          </a:extLst>
        </xdr:cNvPr>
        <xdr:cNvSpPr txBox="1"/>
      </xdr:nvSpPr>
      <xdr:spPr>
        <a:xfrm>
          <a:off x="4229100"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78739</xdr:rowOff>
    </xdr:from>
    <xdr:to>
      <xdr:col>20</xdr:col>
      <xdr:colOff>38100</xdr:colOff>
      <xdr:row>86</xdr:row>
      <xdr:rowOff>8889</xdr:rowOff>
    </xdr:to>
    <xdr:sp macro="" textlink="">
      <xdr:nvSpPr>
        <xdr:cNvPr id="269" name="楕円 268">
          <a:extLst>
            <a:ext uri="{FF2B5EF4-FFF2-40B4-BE49-F238E27FC236}">
              <a16:creationId xmlns:a16="http://schemas.microsoft.com/office/drawing/2014/main" id="{60B08326-1B46-42F7-8174-FBFB7156D666}"/>
            </a:ext>
          </a:extLst>
        </xdr:cNvPr>
        <xdr:cNvSpPr/>
      </xdr:nvSpPr>
      <xdr:spPr>
        <a:xfrm>
          <a:off x="3381375" y="1385188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129539</xdr:rowOff>
    </xdr:from>
    <xdr:to>
      <xdr:col>24</xdr:col>
      <xdr:colOff>63500</xdr:colOff>
      <xdr:row>85</xdr:row>
      <xdr:rowOff>163830</xdr:rowOff>
    </xdr:to>
    <xdr:cxnSp macro="">
      <xdr:nvCxnSpPr>
        <xdr:cNvPr id="270" name="直線コネクタ 269">
          <a:extLst>
            <a:ext uri="{FF2B5EF4-FFF2-40B4-BE49-F238E27FC236}">
              <a16:creationId xmlns:a16="http://schemas.microsoft.com/office/drawing/2014/main" id="{2C3E9A1D-B59F-4CBF-9D9E-417189B5CF1D}"/>
            </a:ext>
          </a:extLst>
        </xdr:cNvPr>
        <xdr:cNvCxnSpPr/>
      </xdr:nvCxnSpPr>
      <xdr:spPr>
        <a:xfrm>
          <a:off x="3429000" y="13899514"/>
          <a:ext cx="75247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33020</xdr:rowOff>
    </xdr:from>
    <xdr:to>
      <xdr:col>15</xdr:col>
      <xdr:colOff>101600</xdr:colOff>
      <xdr:row>85</xdr:row>
      <xdr:rowOff>134620</xdr:rowOff>
    </xdr:to>
    <xdr:sp macro="" textlink="">
      <xdr:nvSpPr>
        <xdr:cNvPr id="271" name="楕円 270">
          <a:extLst>
            <a:ext uri="{FF2B5EF4-FFF2-40B4-BE49-F238E27FC236}">
              <a16:creationId xmlns:a16="http://schemas.microsoft.com/office/drawing/2014/main" id="{06578F1E-6357-496C-B124-5A863B99551D}"/>
            </a:ext>
          </a:extLst>
        </xdr:cNvPr>
        <xdr:cNvSpPr/>
      </xdr:nvSpPr>
      <xdr:spPr>
        <a:xfrm>
          <a:off x="2571750" y="138029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83820</xdr:rowOff>
    </xdr:from>
    <xdr:to>
      <xdr:col>19</xdr:col>
      <xdr:colOff>177800</xdr:colOff>
      <xdr:row>85</xdr:row>
      <xdr:rowOff>129539</xdr:rowOff>
    </xdr:to>
    <xdr:cxnSp macro="">
      <xdr:nvCxnSpPr>
        <xdr:cNvPr id="272" name="直線コネクタ 271">
          <a:extLst>
            <a:ext uri="{FF2B5EF4-FFF2-40B4-BE49-F238E27FC236}">
              <a16:creationId xmlns:a16="http://schemas.microsoft.com/office/drawing/2014/main" id="{43222E38-66EA-418D-BB0F-52EB077B1812}"/>
            </a:ext>
          </a:extLst>
        </xdr:cNvPr>
        <xdr:cNvCxnSpPr/>
      </xdr:nvCxnSpPr>
      <xdr:spPr>
        <a:xfrm>
          <a:off x="2619375" y="13860145"/>
          <a:ext cx="809625"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109238</xdr:rowOff>
    </xdr:from>
    <xdr:ext cx="405111" cy="259045"/>
    <xdr:sp macro="" textlink="">
      <xdr:nvSpPr>
        <xdr:cNvPr id="273" name="n_1aveValue【公営住宅】&#10;有形固定資産減価償却率">
          <a:extLst>
            <a:ext uri="{FF2B5EF4-FFF2-40B4-BE49-F238E27FC236}">
              <a16:creationId xmlns:a16="http://schemas.microsoft.com/office/drawing/2014/main" id="{35E2F73D-580D-4378-B811-435D9407D3A6}"/>
            </a:ext>
          </a:extLst>
        </xdr:cNvPr>
        <xdr:cNvSpPr txBox="1"/>
      </xdr:nvSpPr>
      <xdr:spPr>
        <a:xfrm>
          <a:off x="3239144" y="13069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154957</xdr:rowOff>
    </xdr:from>
    <xdr:ext cx="405111" cy="259045"/>
    <xdr:sp macro="" textlink="">
      <xdr:nvSpPr>
        <xdr:cNvPr id="274" name="n_2aveValue【公営住宅】&#10;有形固定資産減価償却率">
          <a:extLst>
            <a:ext uri="{FF2B5EF4-FFF2-40B4-BE49-F238E27FC236}">
              <a16:creationId xmlns:a16="http://schemas.microsoft.com/office/drawing/2014/main" id="{A7CA3326-FF2F-475A-BC59-83A2AB6993DE}"/>
            </a:ext>
          </a:extLst>
        </xdr:cNvPr>
        <xdr:cNvSpPr txBox="1"/>
      </xdr:nvSpPr>
      <xdr:spPr>
        <a:xfrm>
          <a:off x="2439044" y="1311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29227</xdr:rowOff>
    </xdr:from>
    <xdr:ext cx="405111" cy="259045"/>
    <xdr:sp macro="" textlink="">
      <xdr:nvSpPr>
        <xdr:cNvPr id="275" name="n_3aveValue【公営住宅】&#10;有形固定資産減価償却率">
          <a:extLst>
            <a:ext uri="{FF2B5EF4-FFF2-40B4-BE49-F238E27FC236}">
              <a16:creationId xmlns:a16="http://schemas.microsoft.com/office/drawing/2014/main" id="{BBCE3085-3E97-441A-8B0D-A6F0C74DFBAE}"/>
            </a:ext>
          </a:extLst>
        </xdr:cNvPr>
        <xdr:cNvSpPr txBox="1"/>
      </xdr:nvSpPr>
      <xdr:spPr>
        <a:xfrm>
          <a:off x="1648469" y="1298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44466</xdr:rowOff>
    </xdr:from>
    <xdr:ext cx="405111" cy="259045"/>
    <xdr:sp macro="" textlink="">
      <xdr:nvSpPr>
        <xdr:cNvPr id="276" name="n_4aveValue【公営住宅】&#10;有形固定資産減価償却率">
          <a:extLst>
            <a:ext uri="{FF2B5EF4-FFF2-40B4-BE49-F238E27FC236}">
              <a16:creationId xmlns:a16="http://schemas.microsoft.com/office/drawing/2014/main" id="{A7CDD3BD-8A32-4B04-9D95-03625CAA85C3}"/>
            </a:ext>
          </a:extLst>
        </xdr:cNvPr>
        <xdr:cNvSpPr txBox="1"/>
      </xdr:nvSpPr>
      <xdr:spPr>
        <a:xfrm>
          <a:off x="848369"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xdr:rowOff>
    </xdr:from>
    <xdr:ext cx="405111" cy="259045"/>
    <xdr:sp macro="" textlink="">
      <xdr:nvSpPr>
        <xdr:cNvPr id="277" name="n_1mainValue【公営住宅】&#10;有形固定資産減価償却率">
          <a:extLst>
            <a:ext uri="{FF2B5EF4-FFF2-40B4-BE49-F238E27FC236}">
              <a16:creationId xmlns:a16="http://schemas.microsoft.com/office/drawing/2014/main" id="{02A175A9-CD6A-45B1-9D74-ADC79134FF91}"/>
            </a:ext>
          </a:extLst>
        </xdr:cNvPr>
        <xdr:cNvSpPr txBox="1"/>
      </xdr:nvSpPr>
      <xdr:spPr>
        <a:xfrm>
          <a:off x="3239144" y="1393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125747</xdr:rowOff>
    </xdr:from>
    <xdr:ext cx="405111" cy="259045"/>
    <xdr:sp macro="" textlink="">
      <xdr:nvSpPr>
        <xdr:cNvPr id="278" name="n_2mainValue【公営住宅】&#10;有形固定資産減価償却率">
          <a:extLst>
            <a:ext uri="{FF2B5EF4-FFF2-40B4-BE49-F238E27FC236}">
              <a16:creationId xmlns:a16="http://schemas.microsoft.com/office/drawing/2014/main" id="{CD2D5F7A-1FB3-40B7-9A33-7D999500ECBF}"/>
            </a:ext>
          </a:extLst>
        </xdr:cNvPr>
        <xdr:cNvSpPr txBox="1"/>
      </xdr:nvSpPr>
      <xdr:spPr>
        <a:xfrm>
          <a:off x="24390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BD9C496F-6124-4EF3-B641-D729EA6E4D39}"/>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0" name="正方形/長方形 279">
          <a:extLst>
            <a:ext uri="{FF2B5EF4-FFF2-40B4-BE49-F238E27FC236}">
              <a16:creationId xmlns:a16="http://schemas.microsoft.com/office/drawing/2014/main" id="{B53FADA3-052A-4CED-A52C-90CBBCE321FA}"/>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81" name="正方形/長方形 280">
          <a:extLst>
            <a:ext uri="{FF2B5EF4-FFF2-40B4-BE49-F238E27FC236}">
              <a16:creationId xmlns:a16="http://schemas.microsoft.com/office/drawing/2014/main" id="{72A5B52C-38D9-413B-AED7-14DFDA2F6725}"/>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82" name="正方形/長方形 281">
          <a:extLst>
            <a:ext uri="{FF2B5EF4-FFF2-40B4-BE49-F238E27FC236}">
              <a16:creationId xmlns:a16="http://schemas.microsoft.com/office/drawing/2014/main" id="{8343E996-A248-4604-A17A-0596594C78AE}"/>
            </a:ext>
          </a:extLst>
        </xdr:cNvPr>
        <xdr:cNvSpPr/>
      </xdr:nvSpPr>
      <xdr:spPr>
        <a:xfrm>
          <a:off x="7886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83" name="正方形/長方形 282">
          <a:extLst>
            <a:ext uri="{FF2B5EF4-FFF2-40B4-BE49-F238E27FC236}">
              <a16:creationId xmlns:a16="http://schemas.microsoft.com/office/drawing/2014/main" id="{7127FAF6-8C22-4BE4-8FAF-C923BFD2C584}"/>
            </a:ext>
          </a:extLst>
        </xdr:cNvPr>
        <xdr:cNvSpPr/>
      </xdr:nvSpPr>
      <xdr:spPr>
        <a:xfrm>
          <a:off x="7886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73C42F7B-FEDA-42C5-BBEA-0C424FAF9E1D}"/>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8C5307B0-2A3D-4EE8-BC94-8D83BEB8516A}"/>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89ADE758-DC27-4E98-B75F-5E4A04F2E3AC}"/>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a:extLst>
            <a:ext uri="{FF2B5EF4-FFF2-40B4-BE49-F238E27FC236}">
              <a16:creationId xmlns:a16="http://schemas.microsoft.com/office/drawing/2014/main" id="{362DA23A-2926-450C-BAAC-8BAAA2F0C346}"/>
            </a:ext>
          </a:extLst>
        </xdr:cNvPr>
        <xdr:cNvCxnSpPr/>
      </xdr:nvCxnSpPr>
      <xdr:spPr>
        <a:xfrm>
          <a:off x="5953125" y="140942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a:extLst>
            <a:ext uri="{FF2B5EF4-FFF2-40B4-BE49-F238E27FC236}">
              <a16:creationId xmlns:a16="http://schemas.microsoft.com/office/drawing/2014/main" id="{7299DADF-2208-4474-924D-7DD81AAF922D}"/>
            </a:ext>
          </a:extLst>
        </xdr:cNvPr>
        <xdr:cNvSpPr txBox="1"/>
      </xdr:nvSpPr>
      <xdr:spPr>
        <a:xfrm>
          <a:off x="5527221"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a:extLst>
            <a:ext uri="{FF2B5EF4-FFF2-40B4-BE49-F238E27FC236}">
              <a16:creationId xmlns:a16="http://schemas.microsoft.com/office/drawing/2014/main" id="{F3BE996B-CE73-4F37-9712-E46826BE0677}"/>
            </a:ext>
          </a:extLst>
        </xdr:cNvPr>
        <xdr:cNvCxnSpPr/>
      </xdr:nvCxnSpPr>
      <xdr:spPr>
        <a:xfrm>
          <a:off x="5953125" y="1378358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a:extLst>
            <a:ext uri="{FF2B5EF4-FFF2-40B4-BE49-F238E27FC236}">
              <a16:creationId xmlns:a16="http://schemas.microsoft.com/office/drawing/2014/main" id="{F93CCD35-0299-46D6-A0CE-FAC9478F97B9}"/>
            </a:ext>
          </a:extLst>
        </xdr:cNvPr>
        <xdr:cNvSpPr txBox="1"/>
      </xdr:nvSpPr>
      <xdr:spPr>
        <a:xfrm>
          <a:off x="5527221"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a:extLst>
            <a:ext uri="{FF2B5EF4-FFF2-40B4-BE49-F238E27FC236}">
              <a16:creationId xmlns:a16="http://schemas.microsoft.com/office/drawing/2014/main" id="{3F5B9CA9-424C-48AC-9635-0D9140045479}"/>
            </a:ext>
          </a:extLst>
        </xdr:cNvPr>
        <xdr:cNvCxnSpPr/>
      </xdr:nvCxnSpPr>
      <xdr:spPr>
        <a:xfrm>
          <a:off x="5953125" y="1347606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a:extLst>
            <a:ext uri="{FF2B5EF4-FFF2-40B4-BE49-F238E27FC236}">
              <a16:creationId xmlns:a16="http://schemas.microsoft.com/office/drawing/2014/main" id="{4A042FB7-8958-4D4A-8FA1-6E2FE77309B5}"/>
            </a:ext>
          </a:extLst>
        </xdr:cNvPr>
        <xdr:cNvSpPr txBox="1"/>
      </xdr:nvSpPr>
      <xdr:spPr>
        <a:xfrm>
          <a:off x="5527221"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a:extLst>
            <a:ext uri="{FF2B5EF4-FFF2-40B4-BE49-F238E27FC236}">
              <a16:creationId xmlns:a16="http://schemas.microsoft.com/office/drawing/2014/main" id="{A956E0E0-93AA-42B8-A987-752AC977FB2F}"/>
            </a:ext>
          </a:extLst>
        </xdr:cNvPr>
        <xdr:cNvCxnSpPr/>
      </xdr:nvCxnSpPr>
      <xdr:spPr>
        <a:xfrm>
          <a:off x="5953125" y="1317488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a:extLst>
            <a:ext uri="{FF2B5EF4-FFF2-40B4-BE49-F238E27FC236}">
              <a16:creationId xmlns:a16="http://schemas.microsoft.com/office/drawing/2014/main" id="{07A90728-F2BB-47DB-829C-EB007B5EAE90}"/>
            </a:ext>
          </a:extLst>
        </xdr:cNvPr>
        <xdr:cNvSpPr txBox="1"/>
      </xdr:nvSpPr>
      <xdr:spPr>
        <a:xfrm>
          <a:off x="5527221"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a:extLst>
            <a:ext uri="{FF2B5EF4-FFF2-40B4-BE49-F238E27FC236}">
              <a16:creationId xmlns:a16="http://schemas.microsoft.com/office/drawing/2014/main" id="{FC1B2994-79D4-48B7-A8CD-4E1711F5D1DA}"/>
            </a:ext>
          </a:extLst>
        </xdr:cNvPr>
        <xdr:cNvCxnSpPr/>
      </xdr:nvCxnSpPr>
      <xdr:spPr>
        <a:xfrm>
          <a:off x="5953125" y="128673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6" name="テキスト ボックス 295">
          <a:extLst>
            <a:ext uri="{FF2B5EF4-FFF2-40B4-BE49-F238E27FC236}">
              <a16:creationId xmlns:a16="http://schemas.microsoft.com/office/drawing/2014/main" id="{D20F8593-57B6-4B8E-9B13-3636E0259EBC}"/>
            </a:ext>
          </a:extLst>
        </xdr:cNvPr>
        <xdr:cNvSpPr txBox="1"/>
      </xdr:nvSpPr>
      <xdr:spPr>
        <a:xfrm>
          <a:off x="5527221"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a:extLst>
            <a:ext uri="{FF2B5EF4-FFF2-40B4-BE49-F238E27FC236}">
              <a16:creationId xmlns:a16="http://schemas.microsoft.com/office/drawing/2014/main" id="{4073DD2E-C805-4356-9A5F-BBE20CEDADD9}"/>
            </a:ext>
          </a:extLst>
        </xdr:cNvPr>
        <xdr:cNvCxnSpPr/>
      </xdr:nvCxnSpPr>
      <xdr:spPr>
        <a:xfrm>
          <a:off x="5953125" y="125566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8" name="テキスト ボックス 297">
          <a:extLst>
            <a:ext uri="{FF2B5EF4-FFF2-40B4-BE49-F238E27FC236}">
              <a16:creationId xmlns:a16="http://schemas.microsoft.com/office/drawing/2014/main" id="{34E413D3-0295-4761-85A0-EF2E334A4435}"/>
            </a:ext>
          </a:extLst>
        </xdr:cNvPr>
        <xdr:cNvSpPr txBox="1"/>
      </xdr:nvSpPr>
      <xdr:spPr>
        <a:xfrm>
          <a:off x="5527221"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727345DA-450D-4CB0-88CB-8DECD550000D}"/>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id="{C10F80EA-E06D-4537-9A9D-2E57E24DC05D}"/>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C35E6F9D-68FE-43D0-8ADC-BCD14727AC2B}"/>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xdr:rowOff>
    </xdr:from>
    <xdr:to>
      <xdr:col>54</xdr:col>
      <xdr:colOff>189865</xdr:colOff>
      <xdr:row>85</xdr:row>
      <xdr:rowOff>127907</xdr:rowOff>
    </xdr:to>
    <xdr:cxnSp macro="">
      <xdr:nvCxnSpPr>
        <xdr:cNvPr id="302" name="直線コネクタ 301">
          <a:extLst>
            <a:ext uri="{FF2B5EF4-FFF2-40B4-BE49-F238E27FC236}">
              <a16:creationId xmlns:a16="http://schemas.microsoft.com/office/drawing/2014/main" id="{ECB844C6-3D37-44B4-B42F-E352AACEF4AD}"/>
            </a:ext>
          </a:extLst>
        </xdr:cNvPr>
        <xdr:cNvCxnSpPr/>
      </xdr:nvCxnSpPr>
      <xdr:spPr>
        <a:xfrm flipV="1">
          <a:off x="9427845" y="12648474"/>
          <a:ext cx="1270" cy="124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131734</xdr:rowOff>
    </xdr:from>
    <xdr:ext cx="469744" cy="259045"/>
    <xdr:sp macro="" textlink="">
      <xdr:nvSpPr>
        <xdr:cNvPr id="303" name="【公営住宅】&#10;一人当たり面積最小値テキスト">
          <a:extLst>
            <a:ext uri="{FF2B5EF4-FFF2-40B4-BE49-F238E27FC236}">
              <a16:creationId xmlns:a16="http://schemas.microsoft.com/office/drawing/2014/main" id="{0C334435-A2FF-438D-80F5-57BC302CE049}"/>
            </a:ext>
          </a:extLst>
        </xdr:cNvPr>
        <xdr:cNvSpPr txBox="1"/>
      </xdr:nvSpPr>
      <xdr:spPr>
        <a:xfrm>
          <a:off x="9477375" y="1390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04" name="直線コネクタ 303">
          <a:extLst>
            <a:ext uri="{FF2B5EF4-FFF2-40B4-BE49-F238E27FC236}">
              <a16:creationId xmlns:a16="http://schemas.microsoft.com/office/drawing/2014/main" id="{FF3974EE-72A7-4274-B930-27F869DAC0C8}"/>
            </a:ext>
          </a:extLst>
        </xdr:cNvPr>
        <xdr:cNvCxnSpPr/>
      </xdr:nvCxnSpPr>
      <xdr:spPr>
        <a:xfrm>
          <a:off x="9363075" y="1389788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130101</xdr:rowOff>
    </xdr:from>
    <xdr:ext cx="469744" cy="259045"/>
    <xdr:sp macro="" textlink="">
      <xdr:nvSpPr>
        <xdr:cNvPr id="305" name="【公営住宅】&#10;一人当たり面積最大値テキスト">
          <a:extLst>
            <a:ext uri="{FF2B5EF4-FFF2-40B4-BE49-F238E27FC236}">
              <a16:creationId xmlns:a16="http://schemas.microsoft.com/office/drawing/2014/main" id="{86A7417C-730C-473B-94D4-BCC2869EC19A}"/>
            </a:ext>
          </a:extLst>
        </xdr:cNvPr>
        <xdr:cNvSpPr txBox="1"/>
      </xdr:nvSpPr>
      <xdr:spPr>
        <a:xfrm>
          <a:off x="9477375" y="124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xdr:rowOff>
    </xdr:from>
    <xdr:to>
      <xdr:col>55</xdr:col>
      <xdr:colOff>88900</xdr:colOff>
      <xdr:row>78</xdr:row>
      <xdr:rowOff>11974</xdr:rowOff>
    </xdr:to>
    <xdr:cxnSp macro="">
      <xdr:nvCxnSpPr>
        <xdr:cNvPr id="306" name="直線コネクタ 305">
          <a:extLst>
            <a:ext uri="{FF2B5EF4-FFF2-40B4-BE49-F238E27FC236}">
              <a16:creationId xmlns:a16="http://schemas.microsoft.com/office/drawing/2014/main" id="{8099FB32-F9BE-4942-83F3-7D70CE1600DC}"/>
            </a:ext>
          </a:extLst>
        </xdr:cNvPr>
        <xdr:cNvCxnSpPr/>
      </xdr:nvCxnSpPr>
      <xdr:spPr>
        <a:xfrm>
          <a:off x="9363075" y="126484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155501</xdr:rowOff>
    </xdr:from>
    <xdr:ext cx="469744" cy="259045"/>
    <xdr:sp macro="" textlink="">
      <xdr:nvSpPr>
        <xdr:cNvPr id="307" name="【公営住宅】&#10;一人当たり面積平均値テキスト">
          <a:extLst>
            <a:ext uri="{FF2B5EF4-FFF2-40B4-BE49-F238E27FC236}">
              <a16:creationId xmlns:a16="http://schemas.microsoft.com/office/drawing/2014/main" id="{841649B1-240C-4F5F-980A-0DF228D4788A}"/>
            </a:ext>
          </a:extLst>
        </xdr:cNvPr>
        <xdr:cNvSpPr txBox="1"/>
      </xdr:nvSpPr>
      <xdr:spPr>
        <a:xfrm>
          <a:off x="9477375" y="1328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132624</xdr:rowOff>
    </xdr:from>
    <xdr:to>
      <xdr:col>55</xdr:col>
      <xdr:colOff>50800</xdr:colOff>
      <xdr:row>83</xdr:row>
      <xdr:rowOff>62774</xdr:rowOff>
    </xdr:to>
    <xdr:sp macro="" textlink="">
      <xdr:nvSpPr>
        <xdr:cNvPr id="308" name="フローチャート: 判断 307">
          <a:extLst>
            <a:ext uri="{FF2B5EF4-FFF2-40B4-BE49-F238E27FC236}">
              <a16:creationId xmlns:a16="http://schemas.microsoft.com/office/drawing/2014/main" id="{CC0658A2-1C27-46FF-A088-42A2B247956B}"/>
            </a:ext>
          </a:extLst>
        </xdr:cNvPr>
        <xdr:cNvSpPr/>
      </xdr:nvSpPr>
      <xdr:spPr>
        <a:xfrm>
          <a:off x="9401175" y="13419999"/>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140788</xdr:rowOff>
    </xdr:from>
    <xdr:to>
      <xdr:col>50</xdr:col>
      <xdr:colOff>165100</xdr:colOff>
      <xdr:row>83</xdr:row>
      <xdr:rowOff>70938</xdr:rowOff>
    </xdr:to>
    <xdr:sp macro="" textlink="">
      <xdr:nvSpPr>
        <xdr:cNvPr id="309" name="フローチャート: 判断 308">
          <a:extLst>
            <a:ext uri="{FF2B5EF4-FFF2-40B4-BE49-F238E27FC236}">
              <a16:creationId xmlns:a16="http://schemas.microsoft.com/office/drawing/2014/main" id="{F6EC20F9-0C6C-42E7-8B5B-18BE932B94EE}"/>
            </a:ext>
          </a:extLst>
        </xdr:cNvPr>
        <xdr:cNvSpPr/>
      </xdr:nvSpPr>
      <xdr:spPr>
        <a:xfrm>
          <a:off x="8639175" y="1343133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139156</xdr:rowOff>
    </xdr:from>
    <xdr:to>
      <xdr:col>46</xdr:col>
      <xdr:colOff>38100</xdr:colOff>
      <xdr:row>83</xdr:row>
      <xdr:rowOff>69306</xdr:rowOff>
    </xdr:to>
    <xdr:sp macro="" textlink="">
      <xdr:nvSpPr>
        <xdr:cNvPr id="310" name="フローチャート: 判断 309">
          <a:extLst>
            <a:ext uri="{FF2B5EF4-FFF2-40B4-BE49-F238E27FC236}">
              <a16:creationId xmlns:a16="http://schemas.microsoft.com/office/drawing/2014/main" id="{70505F40-B4D3-4DB8-9ABA-1E2A806151FF}"/>
            </a:ext>
          </a:extLst>
        </xdr:cNvPr>
        <xdr:cNvSpPr/>
      </xdr:nvSpPr>
      <xdr:spPr>
        <a:xfrm>
          <a:off x="7839075" y="1342970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114663</xdr:rowOff>
    </xdr:from>
    <xdr:to>
      <xdr:col>41</xdr:col>
      <xdr:colOff>101600</xdr:colOff>
      <xdr:row>83</xdr:row>
      <xdr:rowOff>44813</xdr:rowOff>
    </xdr:to>
    <xdr:sp macro="" textlink="">
      <xdr:nvSpPr>
        <xdr:cNvPr id="311" name="フローチャート: 判断 310">
          <a:extLst>
            <a:ext uri="{FF2B5EF4-FFF2-40B4-BE49-F238E27FC236}">
              <a16:creationId xmlns:a16="http://schemas.microsoft.com/office/drawing/2014/main" id="{900AA8BA-D09E-41C4-B11F-A8F1FA960E01}"/>
            </a:ext>
          </a:extLst>
        </xdr:cNvPr>
        <xdr:cNvSpPr/>
      </xdr:nvSpPr>
      <xdr:spPr>
        <a:xfrm>
          <a:off x="7029450" y="1340203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126093</xdr:rowOff>
    </xdr:from>
    <xdr:to>
      <xdr:col>36</xdr:col>
      <xdr:colOff>165100</xdr:colOff>
      <xdr:row>81</xdr:row>
      <xdr:rowOff>56243</xdr:rowOff>
    </xdr:to>
    <xdr:sp macro="" textlink="">
      <xdr:nvSpPr>
        <xdr:cNvPr id="312" name="フローチャート: 判断 311">
          <a:extLst>
            <a:ext uri="{FF2B5EF4-FFF2-40B4-BE49-F238E27FC236}">
              <a16:creationId xmlns:a16="http://schemas.microsoft.com/office/drawing/2014/main" id="{047DF1FD-4427-48F5-AE1C-00C04235ED03}"/>
            </a:ext>
          </a:extLst>
        </xdr:cNvPr>
        <xdr:cNvSpPr/>
      </xdr:nvSpPr>
      <xdr:spPr>
        <a:xfrm>
          <a:off x="6238875" y="130864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B1E7BA88-F573-435C-A82A-6437CB8898EA}"/>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FC7DC234-6E0E-4344-BD1F-FC82F6D31C01}"/>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9C5083E2-1A5D-4491-BBC4-D6AE514945AE}"/>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B04678CE-36F8-43CC-B40B-7AFCCA4B2004}"/>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E830CC08-9298-489D-91A9-4034AB2417F0}"/>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18" name="楕円 317">
          <a:extLst>
            <a:ext uri="{FF2B5EF4-FFF2-40B4-BE49-F238E27FC236}">
              <a16:creationId xmlns:a16="http://schemas.microsoft.com/office/drawing/2014/main" id="{D08DAF72-47B2-4614-BC88-C12D7DC0ACD7}"/>
            </a:ext>
          </a:extLst>
        </xdr:cNvPr>
        <xdr:cNvSpPr/>
      </xdr:nvSpPr>
      <xdr:spPr>
        <a:xfrm>
          <a:off x="9401175" y="1361122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83</xdr:row>
      <xdr:rowOff>137177</xdr:rowOff>
    </xdr:from>
    <xdr:ext cx="469744" cy="259045"/>
    <xdr:sp macro="" textlink="">
      <xdr:nvSpPr>
        <xdr:cNvPr id="319" name="【公営住宅】&#10;一人当たり面積該当値テキスト">
          <a:extLst>
            <a:ext uri="{FF2B5EF4-FFF2-40B4-BE49-F238E27FC236}">
              <a16:creationId xmlns:a16="http://schemas.microsoft.com/office/drawing/2014/main" id="{BE811A4B-ED9A-464F-89A9-D932D2226461}"/>
            </a:ext>
          </a:extLst>
        </xdr:cNvPr>
        <xdr:cNvSpPr txBox="1"/>
      </xdr:nvSpPr>
      <xdr:spPr>
        <a:xfrm>
          <a:off x="9477375" y="1358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158750</xdr:rowOff>
    </xdr:from>
    <xdr:to>
      <xdr:col>50</xdr:col>
      <xdr:colOff>165100</xdr:colOff>
      <xdr:row>84</xdr:row>
      <xdr:rowOff>88900</xdr:rowOff>
    </xdr:to>
    <xdr:sp macro="" textlink="">
      <xdr:nvSpPr>
        <xdr:cNvPr id="320" name="楕円 319">
          <a:extLst>
            <a:ext uri="{FF2B5EF4-FFF2-40B4-BE49-F238E27FC236}">
              <a16:creationId xmlns:a16="http://schemas.microsoft.com/office/drawing/2014/main" id="{00FEC4BF-10CA-42D5-91F6-AFAD4408658A}"/>
            </a:ext>
          </a:extLst>
        </xdr:cNvPr>
        <xdr:cNvSpPr/>
      </xdr:nvSpPr>
      <xdr:spPr>
        <a:xfrm>
          <a:off x="8639175" y="136112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38100</xdr:rowOff>
    </xdr:from>
    <xdr:to>
      <xdr:col>55</xdr:col>
      <xdr:colOff>0</xdr:colOff>
      <xdr:row>84</xdr:row>
      <xdr:rowOff>38100</xdr:rowOff>
    </xdr:to>
    <xdr:cxnSp macro="">
      <xdr:nvCxnSpPr>
        <xdr:cNvPr id="321" name="直線コネクタ 320">
          <a:extLst>
            <a:ext uri="{FF2B5EF4-FFF2-40B4-BE49-F238E27FC236}">
              <a16:creationId xmlns:a16="http://schemas.microsoft.com/office/drawing/2014/main" id="{C814EE2A-9FFD-4D04-9D2D-AA4A29791FAE}"/>
            </a:ext>
          </a:extLst>
        </xdr:cNvPr>
        <xdr:cNvCxnSpPr/>
      </xdr:nvCxnSpPr>
      <xdr:spPr>
        <a:xfrm>
          <a:off x="8686800" y="136493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157118</xdr:rowOff>
    </xdr:from>
    <xdr:to>
      <xdr:col>46</xdr:col>
      <xdr:colOff>38100</xdr:colOff>
      <xdr:row>84</xdr:row>
      <xdr:rowOff>87268</xdr:rowOff>
    </xdr:to>
    <xdr:sp macro="" textlink="">
      <xdr:nvSpPr>
        <xdr:cNvPr id="322" name="楕円 321">
          <a:extLst>
            <a:ext uri="{FF2B5EF4-FFF2-40B4-BE49-F238E27FC236}">
              <a16:creationId xmlns:a16="http://schemas.microsoft.com/office/drawing/2014/main" id="{AACB6A33-457F-45D5-8733-85B723E849D5}"/>
            </a:ext>
          </a:extLst>
        </xdr:cNvPr>
        <xdr:cNvSpPr/>
      </xdr:nvSpPr>
      <xdr:spPr>
        <a:xfrm>
          <a:off x="7839075" y="1360959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36468</xdr:rowOff>
    </xdr:from>
    <xdr:to>
      <xdr:col>50</xdr:col>
      <xdr:colOff>114300</xdr:colOff>
      <xdr:row>84</xdr:row>
      <xdr:rowOff>38100</xdr:rowOff>
    </xdr:to>
    <xdr:cxnSp macro="">
      <xdr:nvCxnSpPr>
        <xdr:cNvPr id="323" name="直線コネクタ 322">
          <a:extLst>
            <a:ext uri="{FF2B5EF4-FFF2-40B4-BE49-F238E27FC236}">
              <a16:creationId xmlns:a16="http://schemas.microsoft.com/office/drawing/2014/main" id="{F8F99D41-0F49-45C3-A227-350A781DDD9F}"/>
            </a:ext>
          </a:extLst>
        </xdr:cNvPr>
        <xdr:cNvCxnSpPr/>
      </xdr:nvCxnSpPr>
      <xdr:spPr>
        <a:xfrm>
          <a:off x="7886700" y="13647693"/>
          <a:ext cx="8001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87465</xdr:rowOff>
    </xdr:from>
    <xdr:ext cx="469744" cy="259045"/>
    <xdr:sp macro="" textlink="">
      <xdr:nvSpPr>
        <xdr:cNvPr id="324" name="n_1aveValue【公営住宅】&#10;一人当たり面積">
          <a:extLst>
            <a:ext uri="{FF2B5EF4-FFF2-40B4-BE49-F238E27FC236}">
              <a16:creationId xmlns:a16="http://schemas.microsoft.com/office/drawing/2014/main" id="{90973A70-F7D2-44FE-ADC0-1A932286EBDA}"/>
            </a:ext>
          </a:extLst>
        </xdr:cNvPr>
        <xdr:cNvSpPr txBox="1"/>
      </xdr:nvSpPr>
      <xdr:spPr>
        <a:xfrm>
          <a:off x="8458277" y="1320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85833</xdr:rowOff>
    </xdr:from>
    <xdr:ext cx="469744" cy="259045"/>
    <xdr:sp macro="" textlink="">
      <xdr:nvSpPr>
        <xdr:cNvPr id="325" name="n_2aveValue【公営住宅】&#10;一人当たり面積">
          <a:extLst>
            <a:ext uri="{FF2B5EF4-FFF2-40B4-BE49-F238E27FC236}">
              <a16:creationId xmlns:a16="http://schemas.microsoft.com/office/drawing/2014/main" id="{E110B727-1A70-4296-ABCC-73C41679966D}"/>
            </a:ext>
          </a:extLst>
        </xdr:cNvPr>
        <xdr:cNvSpPr txBox="1"/>
      </xdr:nvSpPr>
      <xdr:spPr>
        <a:xfrm>
          <a:off x="7677227" y="1320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61340</xdr:rowOff>
    </xdr:from>
    <xdr:ext cx="469744" cy="259045"/>
    <xdr:sp macro="" textlink="">
      <xdr:nvSpPr>
        <xdr:cNvPr id="326" name="n_3aveValue【公営住宅】&#10;一人当たり面積">
          <a:extLst>
            <a:ext uri="{FF2B5EF4-FFF2-40B4-BE49-F238E27FC236}">
              <a16:creationId xmlns:a16="http://schemas.microsoft.com/office/drawing/2014/main" id="{E4D15E27-5B58-47D8-BF40-9FE7C6251E52}"/>
            </a:ext>
          </a:extLst>
        </xdr:cNvPr>
        <xdr:cNvSpPr txBox="1"/>
      </xdr:nvSpPr>
      <xdr:spPr>
        <a:xfrm>
          <a:off x="6867602" y="1318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72770</xdr:rowOff>
    </xdr:from>
    <xdr:ext cx="469744" cy="259045"/>
    <xdr:sp macro="" textlink="">
      <xdr:nvSpPr>
        <xdr:cNvPr id="327" name="n_4aveValue【公営住宅】&#10;一人当たり面積">
          <a:extLst>
            <a:ext uri="{FF2B5EF4-FFF2-40B4-BE49-F238E27FC236}">
              <a16:creationId xmlns:a16="http://schemas.microsoft.com/office/drawing/2014/main" id="{0851599A-2F96-464D-9297-EE539146C436}"/>
            </a:ext>
          </a:extLst>
        </xdr:cNvPr>
        <xdr:cNvSpPr txBox="1"/>
      </xdr:nvSpPr>
      <xdr:spPr>
        <a:xfrm>
          <a:off x="6067502" y="1287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80027</xdr:rowOff>
    </xdr:from>
    <xdr:ext cx="469744" cy="259045"/>
    <xdr:sp macro="" textlink="">
      <xdr:nvSpPr>
        <xdr:cNvPr id="328" name="n_1mainValue【公営住宅】&#10;一人当たり面積">
          <a:extLst>
            <a:ext uri="{FF2B5EF4-FFF2-40B4-BE49-F238E27FC236}">
              <a16:creationId xmlns:a16="http://schemas.microsoft.com/office/drawing/2014/main" id="{86942297-CFC8-4A75-BA49-98A49EE7C3A2}"/>
            </a:ext>
          </a:extLst>
        </xdr:cNvPr>
        <xdr:cNvSpPr txBox="1"/>
      </xdr:nvSpPr>
      <xdr:spPr>
        <a:xfrm>
          <a:off x="8458277" y="13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78395</xdr:rowOff>
    </xdr:from>
    <xdr:ext cx="469744" cy="259045"/>
    <xdr:sp macro="" textlink="">
      <xdr:nvSpPr>
        <xdr:cNvPr id="329" name="n_2mainValue【公営住宅】&#10;一人当たり面積">
          <a:extLst>
            <a:ext uri="{FF2B5EF4-FFF2-40B4-BE49-F238E27FC236}">
              <a16:creationId xmlns:a16="http://schemas.microsoft.com/office/drawing/2014/main" id="{C8BABAED-7940-4AD2-AFCD-DDED4FAA40C3}"/>
            </a:ext>
          </a:extLst>
        </xdr:cNvPr>
        <xdr:cNvSpPr txBox="1"/>
      </xdr:nvSpPr>
      <xdr:spPr>
        <a:xfrm>
          <a:off x="7677227" y="1368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a:extLst>
            <a:ext uri="{FF2B5EF4-FFF2-40B4-BE49-F238E27FC236}">
              <a16:creationId xmlns:a16="http://schemas.microsoft.com/office/drawing/2014/main" id="{403A8F63-8B0E-4A01-985F-64F3D6E58FF2}"/>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1" name="正方形/長方形 330">
          <a:extLst>
            <a:ext uri="{FF2B5EF4-FFF2-40B4-BE49-F238E27FC236}">
              <a16:creationId xmlns:a16="http://schemas.microsoft.com/office/drawing/2014/main" id="{09B7AA17-F35C-46E6-8382-161C16F67CB3}"/>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2" name="正方形/長方形 331">
          <a:extLst>
            <a:ext uri="{FF2B5EF4-FFF2-40B4-BE49-F238E27FC236}">
              <a16:creationId xmlns:a16="http://schemas.microsoft.com/office/drawing/2014/main" id="{018A4982-C772-4309-BF8A-6F49F0B33CA7}"/>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33" name="正方形/長方形 332">
          <a:extLst>
            <a:ext uri="{FF2B5EF4-FFF2-40B4-BE49-F238E27FC236}">
              <a16:creationId xmlns:a16="http://schemas.microsoft.com/office/drawing/2014/main" id="{ACB2E6C5-6C2B-4930-B5BC-4D4133A4210B}"/>
            </a:ext>
          </a:extLst>
        </xdr:cNvPr>
        <xdr:cNvSpPr/>
      </xdr:nvSpPr>
      <xdr:spPr>
        <a:xfrm>
          <a:off x="2638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34" name="正方形/長方形 333">
          <a:extLst>
            <a:ext uri="{FF2B5EF4-FFF2-40B4-BE49-F238E27FC236}">
              <a16:creationId xmlns:a16="http://schemas.microsoft.com/office/drawing/2014/main" id="{E0394892-C5EB-4CCD-912D-6A978E0D5815}"/>
            </a:ext>
          </a:extLst>
        </xdr:cNvPr>
        <xdr:cNvSpPr/>
      </xdr:nvSpPr>
      <xdr:spPr>
        <a:xfrm>
          <a:off x="2638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E92249D0-7B8C-4261-8F5A-A2FF633D3032}"/>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a:extLst>
            <a:ext uri="{FF2B5EF4-FFF2-40B4-BE49-F238E27FC236}">
              <a16:creationId xmlns:a16="http://schemas.microsoft.com/office/drawing/2014/main" id="{62F015E3-BADA-44E8-AC9A-6DAFCC4E443E}"/>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a:extLst>
            <a:ext uri="{FF2B5EF4-FFF2-40B4-BE49-F238E27FC236}">
              <a16:creationId xmlns:a16="http://schemas.microsoft.com/office/drawing/2014/main" id="{B56EAB1E-0F6D-45C2-95E4-6482130D600F}"/>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8" name="テキスト ボックス 337">
          <a:extLst>
            <a:ext uri="{FF2B5EF4-FFF2-40B4-BE49-F238E27FC236}">
              <a16:creationId xmlns:a16="http://schemas.microsoft.com/office/drawing/2014/main" id="{5226BCDC-B6AE-4D0A-B22D-B3D156EB36F2}"/>
            </a:ext>
          </a:extLst>
        </xdr:cNvPr>
        <xdr:cNvSpPr txBox="1"/>
      </xdr:nvSpPr>
      <xdr:spPr>
        <a:xfrm>
          <a:off x="2789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9" name="直線コネクタ 338">
          <a:extLst>
            <a:ext uri="{FF2B5EF4-FFF2-40B4-BE49-F238E27FC236}">
              <a16:creationId xmlns:a16="http://schemas.microsoft.com/office/drawing/2014/main" id="{5C43E8DD-C2C7-43D6-81B8-65D89A2DA4E8}"/>
            </a:ext>
          </a:extLst>
        </xdr:cNvPr>
        <xdr:cNvCxnSpPr/>
      </xdr:nvCxnSpPr>
      <xdr:spPr>
        <a:xfrm>
          <a:off x="6858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0" name="テキスト ボックス 339">
          <a:extLst>
            <a:ext uri="{FF2B5EF4-FFF2-40B4-BE49-F238E27FC236}">
              <a16:creationId xmlns:a16="http://schemas.microsoft.com/office/drawing/2014/main" id="{A1C90C91-62B6-47F9-ABC6-78DD7466564F}"/>
            </a:ext>
          </a:extLst>
        </xdr:cNvPr>
        <xdr:cNvSpPr txBox="1"/>
      </xdr:nvSpPr>
      <xdr:spPr>
        <a:xfrm>
          <a:off x="339891" y="17666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1" name="直線コネクタ 340">
          <a:extLst>
            <a:ext uri="{FF2B5EF4-FFF2-40B4-BE49-F238E27FC236}">
              <a16:creationId xmlns:a16="http://schemas.microsoft.com/office/drawing/2014/main" id="{17C12BDD-FB12-45E8-B8BC-1EB8C870254A}"/>
            </a:ext>
          </a:extLst>
        </xdr:cNvPr>
        <xdr:cNvCxnSpPr/>
      </xdr:nvCxnSpPr>
      <xdr:spPr>
        <a:xfrm>
          <a:off x="6858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2" name="テキスト ボックス 341">
          <a:extLst>
            <a:ext uri="{FF2B5EF4-FFF2-40B4-BE49-F238E27FC236}">
              <a16:creationId xmlns:a16="http://schemas.microsoft.com/office/drawing/2014/main" id="{3625542C-DE38-427B-960F-290437174942}"/>
            </a:ext>
          </a:extLst>
        </xdr:cNvPr>
        <xdr:cNvSpPr txBox="1"/>
      </xdr:nvSpPr>
      <xdr:spPr>
        <a:xfrm>
          <a:off x="339891"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3" name="直線コネクタ 342">
          <a:extLst>
            <a:ext uri="{FF2B5EF4-FFF2-40B4-BE49-F238E27FC236}">
              <a16:creationId xmlns:a16="http://schemas.microsoft.com/office/drawing/2014/main" id="{2F7421BF-C716-4490-A39C-B0D2E74A9292}"/>
            </a:ext>
          </a:extLst>
        </xdr:cNvPr>
        <xdr:cNvCxnSpPr/>
      </xdr:nvCxnSpPr>
      <xdr:spPr>
        <a:xfrm>
          <a:off x="6858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4" name="テキスト ボックス 343">
          <a:extLst>
            <a:ext uri="{FF2B5EF4-FFF2-40B4-BE49-F238E27FC236}">
              <a16:creationId xmlns:a16="http://schemas.microsoft.com/office/drawing/2014/main" id="{1589CBF9-6A2C-4A08-9393-DCB3F223B6B4}"/>
            </a:ext>
          </a:extLst>
        </xdr:cNvPr>
        <xdr:cNvSpPr txBox="1"/>
      </xdr:nvSpPr>
      <xdr:spPr>
        <a:xfrm>
          <a:off x="339891"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5" name="直線コネクタ 344">
          <a:extLst>
            <a:ext uri="{FF2B5EF4-FFF2-40B4-BE49-F238E27FC236}">
              <a16:creationId xmlns:a16="http://schemas.microsoft.com/office/drawing/2014/main" id="{9C81A24A-1D20-4F1F-AB0D-AE7B8806E6DE}"/>
            </a:ext>
          </a:extLst>
        </xdr:cNvPr>
        <xdr:cNvCxnSpPr/>
      </xdr:nvCxnSpPr>
      <xdr:spPr>
        <a:xfrm>
          <a:off x="6858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6" name="テキスト ボックス 345">
          <a:extLst>
            <a:ext uri="{FF2B5EF4-FFF2-40B4-BE49-F238E27FC236}">
              <a16:creationId xmlns:a16="http://schemas.microsoft.com/office/drawing/2014/main" id="{687593ED-9232-4F90-B94B-213515DFC6B0}"/>
            </a:ext>
          </a:extLst>
        </xdr:cNvPr>
        <xdr:cNvSpPr txBox="1"/>
      </xdr:nvSpPr>
      <xdr:spPr>
        <a:xfrm>
          <a:off x="339891"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7" name="直線コネクタ 346">
          <a:extLst>
            <a:ext uri="{FF2B5EF4-FFF2-40B4-BE49-F238E27FC236}">
              <a16:creationId xmlns:a16="http://schemas.microsoft.com/office/drawing/2014/main" id="{B22EF4F4-4882-41C5-92D1-9A9A5E2A56AF}"/>
            </a:ext>
          </a:extLst>
        </xdr:cNvPr>
        <xdr:cNvCxnSpPr/>
      </xdr:nvCxnSpPr>
      <xdr:spPr>
        <a:xfrm>
          <a:off x="6858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8" name="テキスト ボックス 347">
          <a:extLst>
            <a:ext uri="{FF2B5EF4-FFF2-40B4-BE49-F238E27FC236}">
              <a16:creationId xmlns:a16="http://schemas.microsoft.com/office/drawing/2014/main" id="{E0E461C4-FA27-49DF-8F13-1BD9270B45AC}"/>
            </a:ext>
          </a:extLst>
        </xdr:cNvPr>
        <xdr:cNvSpPr txBox="1"/>
      </xdr:nvSpPr>
      <xdr:spPr>
        <a:xfrm>
          <a:off x="339891" y="16142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a:extLst>
            <a:ext uri="{FF2B5EF4-FFF2-40B4-BE49-F238E27FC236}">
              <a16:creationId xmlns:a16="http://schemas.microsoft.com/office/drawing/2014/main" id="{867B0DDC-8876-404A-B90F-15F0F7DC8C60}"/>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0" name="テキスト ボックス 349">
          <a:extLst>
            <a:ext uri="{FF2B5EF4-FFF2-40B4-BE49-F238E27FC236}">
              <a16:creationId xmlns:a16="http://schemas.microsoft.com/office/drawing/2014/main" id="{BFCD45F3-B6C0-421B-B2C8-B84359AF8F48}"/>
            </a:ext>
          </a:extLst>
        </xdr:cNvPr>
        <xdr:cNvSpPr txBox="1"/>
      </xdr:nvSpPr>
      <xdr:spPr>
        <a:xfrm>
          <a:off x="339891"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1" name="【港湾・漁港】&#10;有形固定資産減価償却率グラフ枠">
          <a:extLst>
            <a:ext uri="{FF2B5EF4-FFF2-40B4-BE49-F238E27FC236}">
              <a16:creationId xmlns:a16="http://schemas.microsoft.com/office/drawing/2014/main" id="{50A83E5E-7BCE-437F-B1C0-D43719E7E591}"/>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148589</xdr:rowOff>
    </xdr:from>
    <xdr:to>
      <xdr:col>24</xdr:col>
      <xdr:colOff>62865</xdr:colOff>
      <xdr:row>108</xdr:row>
      <xdr:rowOff>83820</xdr:rowOff>
    </xdr:to>
    <xdr:cxnSp macro="">
      <xdr:nvCxnSpPr>
        <xdr:cNvPr id="352" name="直線コネクタ 351">
          <a:extLst>
            <a:ext uri="{FF2B5EF4-FFF2-40B4-BE49-F238E27FC236}">
              <a16:creationId xmlns:a16="http://schemas.microsoft.com/office/drawing/2014/main" id="{F833D75D-FF6B-4FF7-9946-DFD3D15D0288}"/>
            </a:ext>
          </a:extLst>
        </xdr:cNvPr>
        <xdr:cNvCxnSpPr/>
      </xdr:nvCxnSpPr>
      <xdr:spPr>
        <a:xfrm flipV="1">
          <a:off x="4179570" y="16433164"/>
          <a:ext cx="1270" cy="1313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87647</xdr:rowOff>
    </xdr:from>
    <xdr:ext cx="405111" cy="259045"/>
    <xdr:sp macro="" textlink="">
      <xdr:nvSpPr>
        <xdr:cNvPr id="353" name="【港湾・漁港】&#10;有形固定資産減価償却率最小値テキスト">
          <a:extLst>
            <a:ext uri="{FF2B5EF4-FFF2-40B4-BE49-F238E27FC236}">
              <a16:creationId xmlns:a16="http://schemas.microsoft.com/office/drawing/2014/main" id="{3ECE5A06-B938-4BD8-B8F7-A83BD6E282BF}"/>
            </a:ext>
          </a:extLst>
        </xdr:cNvPr>
        <xdr:cNvSpPr txBox="1"/>
      </xdr:nvSpPr>
      <xdr:spPr>
        <a:xfrm>
          <a:off x="4229100"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83820</xdr:rowOff>
    </xdr:from>
    <xdr:to>
      <xdr:col>24</xdr:col>
      <xdr:colOff>152400</xdr:colOff>
      <xdr:row>108</xdr:row>
      <xdr:rowOff>83820</xdr:rowOff>
    </xdr:to>
    <xdr:cxnSp macro="">
      <xdr:nvCxnSpPr>
        <xdr:cNvPr id="354" name="直線コネクタ 353">
          <a:extLst>
            <a:ext uri="{FF2B5EF4-FFF2-40B4-BE49-F238E27FC236}">
              <a16:creationId xmlns:a16="http://schemas.microsoft.com/office/drawing/2014/main" id="{1A9D20F6-2123-46D4-BDBD-1173B50A72E4}"/>
            </a:ext>
          </a:extLst>
        </xdr:cNvPr>
        <xdr:cNvCxnSpPr/>
      </xdr:nvCxnSpPr>
      <xdr:spPr>
        <a:xfrm>
          <a:off x="4105275" y="177463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95266</xdr:rowOff>
    </xdr:from>
    <xdr:ext cx="405111" cy="259045"/>
    <xdr:sp macro="" textlink="">
      <xdr:nvSpPr>
        <xdr:cNvPr id="355" name="【港湾・漁港】&#10;有形固定資産減価償却率最大値テキスト">
          <a:extLst>
            <a:ext uri="{FF2B5EF4-FFF2-40B4-BE49-F238E27FC236}">
              <a16:creationId xmlns:a16="http://schemas.microsoft.com/office/drawing/2014/main" id="{34C6816F-B7D8-4B3C-B0C3-73F71BAB32B6}"/>
            </a:ext>
          </a:extLst>
        </xdr:cNvPr>
        <xdr:cNvSpPr txBox="1"/>
      </xdr:nvSpPr>
      <xdr:spPr>
        <a:xfrm>
          <a:off x="4229100" y="16211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148589</xdr:rowOff>
    </xdr:from>
    <xdr:to>
      <xdr:col>24</xdr:col>
      <xdr:colOff>152400</xdr:colOff>
      <xdr:row>100</xdr:row>
      <xdr:rowOff>148589</xdr:rowOff>
    </xdr:to>
    <xdr:cxnSp macro="">
      <xdr:nvCxnSpPr>
        <xdr:cNvPr id="356" name="直線コネクタ 355">
          <a:extLst>
            <a:ext uri="{FF2B5EF4-FFF2-40B4-BE49-F238E27FC236}">
              <a16:creationId xmlns:a16="http://schemas.microsoft.com/office/drawing/2014/main" id="{D764516A-0A27-40E2-B2CC-45ACEFC55C15}"/>
            </a:ext>
          </a:extLst>
        </xdr:cNvPr>
        <xdr:cNvCxnSpPr/>
      </xdr:nvCxnSpPr>
      <xdr:spPr>
        <a:xfrm>
          <a:off x="4105275" y="164331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106697</xdr:rowOff>
    </xdr:from>
    <xdr:ext cx="405111" cy="259045"/>
    <xdr:sp macro="" textlink="">
      <xdr:nvSpPr>
        <xdr:cNvPr id="357" name="【港湾・漁港】&#10;有形固定資産減価償却率平均値テキスト">
          <a:extLst>
            <a:ext uri="{FF2B5EF4-FFF2-40B4-BE49-F238E27FC236}">
              <a16:creationId xmlns:a16="http://schemas.microsoft.com/office/drawing/2014/main" id="{D5B4625C-1866-409F-B60F-F2FA22237C44}"/>
            </a:ext>
          </a:extLst>
        </xdr:cNvPr>
        <xdr:cNvSpPr txBox="1"/>
      </xdr:nvSpPr>
      <xdr:spPr>
        <a:xfrm>
          <a:off x="4229100" y="17077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358" name="フローチャート: 判断 357">
          <a:extLst>
            <a:ext uri="{FF2B5EF4-FFF2-40B4-BE49-F238E27FC236}">
              <a16:creationId xmlns:a16="http://schemas.microsoft.com/office/drawing/2014/main" id="{FAC9AE9F-9FA5-496D-A569-F3D50BA6CA70}"/>
            </a:ext>
          </a:extLst>
        </xdr:cNvPr>
        <xdr:cNvSpPr/>
      </xdr:nvSpPr>
      <xdr:spPr>
        <a:xfrm>
          <a:off x="4124325" y="170986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93980</xdr:rowOff>
    </xdr:from>
    <xdr:to>
      <xdr:col>20</xdr:col>
      <xdr:colOff>38100</xdr:colOff>
      <xdr:row>105</xdr:row>
      <xdr:rowOff>24130</xdr:rowOff>
    </xdr:to>
    <xdr:sp macro="" textlink="">
      <xdr:nvSpPr>
        <xdr:cNvPr id="359" name="フローチャート: 判断 358">
          <a:extLst>
            <a:ext uri="{FF2B5EF4-FFF2-40B4-BE49-F238E27FC236}">
              <a16:creationId xmlns:a16="http://schemas.microsoft.com/office/drawing/2014/main" id="{CBD901F9-D0D9-4B0E-8FF5-B2B8882CFA30}"/>
            </a:ext>
          </a:extLst>
        </xdr:cNvPr>
        <xdr:cNvSpPr/>
      </xdr:nvSpPr>
      <xdr:spPr>
        <a:xfrm>
          <a:off x="3381375" y="1706753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60" name="フローチャート: 判断 359">
          <a:extLst>
            <a:ext uri="{FF2B5EF4-FFF2-40B4-BE49-F238E27FC236}">
              <a16:creationId xmlns:a16="http://schemas.microsoft.com/office/drawing/2014/main" id="{C6252147-2133-4945-8DBA-1435243B2AE9}"/>
            </a:ext>
          </a:extLst>
        </xdr:cNvPr>
        <xdr:cNvSpPr/>
      </xdr:nvSpPr>
      <xdr:spPr>
        <a:xfrm>
          <a:off x="2571750" y="170402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361" name="フローチャート: 判断 360">
          <a:extLst>
            <a:ext uri="{FF2B5EF4-FFF2-40B4-BE49-F238E27FC236}">
              <a16:creationId xmlns:a16="http://schemas.microsoft.com/office/drawing/2014/main" id="{8E8DD7E1-9C74-4186-A77F-D9C5EC9506BE}"/>
            </a:ext>
          </a:extLst>
        </xdr:cNvPr>
        <xdr:cNvSpPr/>
      </xdr:nvSpPr>
      <xdr:spPr>
        <a:xfrm>
          <a:off x="1781175" y="1703323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21589</xdr:rowOff>
    </xdr:from>
    <xdr:to>
      <xdr:col>6</xdr:col>
      <xdr:colOff>38100</xdr:colOff>
      <xdr:row>103</xdr:row>
      <xdr:rowOff>123189</xdr:rowOff>
    </xdr:to>
    <xdr:sp macro="" textlink="">
      <xdr:nvSpPr>
        <xdr:cNvPr id="362" name="フローチャート: 判断 361">
          <a:extLst>
            <a:ext uri="{FF2B5EF4-FFF2-40B4-BE49-F238E27FC236}">
              <a16:creationId xmlns:a16="http://schemas.microsoft.com/office/drawing/2014/main" id="{63B84AD5-A6E2-4D0C-A9BD-F50655E7B7A2}"/>
            </a:ext>
          </a:extLst>
        </xdr:cNvPr>
        <xdr:cNvSpPr/>
      </xdr:nvSpPr>
      <xdr:spPr>
        <a:xfrm>
          <a:off x="981075" y="1682368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363E1DB1-B1B2-494B-B9F4-46BEA2F1EB45}"/>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2E8DCCCD-BAAE-427B-A78C-0DDC4A91273B}"/>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831563D0-677C-48DC-9DB4-25F8553E1A4C}"/>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55131E39-2BCA-40BF-BC40-430007371182}"/>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750EA8A6-27F6-455C-BF98-CAF78723193E}"/>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116839</xdr:rowOff>
    </xdr:from>
    <xdr:to>
      <xdr:col>24</xdr:col>
      <xdr:colOff>114300</xdr:colOff>
      <xdr:row>103</xdr:row>
      <xdr:rowOff>46989</xdr:rowOff>
    </xdr:to>
    <xdr:sp macro="" textlink="">
      <xdr:nvSpPr>
        <xdr:cNvPr id="368" name="楕円 367">
          <a:extLst>
            <a:ext uri="{FF2B5EF4-FFF2-40B4-BE49-F238E27FC236}">
              <a16:creationId xmlns:a16="http://schemas.microsoft.com/office/drawing/2014/main" id="{927CD0A0-9555-4046-A6D5-232E695E24E4}"/>
            </a:ext>
          </a:extLst>
        </xdr:cNvPr>
        <xdr:cNvSpPr/>
      </xdr:nvSpPr>
      <xdr:spPr>
        <a:xfrm>
          <a:off x="4124325" y="167474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101</xdr:row>
      <xdr:rowOff>139716</xdr:rowOff>
    </xdr:from>
    <xdr:ext cx="405111" cy="259045"/>
    <xdr:sp macro="" textlink="">
      <xdr:nvSpPr>
        <xdr:cNvPr id="369" name="【港湾・漁港】&#10;有形固定資産減価償却率該当値テキスト">
          <a:extLst>
            <a:ext uri="{FF2B5EF4-FFF2-40B4-BE49-F238E27FC236}">
              <a16:creationId xmlns:a16="http://schemas.microsoft.com/office/drawing/2014/main" id="{592D0895-B376-4CC7-B760-37D8300BB32D}"/>
            </a:ext>
          </a:extLst>
        </xdr:cNvPr>
        <xdr:cNvSpPr txBox="1"/>
      </xdr:nvSpPr>
      <xdr:spPr>
        <a:xfrm>
          <a:off x="4229100" y="16602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21589</xdr:rowOff>
    </xdr:from>
    <xdr:to>
      <xdr:col>20</xdr:col>
      <xdr:colOff>38100</xdr:colOff>
      <xdr:row>103</xdr:row>
      <xdr:rowOff>123189</xdr:rowOff>
    </xdr:to>
    <xdr:sp macro="" textlink="">
      <xdr:nvSpPr>
        <xdr:cNvPr id="370" name="楕円 369">
          <a:extLst>
            <a:ext uri="{FF2B5EF4-FFF2-40B4-BE49-F238E27FC236}">
              <a16:creationId xmlns:a16="http://schemas.microsoft.com/office/drawing/2014/main" id="{AD5476DF-CB65-431E-B2BB-DFC8CC768FB9}"/>
            </a:ext>
          </a:extLst>
        </xdr:cNvPr>
        <xdr:cNvSpPr/>
      </xdr:nvSpPr>
      <xdr:spPr>
        <a:xfrm>
          <a:off x="3381375" y="168236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167639</xdr:rowOff>
    </xdr:from>
    <xdr:to>
      <xdr:col>24</xdr:col>
      <xdr:colOff>63500</xdr:colOff>
      <xdr:row>103</xdr:row>
      <xdr:rowOff>72389</xdr:rowOff>
    </xdr:to>
    <xdr:cxnSp macro="">
      <xdr:nvCxnSpPr>
        <xdr:cNvPr id="371" name="直線コネクタ 370">
          <a:extLst>
            <a:ext uri="{FF2B5EF4-FFF2-40B4-BE49-F238E27FC236}">
              <a16:creationId xmlns:a16="http://schemas.microsoft.com/office/drawing/2014/main" id="{0C816A70-8D4B-463C-927A-B61A1AA65418}"/>
            </a:ext>
          </a:extLst>
        </xdr:cNvPr>
        <xdr:cNvCxnSpPr/>
      </xdr:nvCxnSpPr>
      <xdr:spPr>
        <a:xfrm flipV="1">
          <a:off x="3429000" y="16795114"/>
          <a:ext cx="7524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128270</xdr:rowOff>
    </xdr:from>
    <xdr:to>
      <xdr:col>15</xdr:col>
      <xdr:colOff>101600</xdr:colOff>
      <xdr:row>103</xdr:row>
      <xdr:rowOff>58420</xdr:rowOff>
    </xdr:to>
    <xdr:sp macro="" textlink="">
      <xdr:nvSpPr>
        <xdr:cNvPr id="372" name="楕円 371">
          <a:extLst>
            <a:ext uri="{FF2B5EF4-FFF2-40B4-BE49-F238E27FC236}">
              <a16:creationId xmlns:a16="http://schemas.microsoft.com/office/drawing/2014/main" id="{589A4AFA-C95F-4C89-9B03-92903CF51C1D}"/>
            </a:ext>
          </a:extLst>
        </xdr:cNvPr>
        <xdr:cNvSpPr/>
      </xdr:nvSpPr>
      <xdr:spPr>
        <a:xfrm>
          <a:off x="2571750" y="167557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7620</xdr:rowOff>
    </xdr:from>
    <xdr:to>
      <xdr:col>19</xdr:col>
      <xdr:colOff>177800</xdr:colOff>
      <xdr:row>103</xdr:row>
      <xdr:rowOff>72389</xdr:rowOff>
    </xdr:to>
    <xdr:cxnSp macro="">
      <xdr:nvCxnSpPr>
        <xdr:cNvPr id="373" name="直線コネクタ 372">
          <a:extLst>
            <a:ext uri="{FF2B5EF4-FFF2-40B4-BE49-F238E27FC236}">
              <a16:creationId xmlns:a16="http://schemas.microsoft.com/office/drawing/2014/main" id="{4961A300-C1F5-4BC3-AFBA-3C1C4B5DF5F8}"/>
            </a:ext>
          </a:extLst>
        </xdr:cNvPr>
        <xdr:cNvCxnSpPr/>
      </xdr:nvCxnSpPr>
      <xdr:spPr>
        <a:xfrm>
          <a:off x="2619375" y="16812895"/>
          <a:ext cx="809625"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15257</xdr:rowOff>
    </xdr:from>
    <xdr:ext cx="405111" cy="259045"/>
    <xdr:sp macro="" textlink="">
      <xdr:nvSpPr>
        <xdr:cNvPr id="374" name="n_1aveValue【港湾・漁港】&#10;有形固定資産減価償却率">
          <a:extLst>
            <a:ext uri="{FF2B5EF4-FFF2-40B4-BE49-F238E27FC236}">
              <a16:creationId xmlns:a16="http://schemas.microsoft.com/office/drawing/2014/main" id="{90534AF2-0753-4F1B-ADE1-B1AA047AFEA6}"/>
            </a:ext>
          </a:extLst>
        </xdr:cNvPr>
        <xdr:cNvSpPr txBox="1"/>
      </xdr:nvSpPr>
      <xdr:spPr>
        <a:xfrm>
          <a:off x="323914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156227</xdr:rowOff>
    </xdr:from>
    <xdr:ext cx="405111" cy="259045"/>
    <xdr:sp macro="" textlink="">
      <xdr:nvSpPr>
        <xdr:cNvPr id="375" name="n_2aveValue【港湾・漁港】&#10;有形固定資産減価償却率">
          <a:extLst>
            <a:ext uri="{FF2B5EF4-FFF2-40B4-BE49-F238E27FC236}">
              <a16:creationId xmlns:a16="http://schemas.microsoft.com/office/drawing/2014/main" id="{5071EDD6-1DC7-4D6D-9238-66E25C2CD0C2}"/>
            </a:ext>
          </a:extLst>
        </xdr:cNvPr>
        <xdr:cNvSpPr txBox="1"/>
      </xdr:nvSpPr>
      <xdr:spPr>
        <a:xfrm>
          <a:off x="2439044" y="1713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6366</xdr:rowOff>
    </xdr:from>
    <xdr:ext cx="405111" cy="259045"/>
    <xdr:sp macro="" textlink="">
      <xdr:nvSpPr>
        <xdr:cNvPr id="376" name="n_3aveValue【港湾・漁港】&#10;有形固定資産減価償却率">
          <a:extLst>
            <a:ext uri="{FF2B5EF4-FFF2-40B4-BE49-F238E27FC236}">
              <a16:creationId xmlns:a16="http://schemas.microsoft.com/office/drawing/2014/main" id="{DBDEF6E4-062B-410C-887D-9C50CF983C46}"/>
            </a:ext>
          </a:extLst>
        </xdr:cNvPr>
        <xdr:cNvSpPr txBox="1"/>
      </xdr:nvSpPr>
      <xdr:spPr>
        <a:xfrm>
          <a:off x="1648469" y="16811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139716</xdr:rowOff>
    </xdr:from>
    <xdr:ext cx="405111" cy="259045"/>
    <xdr:sp macro="" textlink="">
      <xdr:nvSpPr>
        <xdr:cNvPr id="377" name="n_4aveValue【港湾・漁港】&#10;有形固定資産減価償却率">
          <a:extLst>
            <a:ext uri="{FF2B5EF4-FFF2-40B4-BE49-F238E27FC236}">
              <a16:creationId xmlns:a16="http://schemas.microsoft.com/office/drawing/2014/main" id="{451C2A72-210F-4FF6-8324-BEA12DD5FEEA}"/>
            </a:ext>
          </a:extLst>
        </xdr:cNvPr>
        <xdr:cNvSpPr txBox="1"/>
      </xdr:nvSpPr>
      <xdr:spPr>
        <a:xfrm>
          <a:off x="848369" y="16602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139716</xdr:rowOff>
    </xdr:from>
    <xdr:ext cx="405111" cy="259045"/>
    <xdr:sp macro="" textlink="">
      <xdr:nvSpPr>
        <xdr:cNvPr id="378" name="n_1mainValue【港湾・漁港】&#10;有形固定資産減価償却率">
          <a:extLst>
            <a:ext uri="{FF2B5EF4-FFF2-40B4-BE49-F238E27FC236}">
              <a16:creationId xmlns:a16="http://schemas.microsoft.com/office/drawing/2014/main" id="{BB458322-C9BB-4967-800A-3B7920D0E102}"/>
            </a:ext>
          </a:extLst>
        </xdr:cNvPr>
        <xdr:cNvSpPr txBox="1"/>
      </xdr:nvSpPr>
      <xdr:spPr>
        <a:xfrm>
          <a:off x="3239144" y="16602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74947</xdr:rowOff>
    </xdr:from>
    <xdr:ext cx="405111" cy="259045"/>
    <xdr:sp macro="" textlink="">
      <xdr:nvSpPr>
        <xdr:cNvPr id="379" name="n_2mainValue【港湾・漁港】&#10;有形固定資産減価償却率">
          <a:extLst>
            <a:ext uri="{FF2B5EF4-FFF2-40B4-BE49-F238E27FC236}">
              <a16:creationId xmlns:a16="http://schemas.microsoft.com/office/drawing/2014/main" id="{46CEFAF4-33DF-4DF8-A671-3A707CE9DCA0}"/>
            </a:ext>
          </a:extLst>
        </xdr:cNvPr>
        <xdr:cNvSpPr txBox="1"/>
      </xdr:nvSpPr>
      <xdr:spPr>
        <a:xfrm>
          <a:off x="2439044" y="1653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2885AC46-D8A8-469D-B372-1DCAEFF7A0B5}"/>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81" name="正方形/長方形 380">
          <a:extLst>
            <a:ext uri="{FF2B5EF4-FFF2-40B4-BE49-F238E27FC236}">
              <a16:creationId xmlns:a16="http://schemas.microsoft.com/office/drawing/2014/main" id="{7B78D3CE-915D-4248-8DC8-1486177E746D}"/>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82" name="正方形/長方形 381">
          <a:extLst>
            <a:ext uri="{FF2B5EF4-FFF2-40B4-BE49-F238E27FC236}">
              <a16:creationId xmlns:a16="http://schemas.microsoft.com/office/drawing/2014/main" id="{B54322F6-1778-4674-AB51-42B874AC6FA7}"/>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83" name="正方形/長方形 382">
          <a:extLst>
            <a:ext uri="{FF2B5EF4-FFF2-40B4-BE49-F238E27FC236}">
              <a16:creationId xmlns:a16="http://schemas.microsoft.com/office/drawing/2014/main" id="{F9D5D2D0-A938-4358-BE9F-F2D650E387FB}"/>
            </a:ext>
          </a:extLst>
        </xdr:cNvPr>
        <xdr:cNvSpPr/>
      </xdr:nvSpPr>
      <xdr:spPr>
        <a:xfrm>
          <a:off x="7886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84" name="正方形/長方形 383">
          <a:extLst>
            <a:ext uri="{FF2B5EF4-FFF2-40B4-BE49-F238E27FC236}">
              <a16:creationId xmlns:a16="http://schemas.microsoft.com/office/drawing/2014/main" id="{B49B6984-2BF8-465D-B889-820C60D58D0C}"/>
            </a:ext>
          </a:extLst>
        </xdr:cNvPr>
        <xdr:cNvSpPr/>
      </xdr:nvSpPr>
      <xdr:spPr>
        <a:xfrm>
          <a:off x="7886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8B069AF1-B363-4839-9FAB-85A11F9B597D}"/>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a:extLst>
            <a:ext uri="{FF2B5EF4-FFF2-40B4-BE49-F238E27FC236}">
              <a16:creationId xmlns:a16="http://schemas.microsoft.com/office/drawing/2014/main" id="{FFD51867-93A8-41DA-AAA7-D1F4077ED2D9}"/>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a:extLst>
            <a:ext uri="{FF2B5EF4-FFF2-40B4-BE49-F238E27FC236}">
              <a16:creationId xmlns:a16="http://schemas.microsoft.com/office/drawing/2014/main" id="{15924A6B-6970-4A7A-9620-51CCDC330661}"/>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8" name="直線コネクタ 387">
          <a:extLst>
            <a:ext uri="{FF2B5EF4-FFF2-40B4-BE49-F238E27FC236}">
              <a16:creationId xmlns:a16="http://schemas.microsoft.com/office/drawing/2014/main" id="{61EC3407-8A2B-45B7-AD82-1F27B80572DF}"/>
            </a:ext>
          </a:extLst>
        </xdr:cNvPr>
        <xdr:cNvCxnSpPr/>
      </xdr:nvCxnSpPr>
      <xdr:spPr>
        <a:xfrm>
          <a:off x="5953125" y="17735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9" name="テキスト ボックス 388">
          <a:extLst>
            <a:ext uri="{FF2B5EF4-FFF2-40B4-BE49-F238E27FC236}">
              <a16:creationId xmlns:a16="http://schemas.microsoft.com/office/drawing/2014/main" id="{36D39C41-981F-4F96-A370-7DD303A93170}"/>
            </a:ext>
          </a:extLst>
        </xdr:cNvPr>
        <xdr:cNvSpPr txBox="1"/>
      </xdr:nvSpPr>
      <xdr:spPr>
        <a:xfrm>
          <a:off x="5723389" y="175901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0" name="直線コネクタ 389">
          <a:extLst>
            <a:ext uri="{FF2B5EF4-FFF2-40B4-BE49-F238E27FC236}">
              <a16:creationId xmlns:a16="http://schemas.microsoft.com/office/drawing/2014/main" id="{133D8A85-04AA-4424-934C-A9FE17488651}"/>
            </a:ext>
          </a:extLst>
        </xdr:cNvPr>
        <xdr:cNvCxnSpPr/>
      </xdr:nvCxnSpPr>
      <xdr:spPr>
        <a:xfrm>
          <a:off x="5953125" y="17278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91" name="テキスト ボックス 390">
          <a:extLst>
            <a:ext uri="{FF2B5EF4-FFF2-40B4-BE49-F238E27FC236}">
              <a16:creationId xmlns:a16="http://schemas.microsoft.com/office/drawing/2014/main" id="{B6085559-8AE3-4325-827B-42B5535CA95C}"/>
            </a:ext>
          </a:extLst>
        </xdr:cNvPr>
        <xdr:cNvSpPr txBox="1"/>
      </xdr:nvSpPr>
      <xdr:spPr>
        <a:xfrm>
          <a:off x="5421206" y="171329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2" name="直線コネクタ 391">
          <a:extLst>
            <a:ext uri="{FF2B5EF4-FFF2-40B4-BE49-F238E27FC236}">
              <a16:creationId xmlns:a16="http://schemas.microsoft.com/office/drawing/2014/main" id="{610E5BD2-0992-4BB2-B008-6D8AFE06B973}"/>
            </a:ext>
          </a:extLst>
        </xdr:cNvPr>
        <xdr:cNvCxnSpPr/>
      </xdr:nvCxnSpPr>
      <xdr:spPr>
        <a:xfrm>
          <a:off x="5953125" y="1682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93" name="テキスト ボックス 392">
          <a:extLst>
            <a:ext uri="{FF2B5EF4-FFF2-40B4-BE49-F238E27FC236}">
              <a16:creationId xmlns:a16="http://schemas.microsoft.com/office/drawing/2014/main" id="{0373B677-6548-4C0C-A0D0-1A39B7FC7FC9}"/>
            </a:ext>
          </a:extLst>
        </xdr:cNvPr>
        <xdr:cNvSpPr txBox="1"/>
      </xdr:nvSpPr>
      <xdr:spPr>
        <a:xfrm>
          <a:off x="5421206" y="16675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4" name="直線コネクタ 393">
          <a:extLst>
            <a:ext uri="{FF2B5EF4-FFF2-40B4-BE49-F238E27FC236}">
              <a16:creationId xmlns:a16="http://schemas.microsoft.com/office/drawing/2014/main" id="{3697C906-1CB2-4B5C-91FC-7C93B10164C5}"/>
            </a:ext>
          </a:extLst>
        </xdr:cNvPr>
        <xdr:cNvCxnSpPr/>
      </xdr:nvCxnSpPr>
      <xdr:spPr>
        <a:xfrm>
          <a:off x="5953125" y="16363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95" name="テキスト ボックス 394">
          <a:extLst>
            <a:ext uri="{FF2B5EF4-FFF2-40B4-BE49-F238E27FC236}">
              <a16:creationId xmlns:a16="http://schemas.microsoft.com/office/drawing/2014/main" id="{6B5CDD70-03F5-4624-8EF3-D4FD22C9B8A6}"/>
            </a:ext>
          </a:extLst>
        </xdr:cNvPr>
        <xdr:cNvSpPr txBox="1"/>
      </xdr:nvSpPr>
      <xdr:spPr>
        <a:xfrm>
          <a:off x="5421206" y="16218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a:extLst>
            <a:ext uri="{FF2B5EF4-FFF2-40B4-BE49-F238E27FC236}">
              <a16:creationId xmlns:a16="http://schemas.microsoft.com/office/drawing/2014/main" id="{0B12E001-6360-4D2E-B6FE-51F3B0CB4765}"/>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7" name="テキスト ボックス 396">
          <a:extLst>
            <a:ext uri="{FF2B5EF4-FFF2-40B4-BE49-F238E27FC236}">
              <a16:creationId xmlns:a16="http://schemas.microsoft.com/office/drawing/2014/main" id="{731D603D-348A-44CA-A978-2D7648F6BFBC}"/>
            </a:ext>
          </a:extLst>
        </xdr:cNvPr>
        <xdr:cNvSpPr txBox="1"/>
      </xdr:nvSpPr>
      <xdr:spPr>
        <a:xfrm>
          <a:off x="5421206" y="157613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a:extLst>
            <a:ext uri="{FF2B5EF4-FFF2-40B4-BE49-F238E27FC236}">
              <a16:creationId xmlns:a16="http://schemas.microsoft.com/office/drawing/2014/main" id="{825FD0E5-7482-4488-99CE-4133605ED6B6}"/>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78175</xdr:rowOff>
    </xdr:from>
    <xdr:to>
      <xdr:col>54</xdr:col>
      <xdr:colOff>189865</xdr:colOff>
      <xdr:row>108</xdr:row>
      <xdr:rowOff>21867</xdr:rowOff>
    </xdr:to>
    <xdr:cxnSp macro="">
      <xdr:nvCxnSpPr>
        <xdr:cNvPr id="399" name="直線コネクタ 398">
          <a:extLst>
            <a:ext uri="{FF2B5EF4-FFF2-40B4-BE49-F238E27FC236}">
              <a16:creationId xmlns:a16="http://schemas.microsoft.com/office/drawing/2014/main" id="{18D7F212-F0F8-49FE-AAA5-1196BD7699BE}"/>
            </a:ext>
          </a:extLst>
        </xdr:cNvPr>
        <xdr:cNvCxnSpPr/>
      </xdr:nvCxnSpPr>
      <xdr:spPr>
        <a:xfrm flipV="1">
          <a:off x="9427845" y="16365925"/>
          <a:ext cx="1270" cy="13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25694</xdr:rowOff>
    </xdr:from>
    <xdr:ext cx="534377" cy="259045"/>
    <xdr:sp macro="" textlink="">
      <xdr:nvSpPr>
        <xdr:cNvPr id="400" name="【港湾・漁港】&#10;一人当たり有形固定資産（償却資産）額最小値テキスト">
          <a:extLst>
            <a:ext uri="{FF2B5EF4-FFF2-40B4-BE49-F238E27FC236}">
              <a16:creationId xmlns:a16="http://schemas.microsoft.com/office/drawing/2014/main" id="{BCF1F46F-47EB-4042-85EE-C478D557D5EA}"/>
            </a:ext>
          </a:extLst>
        </xdr:cNvPr>
        <xdr:cNvSpPr txBox="1"/>
      </xdr:nvSpPr>
      <xdr:spPr>
        <a:xfrm>
          <a:off x="9477375" y="1768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21867</xdr:rowOff>
    </xdr:from>
    <xdr:to>
      <xdr:col>55</xdr:col>
      <xdr:colOff>88900</xdr:colOff>
      <xdr:row>108</xdr:row>
      <xdr:rowOff>21867</xdr:rowOff>
    </xdr:to>
    <xdr:cxnSp macro="">
      <xdr:nvCxnSpPr>
        <xdr:cNvPr id="401" name="直線コネクタ 400">
          <a:extLst>
            <a:ext uri="{FF2B5EF4-FFF2-40B4-BE49-F238E27FC236}">
              <a16:creationId xmlns:a16="http://schemas.microsoft.com/office/drawing/2014/main" id="{58008BE7-E12D-4A2F-A081-56083CB4DAEA}"/>
            </a:ext>
          </a:extLst>
        </xdr:cNvPr>
        <xdr:cNvCxnSpPr/>
      </xdr:nvCxnSpPr>
      <xdr:spPr>
        <a:xfrm>
          <a:off x="9363075" y="1768121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24852</xdr:rowOff>
    </xdr:from>
    <xdr:ext cx="599010" cy="259045"/>
    <xdr:sp macro="" textlink="">
      <xdr:nvSpPr>
        <xdr:cNvPr id="402" name="【港湾・漁港】&#10;一人当たり有形固定資産（償却資産）額最大値テキスト">
          <a:extLst>
            <a:ext uri="{FF2B5EF4-FFF2-40B4-BE49-F238E27FC236}">
              <a16:creationId xmlns:a16="http://schemas.microsoft.com/office/drawing/2014/main" id="{118E1255-F9B5-4F14-811B-B25F21953B73}"/>
            </a:ext>
          </a:extLst>
        </xdr:cNvPr>
        <xdr:cNvSpPr txBox="1"/>
      </xdr:nvSpPr>
      <xdr:spPr>
        <a:xfrm>
          <a:off x="9477375" y="1614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78175</xdr:rowOff>
    </xdr:from>
    <xdr:to>
      <xdr:col>55</xdr:col>
      <xdr:colOff>88900</xdr:colOff>
      <xdr:row>100</xdr:row>
      <xdr:rowOff>78175</xdr:rowOff>
    </xdr:to>
    <xdr:cxnSp macro="">
      <xdr:nvCxnSpPr>
        <xdr:cNvPr id="403" name="直線コネクタ 402">
          <a:extLst>
            <a:ext uri="{FF2B5EF4-FFF2-40B4-BE49-F238E27FC236}">
              <a16:creationId xmlns:a16="http://schemas.microsoft.com/office/drawing/2014/main" id="{DA79C882-6C39-4885-A507-FA8669F0D34B}"/>
            </a:ext>
          </a:extLst>
        </xdr:cNvPr>
        <xdr:cNvCxnSpPr/>
      </xdr:nvCxnSpPr>
      <xdr:spPr>
        <a:xfrm>
          <a:off x="9363075" y="163659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38099</xdr:rowOff>
    </xdr:from>
    <xdr:ext cx="534377" cy="259045"/>
    <xdr:sp macro="" textlink="">
      <xdr:nvSpPr>
        <xdr:cNvPr id="404" name="【港湾・漁港】&#10;一人当たり有形固定資産（償却資産）額平均値テキスト">
          <a:extLst>
            <a:ext uri="{FF2B5EF4-FFF2-40B4-BE49-F238E27FC236}">
              <a16:creationId xmlns:a16="http://schemas.microsoft.com/office/drawing/2014/main" id="{2D00433D-98F6-4DAA-A212-A91A109BDDC6}"/>
            </a:ext>
          </a:extLst>
        </xdr:cNvPr>
        <xdr:cNvSpPr txBox="1"/>
      </xdr:nvSpPr>
      <xdr:spPr>
        <a:xfrm>
          <a:off x="9477375" y="17183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15222</xdr:rowOff>
    </xdr:from>
    <xdr:to>
      <xdr:col>55</xdr:col>
      <xdr:colOff>50800</xdr:colOff>
      <xdr:row>106</xdr:row>
      <xdr:rowOff>116822</xdr:rowOff>
    </xdr:to>
    <xdr:sp macro="" textlink="">
      <xdr:nvSpPr>
        <xdr:cNvPr id="405" name="フローチャート: 判断 404">
          <a:extLst>
            <a:ext uri="{FF2B5EF4-FFF2-40B4-BE49-F238E27FC236}">
              <a16:creationId xmlns:a16="http://schemas.microsoft.com/office/drawing/2014/main" id="{5D2E7505-AA7E-4971-8B09-7E785F59262A}"/>
            </a:ext>
          </a:extLst>
        </xdr:cNvPr>
        <xdr:cNvSpPr/>
      </xdr:nvSpPr>
      <xdr:spPr>
        <a:xfrm>
          <a:off x="9401175" y="1732849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19900</xdr:rowOff>
    </xdr:from>
    <xdr:to>
      <xdr:col>50</xdr:col>
      <xdr:colOff>165100</xdr:colOff>
      <xdr:row>106</xdr:row>
      <xdr:rowOff>121500</xdr:rowOff>
    </xdr:to>
    <xdr:sp macro="" textlink="">
      <xdr:nvSpPr>
        <xdr:cNvPr id="406" name="フローチャート: 判断 405">
          <a:extLst>
            <a:ext uri="{FF2B5EF4-FFF2-40B4-BE49-F238E27FC236}">
              <a16:creationId xmlns:a16="http://schemas.microsoft.com/office/drawing/2014/main" id="{C0B33B87-B741-46BD-ADED-5E35856E0BA7}"/>
            </a:ext>
          </a:extLst>
        </xdr:cNvPr>
        <xdr:cNvSpPr/>
      </xdr:nvSpPr>
      <xdr:spPr>
        <a:xfrm>
          <a:off x="8639175" y="173363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153760</xdr:rowOff>
    </xdr:from>
    <xdr:to>
      <xdr:col>46</xdr:col>
      <xdr:colOff>38100</xdr:colOff>
      <xdr:row>106</xdr:row>
      <xdr:rowOff>83910</xdr:rowOff>
    </xdr:to>
    <xdr:sp macro="" textlink="">
      <xdr:nvSpPr>
        <xdr:cNvPr id="407" name="フローチャート: 判断 406">
          <a:extLst>
            <a:ext uri="{FF2B5EF4-FFF2-40B4-BE49-F238E27FC236}">
              <a16:creationId xmlns:a16="http://schemas.microsoft.com/office/drawing/2014/main" id="{C2619BF2-CC2E-401C-AE4A-A32E1E0FAF1D}"/>
            </a:ext>
          </a:extLst>
        </xdr:cNvPr>
        <xdr:cNvSpPr/>
      </xdr:nvSpPr>
      <xdr:spPr>
        <a:xfrm>
          <a:off x="7839075" y="1729876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105437</xdr:rowOff>
    </xdr:from>
    <xdr:to>
      <xdr:col>41</xdr:col>
      <xdr:colOff>101600</xdr:colOff>
      <xdr:row>106</xdr:row>
      <xdr:rowOff>35587</xdr:rowOff>
    </xdr:to>
    <xdr:sp macro="" textlink="">
      <xdr:nvSpPr>
        <xdr:cNvPr id="408" name="フローチャート: 判断 407">
          <a:extLst>
            <a:ext uri="{FF2B5EF4-FFF2-40B4-BE49-F238E27FC236}">
              <a16:creationId xmlns:a16="http://schemas.microsoft.com/office/drawing/2014/main" id="{6AB5D648-5FDB-4C37-AAC3-C70B38BE7EED}"/>
            </a:ext>
          </a:extLst>
        </xdr:cNvPr>
        <xdr:cNvSpPr/>
      </xdr:nvSpPr>
      <xdr:spPr>
        <a:xfrm>
          <a:off x="7029450" y="1724726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44576</xdr:rowOff>
    </xdr:from>
    <xdr:to>
      <xdr:col>36</xdr:col>
      <xdr:colOff>165100</xdr:colOff>
      <xdr:row>106</xdr:row>
      <xdr:rowOff>146176</xdr:rowOff>
    </xdr:to>
    <xdr:sp macro="" textlink="">
      <xdr:nvSpPr>
        <xdr:cNvPr id="409" name="フローチャート: 判断 408">
          <a:extLst>
            <a:ext uri="{FF2B5EF4-FFF2-40B4-BE49-F238E27FC236}">
              <a16:creationId xmlns:a16="http://schemas.microsoft.com/office/drawing/2014/main" id="{7D2AEF4B-5339-4134-B9C0-0408F90475CA}"/>
            </a:ext>
          </a:extLst>
        </xdr:cNvPr>
        <xdr:cNvSpPr/>
      </xdr:nvSpPr>
      <xdr:spPr>
        <a:xfrm>
          <a:off x="6238875" y="173642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4EFBC802-021B-4D33-B41D-CF11D6F1C2D0}"/>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DAF27212-FC8D-4294-A18A-5B57628921EE}"/>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14F985C5-13E5-4B11-9075-B44A3EAF2512}"/>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74DAD5EC-5643-4E5C-9F88-E03A4E326182}"/>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2DDFD23A-7D2C-4537-9C8D-DC02CAF5863C}"/>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140336</xdr:rowOff>
    </xdr:from>
    <xdr:to>
      <xdr:col>55</xdr:col>
      <xdr:colOff>50800</xdr:colOff>
      <xdr:row>108</xdr:row>
      <xdr:rowOff>70486</xdr:rowOff>
    </xdr:to>
    <xdr:sp macro="" textlink="">
      <xdr:nvSpPr>
        <xdr:cNvPr id="415" name="楕円 414">
          <a:extLst>
            <a:ext uri="{FF2B5EF4-FFF2-40B4-BE49-F238E27FC236}">
              <a16:creationId xmlns:a16="http://schemas.microsoft.com/office/drawing/2014/main" id="{0000B4DA-3E64-4C5C-A5E6-9FE87270E85B}"/>
            </a:ext>
          </a:extLst>
        </xdr:cNvPr>
        <xdr:cNvSpPr/>
      </xdr:nvSpPr>
      <xdr:spPr>
        <a:xfrm>
          <a:off x="9401175" y="1763141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55263</xdr:rowOff>
    </xdr:from>
    <xdr:ext cx="534377" cy="259045"/>
    <xdr:sp macro="" textlink="">
      <xdr:nvSpPr>
        <xdr:cNvPr id="416" name="【港湾・漁港】&#10;一人当たり有形固定資産（償却資産）額該当値テキスト">
          <a:extLst>
            <a:ext uri="{FF2B5EF4-FFF2-40B4-BE49-F238E27FC236}">
              <a16:creationId xmlns:a16="http://schemas.microsoft.com/office/drawing/2014/main" id="{3EDF76A4-A448-49BB-BCA8-B9DB8D1D7DE1}"/>
            </a:ext>
          </a:extLst>
        </xdr:cNvPr>
        <xdr:cNvSpPr txBox="1"/>
      </xdr:nvSpPr>
      <xdr:spPr>
        <a:xfrm>
          <a:off x="9477375" y="1754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143481</xdr:rowOff>
    </xdr:from>
    <xdr:to>
      <xdr:col>50</xdr:col>
      <xdr:colOff>165100</xdr:colOff>
      <xdr:row>108</xdr:row>
      <xdr:rowOff>73631</xdr:rowOff>
    </xdr:to>
    <xdr:sp macro="" textlink="">
      <xdr:nvSpPr>
        <xdr:cNvPr id="417" name="楕円 416">
          <a:extLst>
            <a:ext uri="{FF2B5EF4-FFF2-40B4-BE49-F238E27FC236}">
              <a16:creationId xmlns:a16="http://schemas.microsoft.com/office/drawing/2014/main" id="{2F0CBDB0-1429-4D93-98CF-281CAF9732EC}"/>
            </a:ext>
          </a:extLst>
        </xdr:cNvPr>
        <xdr:cNvSpPr/>
      </xdr:nvSpPr>
      <xdr:spPr>
        <a:xfrm>
          <a:off x="8639175" y="1762820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19686</xdr:rowOff>
    </xdr:from>
    <xdr:to>
      <xdr:col>55</xdr:col>
      <xdr:colOff>0</xdr:colOff>
      <xdr:row>108</xdr:row>
      <xdr:rowOff>22831</xdr:rowOff>
    </xdr:to>
    <xdr:cxnSp macro="">
      <xdr:nvCxnSpPr>
        <xdr:cNvPr id="418" name="直線コネクタ 417">
          <a:extLst>
            <a:ext uri="{FF2B5EF4-FFF2-40B4-BE49-F238E27FC236}">
              <a16:creationId xmlns:a16="http://schemas.microsoft.com/office/drawing/2014/main" id="{5B2CF8C8-7E24-450C-B80B-5CD843D3B793}"/>
            </a:ext>
          </a:extLst>
        </xdr:cNvPr>
        <xdr:cNvCxnSpPr/>
      </xdr:nvCxnSpPr>
      <xdr:spPr>
        <a:xfrm flipV="1">
          <a:off x="8686800" y="17679036"/>
          <a:ext cx="742950" cy="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143380</xdr:rowOff>
    </xdr:from>
    <xdr:to>
      <xdr:col>46</xdr:col>
      <xdr:colOff>38100</xdr:colOff>
      <xdr:row>108</xdr:row>
      <xdr:rowOff>73530</xdr:rowOff>
    </xdr:to>
    <xdr:sp macro="" textlink="">
      <xdr:nvSpPr>
        <xdr:cNvPr id="419" name="楕円 418">
          <a:extLst>
            <a:ext uri="{FF2B5EF4-FFF2-40B4-BE49-F238E27FC236}">
              <a16:creationId xmlns:a16="http://schemas.microsoft.com/office/drawing/2014/main" id="{2644EAA1-6E4F-4FF2-9155-DCCA57526C65}"/>
            </a:ext>
          </a:extLst>
        </xdr:cNvPr>
        <xdr:cNvSpPr/>
      </xdr:nvSpPr>
      <xdr:spPr>
        <a:xfrm>
          <a:off x="7839075" y="1762810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22730</xdr:rowOff>
    </xdr:from>
    <xdr:to>
      <xdr:col>50</xdr:col>
      <xdr:colOff>114300</xdr:colOff>
      <xdr:row>108</xdr:row>
      <xdr:rowOff>22831</xdr:rowOff>
    </xdr:to>
    <xdr:cxnSp macro="">
      <xdr:nvCxnSpPr>
        <xdr:cNvPr id="420" name="直線コネクタ 419">
          <a:extLst>
            <a:ext uri="{FF2B5EF4-FFF2-40B4-BE49-F238E27FC236}">
              <a16:creationId xmlns:a16="http://schemas.microsoft.com/office/drawing/2014/main" id="{EC50DE64-D19B-4B41-B614-D3C201BDF707}"/>
            </a:ext>
          </a:extLst>
        </xdr:cNvPr>
        <xdr:cNvCxnSpPr/>
      </xdr:nvCxnSpPr>
      <xdr:spPr>
        <a:xfrm>
          <a:off x="7886700" y="17685255"/>
          <a:ext cx="8001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138027</xdr:rowOff>
    </xdr:from>
    <xdr:ext cx="534377" cy="259045"/>
    <xdr:sp macro="" textlink="">
      <xdr:nvSpPr>
        <xdr:cNvPr id="421" name="n_1aveValue【港湾・漁港】&#10;一人当たり有形固定資産（償却資産）額">
          <a:extLst>
            <a:ext uri="{FF2B5EF4-FFF2-40B4-BE49-F238E27FC236}">
              <a16:creationId xmlns:a16="http://schemas.microsoft.com/office/drawing/2014/main" id="{F4BB647A-3B8A-4CA9-B31F-CABA09A456E5}"/>
            </a:ext>
          </a:extLst>
        </xdr:cNvPr>
        <xdr:cNvSpPr txBox="1"/>
      </xdr:nvSpPr>
      <xdr:spPr>
        <a:xfrm>
          <a:off x="8429136" y="1711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100437</xdr:rowOff>
    </xdr:from>
    <xdr:ext cx="534377" cy="259045"/>
    <xdr:sp macro="" textlink="">
      <xdr:nvSpPr>
        <xdr:cNvPr id="422" name="n_2aveValue【港湾・漁港】&#10;一人当たり有形固定資産（償却資産）額">
          <a:extLst>
            <a:ext uri="{FF2B5EF4-FFF2-40B4-BE49-F238E27FC236}">
              <a16:creationId xmlns:a16="http://schemas.microsoft.com/office/drawing/2014/main" id="{0FB0934B-C1A6-4376-8205-E45BD3D84EF5}"/>
            </a:ext>
          </a:extLst>
        </xdr:cNvPr>
        <xdr:cNvSpPr txBox="1"/>
      </xdr:nvSpPr>
      <xdr:spPr>
        <a:xfrm>
          <a:off x="7648086" y="1707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52114</xdr:rowOff>
    </xdr:from>
    <xdr:ext cx="534377" cy="259045"/>
    <xdr:sp macro="" textlink="">
      <xdr:nvSpPr>
        <xdr:cNvPr id="423" name="n_3aveValue【港湾・漁港】&#10;一人当たり有形固定資産（償却資産）額">
          <a:extLst>
            <a:ext uri="{FF2B5EF4-FFF2-40B4-BE49-F238E27FC236}">
              <a16:creationId xmlns:a16="http://schemas.microsoft.com/office/drawing/2014/main" id="{18C8A691-7083-4488-9710-6C54D77D7A13}"/>
            </a:ext>
          </a:extLst>
        </xdr:cNvPr>
        <xdr:cNvSpPr txBox="1"/>
      </xdr:nvSpPr>
      <xdr:spPr>
        <a:xfrm>
          <a:off x="6847986" y="1702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162703</xdr:rowOff>
    </xdr:from>
    <xdr:ext cx="534377" cy="259045"/>
    <xdr:sp macro="" textlink="">
      <xdr:nvSpPr>
        <xdr:cNvPr id="424" name="n_4aveValue【港湾・漁港】&#10;一人当たり有形固定資産（償却資産）額">
          <a:extLst>
            <a:ext uri="{FF2B5EF4-FFF2-40B4-BE49-F238E27FC236}">
              <a16:creationId xmlns:a16="http://schemas.microsoft.com/office/drawing/2014/main" id="{465C0B9D-1927-4685-BA7E-DCBB46E349B9}"/>
            </a:ext>
          </a:extLst>
        </xdr:cNvPr>
        <xdr:cNvSpPr txBox="1"/>
      </xdr:nvSpPr>
      <xdr:spPr>
        <a:xfrm>
          <a:off x="6038361" y="1713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64758</xdr:rowOff>
    </xdr:from>
    <xdr:ext cx="534377" cy="259045"/>
    <xdr:sp macro="" textlink="">
      <xdr:nvSpPr>
        <xdr:cNvPr id="425" name="n_1mainValue【港湾・漁港】&#10;一人当たり有形固定資産（償却資産）額">
          <a:extLst>
            <a:ext uri="{FF2B5EF4-FFF2-40B4-BE49-F238E27FC236}">
              <a16:creationId xmlns:a16="http://schemas.microsoft.com/office/drawing/2014/main" id="{26B34567-A16C-41DA-AEFB-2CE6182064CC}"/>
            </a:ext>
          </a:extLst>
        </xdr:cNvPr>
        <xdr:cNvSpPr txBox="1"/>
      </xdr:nvSpPr>
      <xdr:spPr>
        <a:xfrm>
          <a:off x="8429136" y="1772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64657</xdr:rowOff>
    </xdr:from>
    <xdr:ext cx="534377" cy="259045"/>
    <xdr:sp macro="" textlink="">
      <xdr:nvSpPr>
        <xdr:cNvPr id="426" name="n_2mainValue【港湾・漁港】&#10;一人当たり有形固定資産（償却資産）額">
          <a:extLst>
            <a:ext uri="{FF2B5EF4-FFF2-40B4-BE49-F238E27FC236}">
              <a16:creationId xmlns:a16="http://schemas.microsoft.com/office/drawing/2014/main" id="{5D69C77E-3C6F-415E-8447-136990FB97AD}"/>
            </a:ext>
          </a:extLst>
        </xdr:cNvPr>
        <xdr:cNvSpPr txBox="1"/>
      </xdr:nvSpPr>
      <xdr:spPr>
        <a:xfrm>
          <a:off x="7648086" y="1772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7" name="正方形/長方形 426">
          <a:extLst>
            <a:ext uri="{FF2B5EF4-FFF2-40B4-BE49-F238E27FC236}">
              <a16:creationId xmlns:a16="http://schemas.microsoft.com/office/drawing/2014/main" id="{DF358974-B88D-43ED-A787-C2E5479A2FFB}"/>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28" name="正方形/長方形 427">
          <a:extLst>
            <a:ext uri="{FF2B5EF4-FFF2-40B4-BE49-F238E27FC236}">
              <a16:creationId xmlns:a16="http://schemas.microsoft.com/office/drawing/2014/main" id="{AE1CCFA6-73A0-4E82-B9F4-16A39A1A9C0A}"/>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29" name="正方形/長方形 428">
          <a:extLst>
            <a:ext uri="{FF2B5EF4-FFF2-40B4-BE49-F238E27FC236}">
              <a16:creationId xmlns:a16="http://schemas.microsoft.com/office/drawing/2014/main" id="{371A4F6B-98CC-47AE-A285-E31CCB3F20D6}"/>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30" name="正方形/長方形 429">
          <a:extLst>
            <a:ext uri="{FF2B5EF4-FFF2-40B4-BE49-F238E27FC236}">
              <a16:creationId xmlns:a16="http://schemas.microsoft.com/office/drawing/2014/main" id="{971D7170-40B2-4206-8542-881665D10D9F}"/>
            </a:ext>
          </a:extLst>
        </xdr:cNvPr>
        <xdr:cNvSpPr/>
      </xdr:nvSpPr>
      <xdr:spPr>
        <a:xfrm>
          <a:off x="13154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31" name="正方形/長方形 430">
          <a:extLst>
            <a:ext uri="{FF2B5EF4-FFF2-40B4-BE49-F238E27FC236}">
              <a16:creationId xmlns:a16="http://schemas.microsoft.com/office/drawing/2014/main" id="{C487E0ED-D424-4FEB-9755-ABDC459A6A37}"/>
            </a:ext>
          </a:extLst>
        </xdr:cNvPr>
        <xdr:cNvSpPr/>
      </xdr:nvSpPr>
      <xdr:spPr>
        <a:xfrm>
          <a:off x="13154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a:extLst>
            <a:ext uri="{FF2B5EF4-FFF2-40B4-BE49-F238E27FC236}">
              <a16:creationId xmlns:a16="http://schemas.microsoft.com/office/drawing/2014/main" id="{58C5F437-B6FA-46A8-A946-9F9278A55299}"/>
            </a:ext>
          </a:extLst>
        </xdr:cNvPr>
        <xdr:cNvSpPr/>
      </xdr:nvSpPr>
      <xdr:spPr>
        <a:xfrm>
          <a:off x="11210925" y="50482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4A9E5613-044A-4B4E-8680-27D5E699FADF}"/>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34" name="正方形/長方形 433">
          <a:extLst>
            <a:ext uri="{FF2B5EF4-FFF2-40B4-BE49-F238E27FC236}">
              <a16:creationId xmlns:a16="http://schemas.microsoft.com/office/drawing/2014/main" id="{9BA5263D-1510-44C9-A138-3A01FBDCD2B9}"/>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35" name="正方形/長方形 434">
          <a:extLst>
            <a:ext uri="{FF2B5EF4-FFF2-40B4-BE49-F238E27FC236}">
              <a16:creationId xmlns:a16="http://schemas.microsoft.com/office/drawing/2014/main" id="{184DD1B4-0495-4A3C-8B52-D73100FCE600}"/>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36" name="正方形/長方形 435">
          <a:extLst>
            <a:ext uri="{FF2B5EF4-FFF2-40B4-BE49-F238E27FC236}">
              <a16:creationId xmlns:a16="http://schemas.microsoft.com/office/drawing/2014/main" id="{1B5692B9-11F5-4FE4-9FD6-AF9D8202E85B}"/>
            </a:ext>
          </a:extLst>
        </xdr:cNvPr>
        <xdr:cNvSpPr/>
      </xdr:nvSpPr>
      <xdr:spPr>
        <a:xfrm>
          <a:off x="1841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37" name="正方形/長方形 436">
          <a:extLst>
            <a:ext uri="{FF2B5EF4-FFF2-40B4-BE49-F238E27FC236}">
              <a16:creationId xmlns:a16="http://schemas.microsoft.com/office/drawing/2014/main" id="{40E6070C-2ED9-470B-9115-55E2D1AE3D64}"/>
            </a:ext>
          </a:extLst>
        </xdr:cNvPr>
        <xdr:cNvSpPr/>
      </xdr:nvSpPr>
      <xdr:spPr>
        <a:xfrm>
          <a:off x="1841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a:extLst>
            <a:ext uri="{FF2B5EF4-FFF2-40B4-BE49-F238E27FC236}">
              <a16:creationId xmlns:a16="http://schemas.microsoft.com/office/drawing/2014/main" id="{E1696754-93B2-443C-891C-E3651052BD99}"/>
            </a:ext>
          </a:extLst>
        </xdr:cNvPr>
        <xdr:cNvSpPr/>
      </xdr:nvSpPr>
      <xdr:spPr>
        <a:xfrm>
          <a:off x="16459200" y="50482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39" name="正方形/長方形 438">
          <a:extLst>
            <a:ext uri="{FF2B5EF4-FFF2-40B4-BE49-F238E27FC236}">
              <a16:creationId xmlns:a16="http://schemas.microsoft.com/office/drawing/2014/main" id="{1D30928A-7A52-4E4B-ABA2-D59BFA7290FA}"/>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40" name="正方形/長方形 439">
          <a:extLst>
            <a:ext uri="{FF2B5EF4-FFF2-40B4-BE49-F238E27FC236}">
              <a16:creationId xmlns:a16="http://schemas.microsoft.com/office/drawing/2014/main" id="{2C2A7278-800D-42DC-A855-DE89F66D732A}"/>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41" name="正方形/長方形 440">
          <a:extLst>
            <a:ext uri="{FF2B5EF4-FFF2-40B4-BE49-F238E27FC236}">
              <a16:creationId xmlns:a16="http://schemas.microsoft.com/office/drawing/2014/main" id="{1678B925-2EC5-4C59-AD18-49E64B331FD2}"/>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42" name="正方形/長方形 441">
          <a:extLst>
            <a:ext uri="{FF2B5EF4-FFF2-40B4-BE49-F238E27FC236}">
              <a16:creationId xmlns:a16="http://schemas.microsoft.com/office/drawing/2014/main" id="{28E870B7-DAC7-40A3-BEB1-04AE13BFFD43}"/>
            </a:ext>
          </a:extLst>
        </xdr:cNvPr>
        <xdr:cNvSpPr/>
      </xdr:nvSpPr>
      <xdr:spPr>
        <a:xfrm>
          <a:off x="13154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43" name="正方形/長方形 442">
          <a:extLst>
            <a:ext uri="{FF2B5EF4-FFF2-40B4-BE49-F238E27FC236}">
              <a16:creationId xmlns:a16="http://schemas.microsoft.com/office/drawing/2014/main" id="{69DB594F-A51A-410B-AB12-89D8E2987D31}"/>
            </a:ext>
          </a:extLst>
        </xdr:cNvPr>
        <xdr:cNvSpPr/>
      </xdr:nvSpPr>
      <xdr:spPr>
        <a:xfrm>
          <a:off x="13154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a:extLst>
            <a:ext uri="{FF2B5EF4-FFF2-40B4-BE49-F238E27FC236}">
              <a16:creationId xmlns:a16="http://schemas.microsoft.com/office/drawing/2014/main" id="{43284F1F-1373-4433-8003-9E565AB64DF2}"/>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a:extLst>
            <a:ext uri="{FF2B5EF4-FFF2-40B4-BE49-F238E27FC236}">
              <a16:creationId xmlns:a16="http://schemas.microsoft.com/office/drawing/2014/main" id="{2E9B8098-FE07-429F-80E3-D3F277ABD736}"/>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a:extLst>
            <a:ext uri="{FF2B5EF4-FFF2-40B4-BE49-F238E27FC236}">
              <a16:creationId xmlns:a16="http://schemas.microsoft.com/office/drawing/2014/main" id="{F5F74DC7-AE77-46CA-82E6-BE34DE599701}"/>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7" name="テキスト ボックス 446">
          <a:extLst>
            <a:ext uri="{FF2B5EF4-FFF2-40B4-BE49-F238E27FC236}">
              <a16:creationId xmlns:a16="http://schemas.microsoft.com/office/drawing/2014/main" id="{5BCBBD01-CB19-46A2-97D1-3B0FC47DDB5D}"/>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48" name="直線コネクタ 447">
          <a:extLst>
            <a:ext uri="{FF2B5EF4-FFF2-40B4-BE49-F238E27FC236}">
              <a16:creationId xmlns:a16="http://schemas.microsoft.com/office/drawing/2014/main" id="{AA6BA086-2688-40CD-90BA-6995507BE175}"/>
            </a:ext>
          </a:extLst>
        </xdr:cNvPr>
        <xdr:cNvCxnSpPr/>
      </xdr:nvCxnSpPr>
      <xdr:spPr>
        <a:xfrm>
          <a:off x="11210925" y="1037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49" name="テキスト ボックス 448">
          <a:extLst>
            <a:ext uri="{FF2B5EF4-FFF2-40B4-BE49-F238E27FC236}">
              <a16:creationId xmlns:a16="http://schemas.microsoft.com/office/drawing/2014/main" id="{CFE844E7-EE7B-4B2E-8820-B78732686CA8}"/>
            </a:ext>
          </a:extLst>
        </xdr:cNvPr>
        <xdr:cNvSpPr txBox="1"/>
      </xdr:nvSpPr>
      <xdr:spPr>
        <a:xfrm>
          <a:off x="10845966" y="1023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0" name="直線コネクタ 449">
          <a:extLst>
            <a:ext uri="{FF2B5EF4-FFF2-40B4-BE49-F238E27FC236}">
              <a16:creationId xmlns:a16="http://schemas.microsoft.com/office/drawing/2014/main" id="{451E9605-CDBA-4EB0-A679-E6FBFAF549AC}"/>
            </a:ext>
          </a:extLst>
        </xdr:cNvPr>
        <xdr:cNvCxnSpPr/>
      </xdr:nvCxnSpPr>
      <xdr:spPr>
        <a:xfrm>
          <a:off x="11210925" y="994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1" name="テキスト ボックス 450">
          <a:extLst>
            <a:ext uri="{FF2B5EF4-FFF2-40B4-BE49-F238E27FC236}">
              <a16:creationId xmlns:a16="http://schemas.microsoft.com/office/drawing/2014/main" id="{EF95928E-4706-4720-8102-13263BBE67B6}"/>
            </a:ext>
          </a:extLst>
        </xdr:cNvPr>
        <xdr:cNvSpPr txBox="1"/>
      </xdr:nvSpPr>
      <xdr:spPr>
        <a:xfrm>
          <a:off x="10845966" y="980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2" name="直線コネクタ 451">
          <a:extLst>
            <a:ext uri="{FF2B5EF4-FFF2-40B4-BE49-F238E27FC236}">
              <a16:creationId xmlns:a16="http://schemas.microsoft.com/office/drawing/2014/main" id="{9B74EF94-7631-4F49-8A1B-C352969EBE00}"/>
            </a:ext>
          </a:extLst>
        </xdr:cNvPr>
        <xdr:cNvCxnSpPr/>
      </xdr:nvCxnSpPr>
      <xdr:spPr>
        <a:xfrm>
          <a:off x="11210925" y="951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53" name="テキスト ボックス 452">
          <a:extLst>
            <a:ext uri="{FF2B5EF4-FFF2-40B4-BE49-F238E27FC236}">
              <a16:creationId xmlns:a16="http://schemas.microsoft.com/office/drawing/2014/main" id="{B3C12EE0-8D33-4E1C-BA76-4C4A7F6E0785}"/>
            </a:ext>
          </a:extLst>
        </xdr:cNvPr>
        <xdr:cNvSpPr txBox="1"/>
      </xdr:nvSpPr>
      <xdr:spPr>
        <a:xfrm>
          <a:off x="10845966" y="937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54" name="直線コネクタ 453">
          <a:extLst>
            <a:ext uri="{FF2B5EF4-FFF2-40B4-BE49-F238E27FC236}">
              <a16:creationId xmlns:a16="http://schemas.microsoft.com/office/drawing/2014/main" id="{891C4268-9A31-4264-B56D-022497965ED8}"/>
            </a:ext>
          </a:extLst>
        </xdr:cNvPr>
        <xdr:cNvCxnSpPr/>
      </xdr:nvCxnSpPr>
      <xdr:spPr>
        <a:xfrm>
          <a:off x="11210925" y="907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55" name="テキスト ボックス 454">
          <a:extLst>
            <a:ext uri="{FF2B5EF4-FFF2-40B4-BE49-F238E27FC236}">
              <a16:creationId xmlns:a16="http://schemas.microsoft.com/office/drawing/2014/main" id="{77B6AFBC-5E13-4ECA-B5BC-71D33344D841}"/>
            </a:ext>
          </a:extLst>
        </xdr:cNvPr>
        <xdr:cNvSpPr txBox="1"/>
      </xdr:nvSpPr>
      <xdr:spPr>
        <a:xfrm>
          <a:off x="10845966" y="894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6" name="直線コネクタ 455">
          <a:extLst>
            <a:ext uri="{FF2B5EF4-FFF2-40B4-BE49-F238E27FC236}">
              <a16:creationId xmlns:a16="http://schemas.microsoft.com/office/drawing/2014/main" id="{FD289EEE-2009-4463-842C-5C8F3ED9C225}"/>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7" name="テキスト ボックス 456">
          <a:extLst>
            <a:ext uri="{FF2B5EF4-FFF2-40B4-BE49-F238E27FC236}">
              <a16:creationId xmlns:a16="http://schemas.microsoft.com/office/drawing/2014/main" id="{DF52BAE4-B47C-47FF-BA92-D5723EECC32E}"/>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8" name="【学校施設】&#10;有形固定資産減価償却率グラフ枠">
          <a:extLst>
            <a:ext uri="{FF2B5EF4-FFF2-40B4-BE49-F238E27FC236}">
              <a16:creationId xmlns:a16="http://schemas.microsoft.com/office/drawing/2014/main" id="{6512C11A-1FF6-4438-BEEC-9474CEAD80CE}"/>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102870</xdr:rowOff>
    </xdr:from>
    <xdr:to>
      <xdr:col>85</xdr:col>
      <xdr:colOff>126364</xdr:colOff>
      <xdr:row>63</xdr:row>
      <xdr:rowOff>130302</xdr:rowOff>
    </xdr:to>
    <xdr:cxnSp macro="">
      <xdr:nvCxnSpPr>
        <xdr:cNvPr id="459" name="直線コネクタ 458">
          <a:extLst>
            <a:ext uri="{FF2B5EF4-FFF2-40B4-BE49-F238E27FC236}">
              <a16:creationId xmlns:a16="http://schemas.microsoft.com/office/drawing/2014/main" id="{7F6FC60F-6523-4C68-A00D-E225BD71F100}"/>
            </a:ext>
          </a:extLst>
        </xdr:cNvPr>
        <xdr:cNvCxnSpPr/>
      </xdr:nvCxnSpPr>
      <xdr:spPr>
        <a:xfrm flipV="1">
          <a:off x="14695170" y="9345295"/>
          <a:ext cx="1269" cy="99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134129</xdr:rowOff>
    </xdr:from>
    <xdr:ext cx="405111" cy="259045"/>
    <xdr:sp macro="" textlink="">
      <xdr:nvSpPr>
        <xdr:cNvPr id="460" name="【学校施設】&#10;有形固定資産減価償却率最小値テキスト">
          <a:extLst>
            <a:ext uri="{FF2B5EF4-FFF2-40B4-BE49-F238E27FC236}">
              <a16:creationId xmlns:a16="http://schemas.microsoft.com/office/drawing/2014/main" id="{79A2DF1C-495B-4B43-B521-5A5E4385D4A5}"/>
            </a:ext>
          </a:extLst>
        </xdr:cNvPr>
        <xdr:cNvSpPr txBox="1"/>
      </xdr:nvSpPr>
      <xdr:spPr>
        <a:xfrm>
          <a:off x="14744700"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130302</xdr:rowOff>
    </xdr:from>
    <xdr:to>
      <xdr:col>86</xdr:col>
      <xdr:colOff>25400</xdr:colOff>
      <xdr:row>63</xdr:row>
      <xdr:rowOff>130302</xdr:rowOff>
    </xdr:to>
    <xdr:cxnSp macro="">
      <xdr:nvCxnSpPr>
        <xdr:cNvPr id="461" name="直線コネクタ 460">
          <a:extLst>
            <a:ext uri="{FF2B5EF4-FFF2-40B4-BE49-F238E27FC236}">
              <a16:creationId xmlns:a16="http://schemas.microsoft.com/office/drawing/2014/main" id="{E60B9A01-8314-454A-86B3-0FC2DF68C62B}"/>
            </a:ext>
          </a:extLst>
        </xdr:cNvPr>
        <xdr:cNvCxnSpPr/>
      </xdr:nvCxnSpPr>
      <xdr:spPr>
        <a:xfrm>
          <a:off x="14611350" y="103411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49547</xdr:rowOff>
    </xdr:from>
    <xdr:ext cx="405111" cy="259045"/>
    <xdr:sp macro="" textlink="">
      <xdr:nvSpPr>
        <xdr:cNvPr id="462" name="【学校施設】&#10;有形固定資産減価償却率最大値テキスト">
          <a:extLst>
            <a:ext uri="{FF2B5EF4-FFF2-40B4-BE49-F238E27FC236}">
              <a16:creationId xmlns:a16="http://schemas.microsoft.com/office/drawing/2014/main" id="{F7F696C5-1BF4-4426-BF7D-466BE2237CF2}"/>
            </a:ext>
          </a:extLst>
        </xdr:cNvPr>
        <xdr:cNvSpPr txBox="1"/>
      </xdr:nvSpPr>
      <xdr:spPr>
        <a:xfrm>
          <a:off x="14744700" y="912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102870</xdr:rowOff>
    </xdr:from>
    <xdr:to>
      <xdr:col>86</xdr:col>
      <xdr:colOff>25400</xdr:colOff>
      <xdr:row>57</xdr:row>
      <xdr:rowOff>102870</xdr:rowOff>
    </xdr:to>
    <xdr:cxnSp macro="">
      <xdr:nvCxnSpPr>
        <xdr:cNvPr id="463" name="直線コネクタ 462">
          <a:extLst>
            <a:ext uri="{FF2B5EF4-FFF2-40B4-BE49-F238E27FC236}">
              <a16:creationId xmlns:a16="http://schemas.microsoft.com/office/drawing/2014/main" id="{66A92CA8-28CC-41D3-9E15-CC68DFA1F6B4}"/>
            </a:ext>
          </a:extLst>
        </xdr:cNvPr>
        <xdr:cNvCxnSpPr/>
      </xdr:nvCxnSpPr>
      <xdr:spPr>
        <a:xfrm>
          <a:off x="14611350" y="93452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29227</xdr:rowOff>
    </xdr:from>
    <xdr:ext cx="405111" cy="259045"/>
    <xdr:sp macro="" textlink="">
      <xdr:nvSpPr>
        <xdr:cNvPr id="464" name="【学校施設】&#10;有形固定資産減価償却率平均値テキスト">
          <a:extLst>
            <a:ext uri="{FF2B5EF4-FFF2-40B4-BE49-F238E27FC236}">
              <a16:creationId xmlns:a16="http://schemas.microsoft.com/office/drawing/2014/main" id="{ED0180C3-F2E8-4B9A-B9DB-C597C4F523B6}"/>
            </a:ext>
          </a:extLst>
        </xdr:cNvPr>
        <xdr:cNvSpPr txBox="1"/>
      </xdr:nvSpPr>
      <xdr:spPr>
        <a:xfrm>
          <a:off x="14744700" y="9751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465" name="フローチャート: 判断 464">
          <a:extLst>
            <a:ext uri="{FF2B5EF4-FFF2-40B4-BE49-F238E27FC236}">
              <a16:creationId xmlns:a16="http://schemas.microsoft.com/office/drawing/2014/main" id="{28604993-BF02-4235-9036-D8175DB3D0E1}"/>
            </a:ext>
          </a:extLst>
        </xdr:cNvPr>
        <xdr:cNvSpPr/>
      </xdr:nvSpPr>
      <xdr:spPr>
        <a:xfrm>
          <a:off x="14649450" y="9896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xdr:rowOff>
    </xdr:from>
    <xdr:to>
      <xdr:col>81</xdr:col>
      <xdr:colOff>101600</xdr:colOff>
      <xdr:row>61</xdr:row>
      <xdr:rowOff>117094</xdr:rowOff>
    </xdr:to>
    <xdr:sp macro="" textlink="">
      <xdr:nvSpPr>
        <xdr:cNvPr id="466" name="フローチャート: 判断 465">
          <a:extLst>
            <a:ext uri="{FF2B5EF4-FFF2-40B4-BE49-F238E27FC236}">
              <a16:creationId xmlns:a16="http://schemas.microsoft.com/office/drawing/2014/main" id="{0AC06300-89D5-4E23-A84F-F2EF903DDD10}"/>
            </a:ext>
          </a:extLst>
        </xdr:cNvPr>
        <xdr:cNvSpPr/>
      </xdr:nvSpPr>
      <xdr:spPr>
        <a:xfrm>
          <a:off x="13887450" y="989926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xdr:rowOff>
    </xdr:from>
    <xdr:to>
      <xdr:col>76</xdr:col>
      <xdr:colOff>165100</xdr:colOff>
      <xdr:row>61</xdr:row>
      <xdr:rowOff>103378</xdr:rowOff>
    </xdr:to>
    <xdr:sp macro="" textlink="">
      <xdr:nvSpPr>
        <xdr:cNvPr id="467" name="フローチャート: 判断 466">
          <a:extLst>
            <a:ext uri="{FF2B5EF4-FFF2-40B4-BE49-F238E27FC236}">
              <a16:creationId xmlns:a16="http://schemas.microsoft.com/office/drawing/2014/main" id="{F7CE36CF-6FC4-4B14-AE9A-AE9CBAF14145}"/>
            </a:ext>
          </a:extLst>
        </xdr:cNvPr>
        <xdr:cNvSpPr/>
      </xdr:nvSpPr>
      <xdr:spPr>
        <a:xfrm>
          <a:off x="13096875" y="988872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104648</xdr:rowOff>
    </xdr:from>
    <xdr:to>
      <xdr:col>72</xdr:col>
      <xdr:colOff>38100</xdr:colOff>
      <xdr:row>61</xdr:row>
      <xdr:rowOff>34798</xdr:rowOff>
    </xdr:to>
    <xdr:sp macro="" textlink="">
      <xdr:nvSpPr>
        <xdr:cNvPr id="468" name="フローチャート: 判断 467">
          <a:extLst>
            <a:ext uri="{FF2B5EF4-FFF2-40B4-BE49-F238E27FC236}">
              <a16:creationId xmlns:a16="http://schemas.microsoft.com/office/drawing/2014/main" id="{1253BE54-4890-4F0F-BB39-31C569FB8459}"/>
            </a:ext>
          </a:extLst>
        </xdr:cNvPr>
        <xdr:cNvSpPr/>
      </xdr:nvSpPr>
      <xdr:spPr>
        <a:xfrm>
          <a:off x="12296775" y="983284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20066</xdr:rowOff>
    </xdr:from>
    <xdr:to>
      <xdr:col>67</xdr:col>
      <xdr:colOff>101600</xdr:colOff>
      <xdr:row>61</xdr:row>
      <xdr:rowOff>121666</xdr:rowOff>
    </xdr:to>
    <xdr:sp macro="" textlink="">
      <xdr:nvSpPr>
        <xdr:cNvPr id="469" name="フローチャート: 判断 468">
          <a:extLst>
            <a:ext uri="{FF2B5EF4-FFF2-40B4-BE49-F238E27FC236}">
              <a16:creationId xmlns:a16="http://schemas.microsoft.com/office/drawing/2014/main" id="{043905B2-6F03-456C-B3E9-C6BE32D2695C}"/>
            </a:ext>
          </a:extLst>
        </xdr:cNvPr>
        <xdr:cNvSpPr/>
      </xdr:nvSpPr>
      <xdr:spPr>
        <a:xfrm>
          <a:off x="11487150" y="990701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CDF63DCA-04B5-441D-85A9-06F73A5EE63C}"/>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E68E2A7B-EF80-4FF2-B830-E79296797EDF}"/>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0FC93903-2D49-47EC-90FA-BE1C92B9C848}"/>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79BEB4A9-6DDE-4092-8719-E2662AFC263B}"/>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37B6208B-7A81-43A0-A7E3-4001E0225A42}"/>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143510</xdr:rowOff>
    </xdr:from>
    <xdr:to>
      <xdr:col>85</xdr:col>
      <xdr:colOff>177800</xdr:colOff>
      <xdr:row>62</xdr:row>
      <xdr:rowOff>73660</xdr:rowOff>
    </xdr:to>
    <xdr:sp macro="" textlink="">
      <xdr:nvSpPr>
        <xdr:cNvPr id="475" name="楕円 474">
          <a:extLst>
            <a:ext uri="{FF2B5EF4-FFF2-40B4-BE49-F238E27FC236}">
              <a16:creationId xmlns:a16="http://schemas.microsoft.com/office/drawing/2014/main" id="{22C865B4-1E0F-4787-821C-7E1F03F16A96}"/>
            </a:ext>
          </a:extLst>
        </xdr:cNvPr>
        <xdr:cNvSpPr/>
      </xdr:nvSpPr>
      <xdr:spPr>
        <a:xfrm>
          <a:off x="14649450" y="100272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61</xdr:row>
      <xdr:rowOff>121937</xdr:rowOff>
    </xdr:from>
    <xdr:ext cx="405111" cy="259045"/>
    <xdr:sp macro="" textlink="">
      <xdr:nvSpPr>
        <xdr:cNvPr id="476" name="【学校施設】&#10;有形固定資産減価償却率該当値テキスト">
          <a:extLst>
            <a:ext uri="{FF2B5EF4-FFF2-40B4-BE49-F238E27FC236}">
              <a16:creationId xmlns:a16="http://schemas.microsoft.com/office/drawing/2014/main" id="{C55C3237-0129-44B0-B863-F51C34DC6F73}"/>
            </a:ext>
          </a:extLst>
        </xdr:cNvPr>
        <xdr:cNvSpPr txBox="1"/>
      </xdr:nvSpPr>
      <xdr:spPr>
        <a:xfrm>
          <a:off x="14744700" y="10012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4064</xdr:rowOff>
    </xdr:from>
    <xdr:to>
      <xdr:col>81</xdr:col>
      <xdr:colOff>101600</xdr:colOff>
      <xdr:row>62</xdr:row>
      <xdr:rowOff>105664</xdr:rowOff>
    </xdr:to>
    <xdr:sp macro="" textlink="">
      <xdr:nvSpPr>
        <xdr:cNvPr id="477" name="楕円 476">
          <a:extLst>
            <a:ext uri="{FF2B5EF4-FFF2-40B4-BE49-F238E27FC236}">
              <a16:creationId xmlns:a16="http://schemas.microsoft.com/office/drawing/2014/main" id="{657468E3-872C-4B74-89DA-F3B66E32AF46}"/>
            </a:ext>
          </a:extLst>
        </xdr:cNvPr>
        <xdr:cNvSpPr/>
      </xdr:nvSpPr>
      <xdr:spPr>
        <a:xfrm>
          <a:off x="13887450" y="100561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22860</xdr:rowOff>
    </xdr:from>
    <xdr:to>
      <xdr:col>85</xdr:col>
      <xdr:colOff>127000</xdr:colOff>
      <xdr:row>62</xdr:row>
      <xdr:rowOff>54864</xdr:rowOff>
    </xdr:to>
    <xdr:cxnSp macro="">
      <xdr:nvCxnSpPr>
        <xdr:cNvPr id="478" name="直線コネクタ 477">
          <a:extLst>
            <a:ext uri="{FF2B5EF4-FFF2-40B4-BE49-F238E27FC236}">
              <a16:creationId xmlns:a16="http://schemas.microsoft.com/office/drawing/2014/main" id="{923E9B7E-4270-4040-A1FA-214E613A28BA}"/>
            </a:ext>
          </a:extLst>
        </xdr:cNvPr>
        <xdr:cNvCxnSpPr/>
      </xdr:nvCxnSpPr>
      <xdr:spPr>
        <a:xfrm flipV="1">
          <a:off x="13935075" y="10074910"/>
          <a:ext cx="7620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17780</xdr:rowOff>
    </xdr:from>
    <xdr:to>
      <xdr:col>76</xdr:col>
      <xdr:colOff>165100</xdr:colOff>
      <xdr:row>62</xdr:row>
      <xdr:rowOff>119380</xdr:rowOff>
    </xdr:to>
    <xdr:sp macro="" textlink="">
      <xdr:nvSpPr>
        <xdr:cNvPr id="479" name="楕円 478">
          <a:extLst>
            <a:ext uri="{FF2B5EF4-FFF2-40B4-BE49-F238E27FC236}">
              <a16:creationId xmlns:a16="http://schemas.microsoft.com/office/drawing/2014/main" id="{9F44BED4-F6B6-4D79-9339-29F5BEDC45B9}"/>
            </a:ext>
          </a:extLst>
        </xdr:cNvPr>
        <xdr:cNvSpPr/>
      </xdr:nvSpPr>
      <xdr:spPr>
        <a:xfrm>
          <a:off x="13096875" y="100666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54864</xdr:rowOff>
    </xdr:from>
    <xdr:to>
      <xdr:col>81</xdr:col>
      <xdr:colOff>50800</xdr:colOff>
      <xdr:row>62</xdr:row>
      <xdr:rowOff>68580</xdr:rowOff>
    </xdr:to>
    <xdr:cxnSp macro="">
      <xdr:nvCxnSpPr>
        <xdr:cNvPr id="480" name="直線コネクタ 479">
          <a:extLst>
            <a:ext uri="{FF2B5EF4-FFF2-40B4-BE49-F238E27FC236}">
              <a16:creationId xmlns:a16="http://schemas.microsoft.com/office/drawing/2014/main" id="{76D930E0-094C-468B-9572-DDDCCD4BF280}"/>
            </a:ext>
          </a:extLst>
        </xdr:cNvPr>
        <xdr:cNvCxnSpPr/>
      </xdr:nvCxnSpPr>
      <xdr:spPr>
        <a:xfrm flipV="1">
          <a:off x="13144500" y="10103739"/>
          <a:ext cx="790575"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133621</xdr:rowOff>
    </xdr:from>
    <xdr:ext cx="405111" cy="259045"/>
    <xdr:sp macro="" textlink="">
      <xdr:nvSpPr>
        <xdr:cNvPr id="481" name="n_1aveValue【学校施設】&#10;有形固定資産減価償却率">
          <a:extLst>
            <a:ext uri="{FF2B5EF4-FFF2-40B4-BE49-F238E27FC236}">
              <a16:creationId xmlns:a16="http://schemas.microsoft.com/office/drawing/2014/main" id="{D264D5D6-BFDA-47E0-AB54-D910E1B1A754}"/>
            </a:ext>
          </a:extLst>
        </xdr:cNvPr>
        <xdr:cNvSpPr txBox="1"/>
      </xdr:nvSpPr>
      <xdr:spPr>
        <a:xfrm>
          <a:off x="13745219" y="969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119905</xdr:rowOff>
    </xdr:from>
    <xdr:ext cx="405111" cy="259045"/>
    <xdr:sp macro="" textlink="">
      <xdr:nvSpPr>
        <xdr:cNvPr id="482" name="n_2aveValue【学校施設】&#10;有形固定資産減価償却率">
          <a:extLst>
            <a:ext uri="{FF2B5EF4-FFF2-40B4-BE49-F238E27FC236}">
              <a16:creationId xmlns:a16="http://schemas.microsoft.com/office/drawing/2014/main" id="{B65C2CCF-7F00-40E6-9CE3-285185A3319D}"/>
            </a:ext>
          </a:extLst>
        </xdr:cNvPr>
        <xdr:cNvSpPr txBox="1"/>
      </xdr:nvSpPr>
      <xdr:spPr>
        <a:xfrm>
          <a:off x="12964169" y="968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51325</xdr:rowOff>
    </xdr:from>
    <xdr:ext cx="405111" cy="259045"/>
    <xdr:sp macro="" textlink="">
      <xdr:nvSpPr>
        <xdr:cNvPr id="483" name="n_3aveValue【学校施設】&#10;有形固定資産減価償却率">
          <a:extLst>
            <a:ext uri="{FF2B5EF4-FFF2-40B4-BE49-F238E27FC236}">
              <a16:creationId xmlns:a16="http://schemas.microsoft.com/office/drawing/2014/main" id="{449B8C82-8426-4C29-A12F-38F388F850D6}"/>
            </a:ext>
          </a:extLst>
        </xdr:cNvPr>
        <xdr:cNvSpPr txBox="1"/>
      </xdr:nvSpPr>
      <xdr:spPr>
        <a:xfrm>
          <a:off x="12164069" y="9611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138193</xdr:rowOff>
    </xdr:from>
    <xdr:ext cx="405111" cy="259045"/>
    <xdr:sp macro="" textlink="">
      <xdr:nvSpPr>
        <xdr:cNvPr id="484" name="n_4aveValue【学校施設】&#10;有形固定資産減価償却率">
          <a:extLst>
            <a:ext uri="{FF2B5EF4-FFF2-40B4-BE49-F238E27FC236}">
              <a16:creationId xmlns:a16="http://schemas.microsoft.com/office/drawing/2014/main" id="{7CF922DB-3012-4BD9-9348-4A0B2197852F}"/>
            </a:ext>
          </a:extLst>
        </xdr:cNvPr>
        <xdr:cNvSpPr txBox="1"/>
      </xdr:nvSpPr>
      <xdr:spPr>
        <a:xfrm>
          <a:off x="11354444" y="9704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96791</xdr:rowOff>
    </xdr:from>
    <xdr:ext cx="405111" cy="259045"/>
    <xdr:sp macro="" textlink="">
      <xdr:nvSpPr>
        <xdr:cNvPr id="485" name="n_1mainValue【学校施設】&#10;有形固定資産減価償却率">
          <a:extLst>
            <a:ext uri="{FF2B5EF4-FFF2-40B4-BE49-F238E27FC236}">
              <a16:creationId xmlns:a16="http://schemas.microsoft.com/office/drawing/2014/main" id="{2C9582AD-DDCE-4B78-B6F1-3B8AB3E7FD06}"/>
            </a:ext>
          </a:extLst>
        </xdr:cNvPr>
        <xdr:cNvSpPr txBox="1"/>
      </xdr:nvSpPr>
      <xdr:spPr>
        <a:xfrm>
          <a:off x="13745219" y="1014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110507</xdr:rowOff>
    </xdr:from>
    <xdr:ext cx="405111" cy="259045"/>
    <xdr:sp macro="" textlink="">
      <xdr:nvSpPr>
        <xdr:cNvPr id="486" name="n_2mainValue【学校施設】&#10;有形固定資産減価償却率">
          <a:extLst>
            <a:ext uri="{FF2B5EF4-FFF2-40B4-BE49-F238E27FC236}">
              <a16:creationId xmlns:a16="http://schemas.microsoft.com/office/drawing/2014/main" id="{C08EBDDE-6468-40C8-830C-E03ADDF8F061}"/>
            </a:ext>
          </a:extLst>
        </xdr:cNvPr>
        <xdr:cNvSpPr txBox="1"/>
      </xdr:nvSpPr>
      <xdr:spPr>
        <a:xfrm>
          <a:off x="12964169"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a:extLst>
            <a:ext uri="{FF2B5EF4-FFF2-40B4-BE49-F238E27FC236}">
              <a16:creationId xmlns:a16="http://schemas.microsoft.com/office/drawing/2014/main" id="{DA9F26AE-3D58-431A-A346-757A8EBA9F65}"/>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88" name="正方形/長方形 487">
          <a:extLst>
            <a:ext uri="{FF2B5EF4-FFF2-40B4-BE49-F238E27FC236}">
              <a16:creationId xmlns:a16="http://schemas.microsoft.com/office/drawing/2014/main" id="{976FBF64-0D69-45A7-9FF9-E89B360FF7C4}"/>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89" name="正方形/長方形 488">
          <a:extLst>
            <a:ext uri="{FF2B5EF4-FFF2-40B4-BE49-F238E27FC236}">
              <a16:creationId xmlns:a16="http://schemas.microsoft.com/office/drawing/2014/main" id="{06D68B25-99F3-4B62-91A1-04BF1F7318FB}"/>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90" name="正方形/長方形 489">
          <a:extLst>
            <a:ext uri="{FF2B5EF4-FFF2-40B4-BE49-F238E27FC236}">
              <a16:creationId xmlns:a16="http://schemas.microsoft.com/office/drawing/2014/main" id="{6C40DB72-3927-400A-AF83-B83748773C25}"/>
            </a:ext>
          </a:extLst>
        </xdr:cNvPr>
        <xdr:cNvSpPr/>
      </xdr:nvSpPr>
      <xdr:spPr>
        <a:xfrm>
          <a:off x="1841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91" name="正方形/長方形 490">
          <a:extLst>
            <a:ext uri="{FF2B5EF4-FFF2-40B4-BE49-F238E27FC236}">
              <a16:creationId xmlns:a16="http://schemas.microsoft.com/office/drawing/2014/main" id="{2CA0AAB8-2F9D-4616-A452-E0956980DDCA}"/>
            </a:ext>
          </a:extLst>
        </xdr:cNvPr>
        <xdr:cNvSpPr/>
      </xdr:nvSpPr>
      <xdr:spPr>
        <a:xfrm>
          <a:off x="1841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a:extLst>
            <a:ext uri="{FF2B5EF4-FFF2-40B4-BE49-F238E27FC236}">
              <a16:creationId xmlns:a16="http://schemas.microsoft.com/office/drawing/2014/main" id="{5073253D-2A83-41C7-A3D9-C92C1AE63AF0}"/>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3" name="テキスト ボックス 492">
          <a:extLst>
            <a:ext uri="{FF2B5EF4-FFF2-40B4-BE49-F238E27FC236}">
              <a16:creationId xmlns:a16="http://schemas.microsoft.com/office/drawing/2014/main" id="{EA3B964C-A860-4269-9110-DB1D2FFE72C9}"/>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4" name="直線コネクタ 493">
          <a:extLst>
            <a:ext uri="{FF2B5EF4-FFF2-40B4-BE49-F238E27FC236}">
              <a16:creationId xmlns:a16="http://schemas.microsoft.com/office/drawing/2014/main" id="{84C5F0A6-F128-470A-81FB-6CDBFA94D40C}"/>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5" name="テキスト ボックス 494">
          <a:extLst>
            <a:ext uri="{FF2B5EF4-FFF2-40B4-BE49-F238E27FC236}">
              <a16:creationId xmlns:a16="http://schemas.microsoft.com/office/drawing/2014/main" id="{7AE6AE04-22A3-4F11-854A-01B070E2C3DE}"/>
            </a:ext>
          </a:extLst>
        </xdr:cNvPr>
        <xdr:cNvSpPr txBox="1"/>
      </xdr:nvSpPr>
      <xdr:spPr>
        <a:xfrm>
          <a:off x="160523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6" name="直線コネクタ 495">
          <a:extLst>
            <a:ext uri="{FF2B5EF4-FFF2-40B4-BE49-F238E27FC236}">
              <a16:creationId xmlns:a16="http://schemas.microsoft.com/office/drawing/2014/main" id="{91A5AE65-0EA9-4357-9837-30FB97CDF2EA}"/>
            </a:ext>
          </a:extLst>
        </xdr:cNvPr>
        <xdr:cNvCxnSpPr/>
      </xdr:nvCxnSpPr>
      <xdr:spPr>
        <a:xfrm>
          <a:off x="16459200" y="1050335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7" name="テキスト ボックス 496">
          <a:extLst>
            <a:ext uri="{FF2B5EF4-FFF2-40B4-BE49-F238E27FC236}">
              <a16:creationId xmlns:a16="http://schemas.microsoft.com/office/drawing/2014/main" id="{70016172-D872-4B85-AF17-857507AD7CDB}"/>
            </a:ext>
          </a:extLst>
        </xdr:cNvPr>
        <xdr:cNvSpPr txBox="1"/>
      </xdr:nvSpPr>
      <xdr:spPr>
        <a:xfrm>
          <a:off x="16052346"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8" name="直線コネクタ 497">
          <a:extLst>
            <a:ext uri="{FF2B5EF4-FFF2-40B4-BE49-F238E27FC236}">
              <a16:creationId xmlns:a16="http://schemas.microsoft.com/office/drawing/2014/main" id="{224795DE-3C92-4827-ACBA-393C5AD3F7C3}"/>
            </a:ext>
          </a:extLst>
        </xdr:cNvPr>
        <xdr:cNvCxnSpPr/>
      </xdr:nvCxnSpPr>
      <xdr:spPr>
        <a:xfrm>
          <a:off x="16459200" y="101926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9" name="テキスト ボックス 498">
          <a:extLst>
            <a:ext uri="{FF2B5EF4-FFF2-40B4-BE49-F238E27FC236}">
              <a16:creationId xmlns:a16="http://schemas.microsoft.com/office/drawing/2014/main" id="{D619E48F-3447-4219-8B45-93A24A0DF011}"/>
            </a:ext>
          </a:extLst>
        </xdr:cNvPr>
        <xdr:cNvSpPr txBox="1"/>
      </xdr:nvSpPr>
      <xdr:spPr>
        <a:xfrm>
          <a:off x="16052346" y="10056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0" name="直線コネクタ 499">
          <a:extLst>
            <a:ext uri="{FF2B5EF4-FFF2-40B4-BE49-F238E27FC236}">
              <a16:creationId xmlns:a16="http://schemas.microsoft.com/office/drawing/2014/main" id="{00641FF6-0ABE-476B-8E27-8B4E5143C58A}"/>
            </a:ext>
          </a:extLst>
        </xdr:cNvPr>
        <xdr:cNvCxnSpPr/>
      </xdr:nvCxnSpPr>
      <xdr:spPr>
        <a:xfrm>
          <a:off x="16459200" y="98851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1" name="テキスト ボックス 500">
          <a:extLst>
            <a:ext uri="{FF2B5EF4-FFF2-40B4-BE49-F238E27FC236}">
              <a16:creationId xmlns:a16="http://schemas.microsoft.com/office/drawing/2014/main" id="{0A478109-1B01-461F-A4C4-F7CB509EBE30}"/>
            </a:ext>
          </a:extLst>
        </xdr:cNvPr>
        <xdr:cNvSpPr txBox="1"/>
      </xdr:nvSpPr>
      <xdr:spPr>
        <a:xfrm>
          <a:off x="16052346"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2" name="直線コネクタ 501">
          <a:extLst>
            <a:ext uri="{FF2B5EF4-FFF2-40B4-BE49-F238E27FC236}">
              <a16:creationId xmlns:a16="http://schemas.microsoft.com/office/drawing/2014/main" id="{FAF863C6-6828-4F4D-BBD4-19BDADB62432}"/>
            </a:ext>
          </a:extLst>
        </xdr:cNvPr>
        <xdr:cNvCxnSpPr/>
      </xdr:nvCxnSpPr>
      <xdr:spPr>
        <a:xfrm>
          <a:off x="16459200" y="95744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3" name="テキスト ボックス 502">
          <a:extLst>
            <a:ext uri="{FF2B5EF4-FFF2-40B4-BE49-F238E27FC236}">
              <a16:creationId xmlns:a16="http://schemas.microsoft.com/office/drawing/2014/main" id="{312527F4-3C58-4D0C-B80D-DD9091FB4912}"/>
            </a:ext>
          </a:extLst>
        </xdr:cNvPr>
        <xdr:cNvSpPr txBox="1"/>
      </xdr:nvSpPr>
      <xdr:spPr>
        <a:xfrm>
          <a:off x="16052346"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4" name="直線コネクタ 503">
          <a:extLst>
            <a:ext uri="{FF2B5EF4-FFF2-40B4-BE49-F238E27FC236}">
              <a16:creationId xmlns:a16="http://schemas.microsoft.com/office/drawing/2014/main" id="{6A2D1173-AE70-41ED-867A-BF18CED1FFB3}"/>
            </a:ext>
          </a:extLst>
        </xdr:cNvPr>
        <xdr:cNvCxnSpPr/>
      </xdr:nvCxnSpPr>
      <xdr:spPr>
        <a:xfrm>
          <a:off x="16459200" y="926691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5" name="テキスト ボックス 504">
          <a:extLst>
            <a:ext uri="{FF2B5EF4-FFF2-40B4-BE49-F238E27FC236}">
              <a16:creationId xmlns:a16="http://schemas.microsoft.com/office/drawing/2014/main" id="{39D955DF-6511-40B3-8A40-77ADCDFEB716}"/>
            </a:ext>
          </a:extLst>
        </xdr:cNvPr>
        <xdr:cNvSpPr txBox="1"/>
      </xdr:nvSpPr>
      <xdr:spPr>
        <a:xfrm>
          <a:off x="16052346" y="91278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6" name="直線コネクタ 505">
          <a:extLst>
            <a:ext uri="{FF2B5EF4-FFF2-40B4-BE49-F238E27FC236}">
              <a16:creationId xmlns:a16="http://schemas.microsoft.com/office/drawing/2014/main" id="{B012B120-5A12-4C4B-9624-2247D2772868}"/>
            </a:ext>
          </a:extLst>
        </xdr:cNvPr>
        <xdr:cNvCxnSpPr/>
      </xdr:nvCxnSpPr>
      <xdr:spPr>
        <a:xfrm>
          <a:off x="16459200" y="89562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7" name="テキスト ボックス 506">
          <a:extLst>
            <a:ext uri="{FF2B5EF4-FFF2-40B4-BE49-F238E27FC236}">
              <a16:creationId xmlns:a16="http://schemas.microsoft.com/office/drawing/2014/main" id="{C7F3493C-B486-45E3-AC04-D8003C2745DB}"/>
            </a:ext>
          </a:extLst>
        </xdr:cNvPr>
        <xdr:cNvSpPr txBox="1"/>
      </xdr:nvSpPr>
      <xdr:spPr>
        <a:xfrm>
          <a:off x="16052346" y="882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a:extLst>
            <a:ext uri="{FF2B5EF4-FFF2-40B4-BE49-F238E27FC236}">
              <a16:creationId xmlns:a16="http://schemas.microsoft.com/office/drawing/2014/main" id="{420DDBB9-DADA-474E-8BD8-37C810E77B5F}"/>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a:extLst>
            <a:ext uri="{FF2B5EF4-FFF2-40B4-BE49-F238E27FC236}">
              <a16:creationId xmlns:a16="http://schemas.microsoft.com/office/drawing/2014/main" id="{258C1DDA-F5A9-4ADC-8D53-57D9FCEC3D46}"/>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a:extLst>
            <a:ext uri="{FF2B5EF4-FFF2-40B4-BE49-F238E27FC236}">
              <a16:creationId xmlns:a16="http://schemas.microsoft.com/office/drawing/2014/main" id="{C4AAE2D1-99A1-41E1-887C-162D8BF4D973}"/>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0</xdr:rowOff>
    </xdr:from>
    <xdr:to>
      <xdr:col>116</xdr:col>
      <xdr:colOff>62864</xdr:colOff>
      <xdr:row>63</xdr:row>
      <xdr:rowOff>109401</xdr:rowOff>
    </xdr:to>
    <xdr:cxnSp macro="">
      <xdr:nvCxnSpPr>
        <xdr:cNvPr id="511" name="直線コネクタ 510">
          <a:extLst>
            <a:ext uri="{FF2B5EF4-FFF2-40B4-BE49-F238E27FC236}">
              <a16:creationId xmlns:a16="http://schemas.microsoft.com/office/drawing/2014/main" id="{4F3D7C11-776C-41CB-9C74-1920D2AF185D}"/>
            </a:ext>
          </a:extLst>
        </xdr:cNvPr>
        <xdr:cNvCxnSpPr/>
      </xdr:nvCxnSpPr>
      <xdr:spPr>
        <a:xfrm flipV="1">
          <a:off x="19952970" y="9077325"/>
          <a:ext cx="1269" cy="123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113228</xdr:rowOff>
    </xdr:from>
    <xdr:ext cx="469744" cy="259045"/>
    <xdr:sp macro="" textlink="">
      <xdr:nvSpPr>
        <xdr:cNvPr id="512" name="【学校施設】&#10;一人当たり面積最小値テキスト">
          <a:extLst>
            <a:ext uri="{FF2B5EF4-FFF2-40B4-BE49-F238E27FC236}">
              <a16:creationId xmlns:a16="http://schemas.microsoft.com/office/drawing/2014/main" id="{B9308777-081E-46D5-B9FD-6E1ABDE62E3F}"/>
            </a:ext>
          </a:extLst>
        </xdr:cNvPr>
        <xdr:cNvSpPr txBox="1"/>
      </xdr:nvSpPr>
      <xdr:spPr>
        <a:xfrm>
          <a:off x="20002500" y="1032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109401</xdr:rowOff>
    </xdr:from>
    <xdr:to>
      <xdr:col>116</xdr:col>
      <xdr:colOff>152400</xdr:colOff>
      <xdr:row>63</xdr:row>
      <xdr:rowOff>109401</xdr:rowOff>
    </xdr:to>
    <xdr:cxnSp macro="">
      <xdr:nvCxnSpPr>
        <xdr:cNvPr id="513" name="直線コネクタ 512">
          <a:extLst>
            <a:ext uri="{FF2B5EF4-FFF2-40B4-BE49-F238E27FC236}">
              <a16:creationId xmlns:a16="http://schemas.microsoft.com/office/drawing/2014/main" id="{E9FF3588-BB5B-4ED5-A432-115175DF7D52}"/>
            </a:ext>
          </a:extLst>
        </xdr:cNvPr>
        <xdr:cNvCxnSpPr/>
      </xdr:nvCxnSpPr>
      <xdr:spPr>
        <a:xfrm>
          <a:off x="19878675" y="103170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118127</xdr:rowOff>
    </xdr:from>
    <xdr:ext cx="469744" cy="259045"/>
    <xdr:sp macro="" textlink="">
      <xdr:nvSpPr>
        <xdr:cNvPr id="514" name="【学校施設】&#10;一人当たり面積最大値テキスト">
          <a:extLst>
            <a:ext uri="{FF2B5EF4-FFF2-40B4-BE49-F238E27FC236}">
              <a16:creationId xmlns:a16="http://schemas.microsoft.com/office/drawing/2014/main" id="{A1D57FC8-43A1-4836-BBBB-6C084E37F559}"/>
            </a:ext>
          </a:extLst>
        </xdr:cNvPr>
        <xdr:cNvSpPr txBox="1"/>
      </xdr:nvSpPr>
      <xdr:spPr>
        <a:xfrm>
          <a:off x="20002500" y="887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15" name="直線コネクタ 514">
          <a:extLst>
            <a:ext uri="{FF2B5EF4-FFF2-40B4-BE49-F238E27FC236}">
              <a16:creationId xmlns:a16="http://schemas.microsoft.com/office/drawing/2014/main" id="{45143CA7-0862-42CF-9B45-44F10C9E9F18}"/>
            </a:ext>
          </a:extLst>
        </xdr:cNvPr>
        <xdr:cNvCxnSpPr/>
      </xdr:nvCxnSpPr>
      <xdr:spPr>
        <a:xfrm>
          <a:off x="19878675" y="90773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25961</xdr:rowOff>
    </xdr:from>
    <xdr:ext cx="469744" cy="259045"/>
    <xdr:sp macro="" textlink="">
      <xdr:nvSpPr>
        <xdr:cNvPr id="516" name="【学校施設】&#10;一人当たり面積平均値テキスト">
          <a:extLst>
            <a:ext uri="{FF2B5EF4-FFF2-40B4-BE49-F238E27FC236}">
              <a16:creationId xmlns:a16="http://schemas.microsoft.com/office/drawing/2014/main" id="{084EBED2-3787-4848-B1D6-314CA71EB69A}"/>
            </a:ext>
          </a:extLst>
        </xdr:cNvPr>
        <xdr:cNvSpPr txBox="1"/>
      </xdr:nvSpPr>
      <xdr:spPr>
        <a:xfrm>
          <a:off x="20002500" y="9754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3084</xdr:rowOff>
    </xdr:from>
    <xdr:to>
      <xdr:col>116</xdr:col>
      <xdr:colOff>114300</xdr:colOff>
      <xdr:row>61</xdr:row>
      <xdr:rowOff>104684</xdr:rowOff>
    </xdr:to>
    <xdr:sp macro="" textlink="">
      <xdr:nvSpPr>
        <xdr:cNvPr id="517" name="フローチャート: 判断 516">
          <a:extLst>
            <a:ext uri="{FF2B5EF4-FFF2-40B4-BE49-F238E27FC236}">
              <a16:creationId xmlns:a16="http://schemas.microsoft.com/office/drawing/2014/main" id="{C38D71BD-DFF7-4FD8-A3B5-76525B74B6DC}"/>
            </a:ext>
          </a:extLst>
        </xdr:cNvPr>
        <xdr:cNvSpPr/>
      </xdr:nvSpPr>
      <xdr:spPr>
        <a:xfrm>
          <a:off x="19897725" y="989003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18" name="フローチャート: 判断 517">
          <a:extLst>
            <a:ext uri="{FF2B5EF4-FFF2-40B4-BE49-F238E27FC236}">
              <a16:creationId xmlns:a16="http://schemas.microsoft.com/office/drawing/2014/main" id="{66CD4F42-5F1B-4420-BC50-C4C9D4BD7657}"/>
            </a:ext>
          </a:extLst>
        </xdr:cNvPr>
        <xdr:cNvSpPr/>
      </xdr:nvSpPr>
      <xdr:spPr>
        <a:xfrm>
          <a:off x="19154775" y="98964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151674</xdr:rowOff>
    </xdr:from>
    <xdr:to>
      <xdr:col>107</xdr:col>
      <xdr:colOff>101600</xdr:colOff>
      <xdr:row>61</xdr:row>
      <xdr:rowOff>81824</xdr:rowOff>
    </xdr:to>
    <xdr:sp macro="" textlink="">
      <xdr:nvSpPr>
        <xdr:cNvPr id="519" name="フローチャート: 判断 518">
          <a:extLst>
            <a:ext uri="{FF2B5EF4-FFF2-40B4-BE49-F238E27FC236}">
              <a16:creationId xmlns:a16="http://schemas.microsoft.com/office/drawing/2014/main" id="{B752C969-BDCA-4B81-8438-12452C78454A}"/>
            </a:ext>
          </a:extLst>
        </xdr:cNvPr>
        <xdr:cNvSpPr/>
      </xdr:nvSpPr>
      <xdr:spPr>
        <a:xfrm>
          <a:off x="18345150" y="987669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125549</xdr:rowOff>
    </xdr:from>
    <xdr:to>
      <xdr:col>102</xdr:col>
      <xdr:colOff>165100</xdr:colOff>
      <xdr:row>61</xdr:row>
      <xdr:rowOff>55699</xdr:rowOff>
    </xdr:to>
    <xdr:sp macro="" textlink="">
      <xdr:nvSpPr>
        <xdr:cNvPr id="520" name="フローチャート: 判断 519">
          <a:extLst>
            <a:ext uri="{FF2B5EF4-FFF2-40B4-BE49-F238E27FC236}">
              <a16:creationId xmlns:a16="http://schemas.microsoft.com/office/drawing/2014/main" id="{FB5E1A19-5D20-4CBF-9E71-CEE7F8D33339}"/>
            </a:ext>
          </a:extLst>
        </xdr:cNvPr>
        <xdr:cNvSpPr/>
      </xdr:nvSpPr>
      <xdr:spPr>
        <a:xfrm>
          <a:off x="17554575" y="984739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158206</xdr:rowOff>
    </xdr:from>
    <xdr:to>
      <xdr:col>98</xdr:col>
      <xdr:colOff>38100</xdr:colOff>
      <xdr:row>61</xdr:row>
      <xdr:rowOff>88356</xdr:rowOff>
    </xdr:to>
    <xdr:sp macro="" textlink="">
      <xdr:nvSpPr>
        <xdr:cNvPr id="521" name="フローチャート: 判断 520">
          <a:extLst>
            <a:ext uri="{FF2B5EF4-FFF2-40B4-BE49-F238E27FC236}">
              <a16:creationId xmlns:a16="http://schemas.microsoft.com/office/drawing/2014/main" id="{9B085264-D765-47F9-8EDD-42726BEF89DB}"/>
            </a:ext>
          </a:extLst>
        </xdr:cNvPr>
        <xdr:cNvSpPr/>
      </xdr:nvSpPr>
      <xdr:spPr>
        <a:xfrm>
          <a:off x="16754475" y="988640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D04A1C7C-0C7E-4E41-AF1D-004CEE6DF9CC}"/>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DC0665C8-6FF5-4E8A-8733-C56B261BEC65}"/>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41EE2AC1-994C-4FED-BC5C-D956C690EED0}"/>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C84DBA16-34BC-4F7C-B25E-08E9B3F2E24E}"/>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29BA8769-6A34-410B-A40E-0367F92752B9}"/>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27" name="楕円 526">
          <a:extLst>
            <a:ext uri="{FF2B5EF4-FFF2-40B4-BE49-F238E27FC236}">
              <a16:creationId xmlns:a16="http://schemas.microsoft.com/office/drawing/2014/main" id="{717835AD-986D-4B36-9B73-DB1E320320AC}"/>
            </a:ext>
          </a:extLst>
        </xdr:cNvPr>
        <xdr:cNvSpPr/>
      </xdr:nvSpPr>
      <xdr:spPr>
        <a:xfrm>
          <a:off x="19897725" y="1026940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144978</xdr:rowOff>
    </xdr:from>
    <xdr:ext cx="469744" cy="259045"/>
    <xdr:sp macro="" textlink="">
      <xdr:nvSpPr>
        <xdr:cNvPr id="528" name="【学校施設】&#10;一人当たり面積該当値テキスト">
          <a:extLst>
            <a:ext uri="{FF2B5EF4-FFF2-40B4-BE49-F238E27FC236}">
              <a16:creationId xmlns:a16="http://schemas.microsoft.com/office/drawing/2014/main" id="{34B59AC6-CCAA-46C7-9A49-AE12C98E5B20}"/>
            </a:ext>
          </a:extLst>
        </xdr:cNvPr>
        <xdr:cNvSpPr txBox="1"/>
      </xdr:nvSpPr>
      <xdr:spPr>
        <a:xfrm>
          <a:off x="20002500" y="1019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529" name="楕円 528">
          <a:extLst>
            <a:ext uri="{FF2B5EF4-FFF2-40B4-BE49-F238E27FC236}">
              <a16:creationId xmlns:a16="http://schemas.microsoft.com/office/drawing/2014/main" id="{3EEA9D57-F8E0-43AA-B524-946A879FA51F}"/>
            </a:ext>
          </a:extLst>
        </xdr:cNvPr>
        <xdr:cNvSpPr/>
      </xdr:nvSpPr>
      <xdr:spPr>
        <a:xfrm>
          <a:off x="19154775" y="102596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109401</xdr:rowOff>
    </xdr:to>
    <xdr:cxnSp macro="">
      <xdr:nvCxnSpPr>
        <xdr:cNvPr id="530" name="直線コネクタ 529">
          <a:extLst>
            <a:ext uri="{FF2B5EF4-FFF2-40B4-BE49-F238E27FC236}">
              <a16:creationId xmlns:a16="http://schemas.microsoft.com/office/drawing/2014/main" id="{9FBDCFDE-3F65-4A58-86B5-00A1952DA2D9}"/>
            </a:ext>
          </a:extLst>
        </xdr:cNvPr>
        <xdr:cNvCxnSpPr/>
      </xdr:nvCxnSpPr>
      <xdr:spPr>
        <a:xfrm>
          <a:off x="19202400" y="10316845"/>
          <a:ext cx="752475"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42273</xdr:rowOff>
    </xdr:from>
    <xdr:to>
      <xdr:col>107</xdr:col>
      <xdr:colOff>101600</xdr:colOff>
      <xdr:row>63</xdr:row>
      <xdr:rowOff>143873</xdr:rowOff>
    </xdr:to>
    <xdr:sp macro="" textlink="">
      <xdr:nvSpPr>
        <xdr:cNvPr id="531" name="楕円 530">
          <a:extLst>
            <a:ext uri="{FF2B5EF4-FFF2-40B4-BE49-F238E27FC236}">
              <a16:creationId xmlns:a16="http://schemas.microsoft.com/office/drawing/2014/main" id="{A327DB4D-180F-4793-BA37-B1E109C70BFE}"/>
            </a:ext>
          </a:extLst>
        </xdr:cNvPr>
        <xdr:cNvSpPr/>
      </xdr:nvSpPr>
      <xdr:spPr>
        <a:xfrm>
          <a:off x="18345150" y="1025624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93073</xdr:rowOff>
    </xdr:from>
    <xdr:to>
      <xdr:col>111</xdr:col>
      <xdr:colOff>177800</xdr:colOff>
      <xdr:row>63</xdr:row>
      <xdr:rowOff>102870</xdr:rowOff>
    </xdr:to>
    <xdr:cxnSp macro="">
      <xdr:nvCxnSpPr>
        <xdr:cNvPr id="532" name="直線コネクタ 531">
          <a:extLst>
            <a:ext uri="{FF2B5EF4-FFF2-40B4-BE49-F238E27FC236}">
              <a16:creationId xmlns:a16="http://schemas.microsoft.com/office/drawing/2014/main" id="{90C3C1D6-83F7-403B-BD37-2719E52AABF0}"/>
            </a:ext>
          </a:extLst>
        </xdr:cNvPr>
        <xdr:cNvCxnSpPr/>
      </xdr:nvCxnSpPr>
      <xdr:spPr>
        <a:xfrm>
          <a:off x="18392775" y="10303873"/>
          <a:ext cx="809625" cy="1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533" name="n_1aveValue【学校施設】&#10;一人当たり面積">
          <a:extLst>
            <a:ext uri="{FF2B5EF4-FFF2-40B4-BE49-F238E27FC236}">
              <a16:creationId xmlns:a16="http://schemas.microsoft.com/office/drawing/2014/main" id="{D32E191E-4A33-4322-835F-9927400C5BAB}"/>
            </a:ext>
          </a:extLst>
        </xdr:cNvPr>
        <xdr:cNvSpPr txBox="1"/>
      </xdr:nvSpPr>
      <xdr:spPr>
        <a:xfrm>
          <a:off x="18983402" y="968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98351</xdr:rowOff>
    </xdr:from>
    <xdr:ext cx="469744" cy="259045"/>
    <xdr:sp macro="" textlink="">
      <xdr:nvSpPr>
        <xdr:cNvPr id="534" name="n_2aveValue【学校施設】&#10;一人当たり面積">
          <a:extLst>
            <a:ext uri="{FF2B5EF4-FFF2-40B4-BE49-F238E27FC236}">
              <a16:creationId xmlns:a16="http://schemas.microsoft.com/office/drawing/2014/main" id="{94F407CA-6162-48A0-9ABE-FD4C15083E79}"/>
            </a:ext>
          </a:extLst>
        </xdr:cNvPr>
        <xdr:cNvSpPr txBox="1"/>
      </xdr:nvSpPr>
      <xdr:spPr>
        <a:xfrm>
          <a:off x="18183302" y="966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72226</xdr:rowOff>
    </xdr:from>
    <xdr:ext cx="469744" cy="259045"/>
    <xdr:sp macro="" textlink="">
      <xdr:nvSpPr>
        <xdr:cNvPr id="535" name="n_3aveValue【学校施設】&#10;一人当たり面積">
          <a:extLst>
            <a:ext uri="{FF2B5EF4-FFF2-40B4-BE49-F238E27FC236}">
              <a16:creationId xmlns:a16="http://schemas.microsoft.com/office/drawing/2014/main" id="{74C13CA5-CAE9-47F4-B342-4CDBCBD36371}"/>
            </a:ext>
          </a:extLst>
        </xdr:cNvPr>
        <xdr:cNvSpPr txBox="1"/>
      </xdr:nvSpPr>
      <xdr:spPr>
        <a:xfrm>
          <a:off x="17383202" y="963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104883</xdr:rowOff>
    </xdr:from>
    <xdr:ext cx="469744" cy="259045"/>
    <xdr:sp macro="" textlink="">
      <xdr:nvSpPr>
        <xdr:cNvPr id="536" name="n_4aveValue【学校施設】&#10;一人当たり面積">
          <a:extLst>
            <a:ext uri="{FF2B5EF4-FFF2-40B4-BE49-F238E27FC236}">
              <a16:creationId xmlns:a16="http://schemas.microsoft.com/office/drawing/2014/main" id="{4BAF67AD-FF75-4B11-BBA1-F2977C45CB63}"/>
            </a:ext>
          </a:extLst>
        </xdr:cNvPr>
        <xdr:cNvSpPr txBox="1"/>
      </xdr:nvSpPr>
      <xdr:spPr>
        <a:xfrm>
          <a:off x="16592627" y="966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537" name="n_1mainValue【学校施設】&#10;一人当たり面積">
          <a:extLst>
            <a:ext uri="{FF2B5EF4-FFF2-40B4-BE49-F238E27FC236}">
              <a16:creationId xmlns:a16="http://schemas.microsoft.com/office/drawing/2014/main" id="{D1C64C0D-4247-44FE-B1C6-0910EF306266}"/>
            </a:ext>
          </a:extLst>
        </xdr:cNvPr>
        <xdr:cNvSpPr txBox="1"/>
      </xdr:nvSpPr>
      <xdr:spPr>
        <a:xfrm>
          <a:off x="18983402" y="1035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135000</xdr:rowOff>
    </xdr:from>
    <xdr:ext cx="469744" cy="259045"/>
    <xdr:sp macro="" textlink="">
      <xdr:nvSpPr>
        <xdr:cNvPr id="538" name="n_2mainValue【学校施設】&#10;一人当たり面積">
          <a:extLst>
            <a:ext uri="{FF2B5EF4-FFF2-40B4-BE49-F238E27FC236}">
              <a16:creationId xmlns:a16="http://schemas.microsoft.com/office/drawing/2014/main" id="{8F4FAA1A-676D-4B6E-99AF-50FCE962BEAC}"/>
            </a:ext>
          </a:extLst>
        </xdr:cNvPr>
        <xdr:cNvSpPr txBox="1"/>
      </xdr:nvSpPr>
      <xdr:spPr>
        <a:xfrm>
          <a:off x="18183302" y="1034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9" name="正方形/長方形 538">
          <a:extLst>
            <a:ext uri="{FF2B5EF4-FFF2-40B4-BE49-F238E27FC236}">
              <a16:creationId xmlns:a16="http://schemas.microsoft.com/office/drawing/2014/main" id="{50039456-BBF4-4476-B82A-705CFFEBD397}"/>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40" name="正方形/長方形 539">
          <a:extLst>
            <a:ext uri="{FF2B5EF4-FFF2-40B4-BE49-F238E27FC236}">
              <a16:creationId xmlns:a16="http://schemas.microsoft.com/office/drawing/2014/main" id="{AE3F2F69-7633-4C93-B605-0A5F1741794B}"/>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41" name="正方形/長方形 540">
          <a:extLst>
            <a:ext uri="{FF2B5EF4-FFF2-40B4-BE49-F238E27FC236}">
              <a16:creationId xmlns:a16="http://schemas.microsoft.com/office/drawing/2014/main" id="{220CF4B7-BEBA-43E9-A2E5-FDB3099386FA}"/>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42" name="正方形/長方形 541">
          <a:extLst>
            <a:ext uri="{FF2B5EF4-FFF2-40B4-BE49-F238E27FC236}">
              <a16:creationId xmlns:a16="http://schemas.microsoft.com/office/drawing/2014/main" id="{9FA31FD8-E185-43AB-B140-612CFDA43268}"/>
            </a:ext>
          </a:extLst>
        </xdr:cNvPr>
        <xdr:cNvSpPr/>
      </xdr:nvSpPr>
      <xdr:spPr>
        <a:xfrm>
          <a:off x="13154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43" name="正方形/長方形 542">
          <a:extLst>
            <a:ext uri="{FF2B5EF4-FFF2-40B4-BE49-F238E27FC236}">
              <a16:creationId xmlns:a16="http://schemas.microsoft.com/office/drawing/2014/main" id="{B579876A-E861-4962-A01D-4507ABBEE622}"/>
            </a:ext>
          </a:extLst>
        </xdr:cNvPr>
        <xdr:cNvSpPr/>
      </xdr:nvSpPr>
      <xdr:spPr>
        <a:xfrm>
          <a:off x="13154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正方形/長方形 543">
          <a:extLst>
            <a:ext uri="{FF2B5EF4-FFF2-40B4-BE49-F238E27FC236}">
              <a16:creationId xmlns:a16="http://schemas.microsoft.com/office/drawing/2014/main" id="{9269323F-F099-45A4-80C6-080E0E8B53B6}"/>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5" name="テキスト ボックス 544">
          <a:extLst>
            <a:ext uri="{FF2B5EF4-FFF2-40B4-BE49-F238E27FC236}">
              <a16:creationId xmlns:a16="http://schemas.microsoft.com/office/drawing/2014/main" id="{F78E6A69-E8D1-410F-BCE4-4B1C1E2AC785}"/>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6" name="直線コネクタ 545">
          <a:extLst>
            <a:ext uri="{FF2B5EF4-FFF2-40B4-BE49-F238E27FC236}">
              <a16:creationId xmlns:a16="http://schemas.microsoft.com/office/drawing/2014/main" id="{58949CE0-120E-456A-BA88-0AB14F176F8B}"/>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7" name="テキスト ボックス 546">
          <a:extLst>
            <a:ext uri="{FF2B5EF4-FFF2-40B4-BE49-F238E27FC236}">
              <a16:creationId xmlns:a16="http://schemas.microsoft.com/office/drawing/2014/main" id="{5317057E-6F30-44C3-B129-4331796D88D0}"/>
            </a:ext>
          </a:extLst>
        </xdr:cNvPr>
        <xdr:cNvSpPr txBox="1"/>
      </xdr:nvSpPr>
      <xdr:spPr>
        <a:xfrm>
          <a:off x="107945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48" name="直線コネクタ 547">
          <a:extLst>
            <a:ext uri="{FF2B5EF4-FFF2-40B4-BE49-F238E27FC236}">
              <a16:creationId xmlns:a16="http://schemas.microsoft.com/office/drawing/2014/main" id="{1A7E3DC9-3409-403E-A8E5-94BC8C2A5CF3}"/>
            </a:ext>
          </a:extLst>
        </xdr:cNvPr>
        <xdr:cNvCxnSpPr/>
      </xdr:nvCxnSpPr>
      <xdr:spPr>
        <a:xfrm>
          <a:off x="11210925" y="13973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549" name="テキスト ボックス 548">
          <a:extLst>
            <a:ext uri="{FF2B5EF4-FFF2-40B4-BE49-F238E27FC236}">
              <a16:creationId xmlns:a16="http://schemas.microsoft.com/office/drawing/2014/main" id="{2D7435C5-EB31-46E1-9265-584945C8A55C}"/>
            </a:ext>
          </a:extLst>
        </xdr:cNvPr>
        <xdr:cNvSpPr txBox="1"/>
      </xdr:nvSpPr>
      <xdr:spPr>
        <a:xfrm>
          <a:off x="10794546"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50" name="直線コネクタ 549">
          <a:extLst>
            <a:ext uri="{FF2B5EF4-FFF2-40B4-BE49-F238E27FC236}">
              <a16:creationId xmlns:a16="http://schemas.microsoft.com/office/drawing/2014/main" id="{68086501-064F-4A46-B626-90EB22583E95}"/>
            </a:ext>
          </a:extLst>
        </xdr:cNvPr>
        <xdr:cNvCxnSpPr/>
      </xdr:nvCxnSpPr>
      <xdr:spPr>
        <a:xfrm>
          <a:off x="11210925" y="135445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51" name="テキスト ボックス 550">
          <a:extLst>
            <a:ext uri="{FF2B5EF4-FFF2-40B4-BE49-F238E27FC236}">
              <a16:creationId xmlns:a16="http://schemas.microsoft.com/office/drawing/2014/main" id="{491F6132-F143-41BD-86C5-19CE1241B5D3}"/>
            </a:ext>
          </a:extLst>
        </xdr:cNvPr>
        <xdr:cNvSpPr txBox="1"/>
      </xdr:nvSpPr>
      <xdr:spPr>
        <a:xfrm>
          <a:off x="10845966" y="1340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52" name="直線コネクタ 551">
          <a:extLst>
            <a:ext uri="{FF2B5EF4-FFF2-40B4-BE49-F238E27FC236}">
              <a16:creationId xmlns:a16="http://schemas.microsoft.com/office/drawing/2014/main" id="{4DE99A61-0773-4B03-90B1-EFD5DDBAB9EC}"/>
            </a:ext>
          </a:extLst>
        </xdr:cNvPr>
        <xdr:cNvCxnSpPr/>
      </xdr:nvCxnSpPr>
      <xdr:spPr>
        <a:xfrm>
          <a:off x="11210925" y="131159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53" name="テキスト ボックス 552">
          <a:extLst>
            <a:ext uri="{FF2B5EF4-FFF2-40B4-BE49-F238E27FC236}">
              <a16:creationId xmlns:a16="http://schemas.microsoft.com/office/drawing/2014/main" id="{600DE9A4-041F-4774-9B49-79BDAF94A98B}"/>
            </a:ext>
          </a:extLst>
        </xdr:cNvPr>
        <xdr:cNvSpPr txBox="1"/>
      </xdr:nvSpPr>
      <xdr:spPr>
        <a:xfrm>
          <a:off x="10845966" y="1297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54" name="直線コネクタ 553">
          <a:extLst>
            <a:ext uri="{FF2B5EF4-FFF2-40B4-BE49-F238E27FC236}">
              <a16:creationId xmlns:a16="http://schemas.microsoft.com/office/drawing/2014/main" id="{C1FECEC6-A725-4E78-A069-D0CA44CCF9CF}"/>
            </a:ext>
          </a:extLst>
        </xdr:cNvPr>
        <xdr:cNvCxnSpPr/>
      </xdr:nvCxnSpPr>
      <xdr:spPr>
        <a:xfrm>
          <a:off x="11210925" y="126777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55" name="テキスト ボックス 554">
          <a:extLst>
            <a:ext uri="{FF2B5EF4-FFF2-40B4-BE49-F238E27FC236}">
              <a16:creationId xmlns:a16="http://schemas.microsoft.com/office/drawing/2014/main" id="{AF157EA6-A6FF-419E-9FCC-08F31626399C}"/>
            </a:ext>
          </a:extLst>
        </xdr:cNvPr>
        <xdr:cNvSpPr txBox="1"/>
      </xdr:nvSpPr>
      <xdr:spPr>
        <a:xfrm>
          <a:off x="10845966" y="12541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6" name="直線コネクタ 555">
          <a:extLst>
            <a:ext uri="{FF2B5EF4-FFF2-40B4-BE49-F238E27FC236}">
              <a16:creationId xmlns:a16="http://schemas.microsoft.com/office/drawing/2014/main" id="{651ED3D5-9325-46B5-A704-9230F5E22349}"/>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57" name="テキスト ボックス 556">
          <a:extLst>
            <a:ext uri="{FF2B5EF4-FFF2-40B4-BE49-F238E27FC236}">
              <a16:creationId xmlns:a16="http://schemas.microsoft.com/office/drawing/2014/main" id="{D612F940-729A-4108-8EBF-0CAAAED82796}"/>
            </a:ext>
          </a:extLst>
        </xdr:cNvPr>
        <xdr:cNvSpPr txBox="1"/>
      </xdr:nvSpPr>
      <xdr:spPr>
        <a:xfrm>
          <a:off x="10845966"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8" name="【図書館】&#10;有形固定資産減価償却率グラフ枠">
          <a:extLst>
            <a:ext uri="{FF2B5EF4-FFF2-40B4-BE49-F238E27FC236}">
              <a16:creationId xmlns:a16="http://schemas.microsoft.com/office/drawing/2014/main" id="{187F11B9-0850-4755-84A4-94B935258129}"/>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70104</xdr:rowOff>
    </xdr:from>
    <xdr:to>
      <xdr:col>85</xdr:col>
      <xdr:colOff>126364</xdr:colOff>
      <xdr:row>86</xdr:row>
      <xdr:rowOff>38100</xdr:rowOff>
    </xdr:to>
    <xdr:cxnSp macro="">
      <xdr:nvCxnSpPr>
        <xdr:cNvPr id="559" name="直線コネクタ 558">
          <a:extLst>
            <a:ext uri="{FF2B5EF4-FFF2-40B4-BE49-F238E27FC236}">
              <a16:creationId xmlns:a16="http://schemas.microsoft.com/office/drawing/2014/main" id="{6E36E05C-773E-49AC-9541-2B1D71C9C859}"/>
            </a:ext>
          </a:extLst>
        </xdr:cNvPr>
        <xdr:cNvCxnSpPr/>
      </xdr:nvCxnSpPr>
      <xdr:spPr>
        <a:xfrm flipV="1">
          <a:off x="14695170" y="12706604"/>
          <a:ext cx="1269" cy="126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41927</xdr:rowOff>
    </xdr:from>
    <xdr:ext cx="469744" cy="259045"/>
    <xdr:sp macro="" textlink="">
      <xdr:nvSpPr>
        <xdr:cNvPr id="560" name="【図書館】&#10;有形固定資産減価償却率最小値テキスト">
          <a:extLst>
            <a:ext uri="{FF2B5EF4-FFF2-40B4-BE49-F238E27FC236}">
              <a16:creationId xmlns:a16="http://schemas.microsoft.com/office/drawing/2014/main" id="{035E402B-14F7-4709-A1AE-5B2F34C35EBB}"/>
            </a:ext>
          </a:extLst>
        </xdr:cNvPr>
        <xdr:cNvSpPr txBox="1"/>
      </xdr:nvSpPr>
      <xdr:spPr>
        <a:xfrm>
          <a:off x="14744700" y="1398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561" name="直線コネクタ 560">
          <a:extLst>
            <a:ext uri="{FF2B5EF4-FFF2-40B4-BE49-F238E27FC236}">
              <a16:creationId xmlns:a16="http://schemas.microsoft.com/office/drawing/2014/main" id="{075C9AA2-A963-4CCC-B456-5ECB9A4B5617}"/>
            </a:ext>
          </a:extLst>
        </xdr:cNvPr>
        <xdr:cNvCxnSpPr/>
      </xdr:nvCxnSpPr>
      <xdr:spPr>
        <a:xfrm>
          <a:off x="14611350" y="139731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16781</xdr:rowOff>
    </xdr:from>
    <xdr:ext cx="405111" cy="259045"/>
    <xdr:sp macro="" textlink="">
      <xdr:nvSpPr>
        <xdr:cNvPr id="562" name="【図書館】&#10;有形固定資産減価償却率最大値テキスト">
          <a:extLst>
            <a:ext uri="{FF2B5EF4-FFF2-40B4-BE49-F238E27FC236}">
              <a16:creationId xmlns:a16="http://schemas.microsoft.com/office/drawing/2014/main" id="{5B32E7D5-13DA-49DA-BF50-175926C28708}"/>
            </a:ext>
          </a:extLst>
        </xdr:cNvPr>
        <xdr:cNvSpPr txBox="1"/>
      </xdr:nvSpPr>
      <xdr:spPr>
        <a:xfrm>
          <a:off x="14744700" y="12494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70104</xdr:rowOff>
    </xdr:from>
    <xdr:to>
      <xdr:col>86</xdr:col>
      <xdr:colOff>25400</xdr:colOff>
      <xdr:row>78</xdr:row>
      <xdr:rowOff>70104</xdr:rowOff>
    </xdr:to>
    <xdr:cxnSp macro="">
      <xdr:nvCxnSpPr>
        <xdr:cNvPr id="563" name="直線コネクタ 562">
          <a:extLst>
            <a:ext uri="{FF2B5EF4-FFF2-40B4-BE49-F238E27FC236}">
              <a16:creationId xmlns:a16="http://schemas.microsoft.com/office/drawing/2014/main" id="{990267B3-2178-4F2C-9DEE-0335818DEC70}"/>
            </a:ext>
          </a:extLst>
        </xdr:cNvPr>
        <xdr:cNvCxnSpPr/>
      </xdr:nvCxnSpPr>
      <xdr:spPr>
        <a:xfrm>
          <a:off x="14611350" y="127066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65040</xdr:rowOff>
    </xdr:from>
    <xdr:ext cx="405111" cy="259045"/>
    <xdr:sp macro="" textlink="">
      <xdr:nvSpPr>
        <xdr:cNvPr id="564" name="【図書館】&#10;有形固定資産減価償却率平均値テキスト">
          <a:extLst>
            <a:ext uri="{FF2B5EF4-FFF2-40B4-BE49-F238E27FC236}">
              <a16:creationId xmlns:a16="http://schemas.microsoft.com/office/drawing/2014/main" id="{B618C7A2-BB25-42AF-B883-53772556C321}"/>
            </a:ext>
          </a:extLst>
        </xdr:cNvPr>
        <xdr:cNvSpPr txBox="1"/>
      </xdr:nvSpPr>
      <xdr:spPr>
        <a:xfrm>
          <a:off x="14744700" y="12869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42163</xdr:rowOff>
    </xdr:from>
    <xdr:to>
      <xdr:col>85</xdr:col>
      <xdr:colOff>177800</xdr:colOff>
      <xdr:row>80</xdr:row>
      <xdr:rowOff>143763</xdr:rowOff>
    </xdr:to>
    <xdr:sp macro="" textlink="">
      <xdr:nvSpPr>
        <xdr:cNvPr id="565" name="フローチャート: 判断 564">
          <a:extLst>
            <a:ext uri="{FF2B5EF4-FFF2-40B4-BE49-F238E27FC236}">
              <a16:creationId xmlns:a16="http://schemas.microsoft.com/office/drawing/2014/main" id="{A5019EDA-575F-4CE8-A0C6-ABBDC091D1CF}"/>
            </a:ext>
          </a:extLst>
        </xdr:cNvPr>
        <xdr:cNvSpPr/>
      </xdr:nvSpPr>
      <xdr:spPr>
        <a:xfrm>
          <a:off x="14649450" y="1300886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7874</xdr:rowOff>
    </xdr:from>
    <xdr:to>
      <xdr:col>81</xdr:col>
      <xdr:colOff>101600</xdr:colOff>
      <xdr:row>80</xdr:row>
      <xdr:rowOff>109474</xdr:rowOff>
    </xdr:to>
    <xdr:sp macro="" textlink="">
      <xdr:nvSpPr>
        <xdr:cNvPr id="566" name="フローチャート: 判断 565">
          <a:extLst>
            <a:ext uri="{FF2B5EF4-FFF2-40B4-BE49-F238E27FC236}">
              <a16:creationId xmlns:a16="http://schemas.microsoft.com/office/drawing/2014/main" id="{4587184A-E73C-4802-A02C-FAE54892C502}"/>
            </a:ext>
          </a:extLst>
        </xdr:cNvPr>
        <xdr:cNvSpPr/>
      </xdr:nvSpPr>
      <xdr:spPr>
        <a:xfrm>
          <a:off x="13887450" y="129745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35306</xdr:rowOff>
    </xdr:from>
    <xdr:to>
      <xdr:col>76</xdr:col>
      <xdr:colOff>165100</xdr:colOff>
      <xdr:row>80</xdr:row>
      <xdr:rowOff>136906</xdr:rowOff>
    </xdr:to>
    <xdr:sp macro="" textlink="">
      <xdr:nvSpPr>
        <xdr:cNvPr id="567" name="フローチャート: 判断 566">
          <a:extLst>
            <a:ext uri="{FF2B5EF4-FFF2-40B4-BE49-F238E27FC236}">
              <a16:creationId xmlns:a16="http://schemas.microsoft.com/office/drawing/2014/main" id="{4F87715B-432C-435A-B076-04260965FE52}"/>
            </a:ext>
          </a:extLst>
        </xdr:cNvPr>
        <xdr:cNvSpPr/>
      </xdr:nvSpPr>
      <xdr:spPr>
        <a:xfrm>
          <a:off x="13096875" y="1299883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117602</xdr:rowOff>
    </xdr:from>
    <xdr:to>
      <xdr:col>72</xdr:col>
      <xdr:colOff>38100</xdr:colOff>
      <xdr:row>80</xdr:row>
      <xdr:rowOff>47752</xdr:rowOff>
    </xdr:to>
    <xdr:sp macro="" textlink="">
      <xdr:nvSpPr>
        <xdr:cNvPr id="568" name="フローチャート: 判断 567">
          <a:extLst>
            <a:ext uri="{FF2B5EF4-FFF2-40B4-BE49-F238E27FC236}">
              <a16:creationId xmlns:a16="http://schemas.microsoft.com/office/drawing/2014/main" id="{C9D1D82C-8C20-45CC-A26D-3E434F799666}"/>
            </a:ext>
          </a:extLst>
        </xdr:cNvPr>
        <xdr:cNvSpPr/>
      </xdr:nvSpPr>
      <xdr:spPr>
        <a:xfrm>
          <a:off x="12296775" y="1292237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26163</xdr:rowOff>
    </xdr:from>
    <xdr:to>
      <xdr:col>67</xdr:col>
      <xdr:colOff>101600</xdr:colOff>
      <xdr:row>80</xdr:row>
      <xdr:rowOff>127763</xdr:rowOff>
    </xdr:to>
    <xdr:sp macro="" textlink="">
      <xdr:nvSpPr>
        <xdr:cNvPr id="569" name="フローチャート: 判断 568">
          <a:extLst>
            <a:ext uri="{FF2B5EF4-FFF2-40B4-BE49-F238E27FC236}">
              <a16:creationId xmlns:a16="http://schemas.microsoft.com/office/drawing/2014/main" id="{4C6E49C4-7E91-4A2E-8D3F-5D416795C181}"/>
            </a:ext>
          </a:extLst>
        </xdr:cNvPr>
        <xdr:cNvSpPr/>
      </xdr:nvSpPr>
      <xdr:spPr>
        <a:xfrm>
          <a:off x="11487150" y="1299286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FA560474-1F39-4051-B65E-61FB4DB04926}"/>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74B9B002-7F9E-46E6-AA13-99739C1F66B0}"/>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B25A9496-3C20-4C56-860A-253D52C3FCA7}"/>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807FA985-880A-47B8-B85F-F97C2CE380BC}"/>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997C6F69-75E2-4C1E-81EC-39216983950F}"/>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7874</xdr:rowOff>
    </xdr:from>
    <xdr:to>
      <xdr:col>85</xdr:col>
      <xdr:colOff>177800</xdr:colOff>
      <xdr:row>84</xdr:row>
      <xdr:rowOff>109474</xdr:rowOff>
    </xdr:to>
    <xdr:sp macro="" textlink="">
      <xdr:nvSpPr>
        <xdr:cNvPr id="575" name="楕円 574">
          <a:extLst>
            <a:ext uri="{FF2B5EF4-FFF2-40B4-BE49-F238E27FC236}">
              <a16:creationId xmlns:a16="http://schemas.microsoft.com/office/drawing/2014/main" id="{020C0A14-5F12-4469-8F35-7BB4D86C8C2F}"/>
            </a:ext>
          </a:extLst>
        </xdr:cNvPr>
        <xdr:cNvSpPr/>
      </xdr:nvSpPr>
      <xdr:spPr>
        <a:xfrm>
          <a:off x="14649450" y="136222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83</xdr:row>
      <xdr:rowOff>157751</xdr:rowOff>
    </xdr:from>
    <xdr:ext cx="405111" cy="259045"/>
    <xdr:sp macro="" textlink="">
      <xdr:nvSpPr>
        <xdr:cNvPr id="576" name="【図書館】&#10;有形固定資産減価償却率該当値テキスト">
          <a:extLst>
            <a:ext uri="{FF2B5EF4-FFF2-40B4-BE49-F238E27FC236}">
              <a16:creationId xmlns:a16="http://schemas.microsoft.com/office/drawing/2014/main" id="{D93F4C86-8A72-4EC1-BCDA-EBFB4BE1AAC9}"/>
            </a:ext>
          </a:extLst>
        </xdr:cNvPr>
        <xdr:cNvSpPr txBox="1"/>
      </xdr:nvSpPr>
      <xdr:spPr>
        <a:xfrm>
          <a:off x="14744700" y="13610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156463</xdr:rowOff>
    </xdr:from>
    <xdr:to>
      <xdr:col>81</xdr:col>
      <xdr:colOff>101600</xdr:colOff>
      <xdr:row>84</xdr:row>
      <xdr:rowOff>86613</xdr:rowOff>
    </xdr:to>
    <xdr:sp macro="" textlink="">
      <xdr:nvSpPr>
        <xdr:cNvPr id="577" name="楕円 576">
          <a:extLst>
            <a:ext uri="{FF2B5EF4-FFF2-40B4-BE49-F238E27FC236}">
              <a16:creationId xmlns:a16="http://schemas.microsoft.com/office/drawing/2014/main" id="{6DD25FBB-A84E-477C-A542-F5967ECBE147}"/>
            </a:ext>
          </a:extLst>
        </xdr:cNvPr>
        <xdr:cNvSpPr/>
      </xdr:nvSpPr>
      <xdr:spPr>
        <a:xfrm>
          <a:off x="13887450" y="1360893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35813</xdr:rowOff>
    </xdr:from>
    <xdr:to>
      <xdr:col>85</xdr:col>
      <xdr:colOff>127000</xdr:colOff>
      <xdr:row>84</xdr:row>
      <xdr:rowOff>58674</xdr:rowOff>
    </xdr:to>
    <xdr:cxnSp macro="">
      <xdr:nvCxnSpPr>
        <xdr:cNvPr id="578" name="直線コネクタ 577">
          <a:extLst>
            <a:ext uri="{FF2B5EF4-FFF2-40B4-BE49-F238E27FC236}">
              <a16:creationId xmlns:a16="http://schemas.microsoft.com/office/drawing/2014/main" id="{9306499B-CBF1-4B90-AC21-16752A8F212F}"/>
            </a:ext>
          </a:extLst>
        </xdr:cNvPr>
        <xdr:cNvCxnSpPr/>
      </xdr:nvCxnSpPr>
      <xdr:spPr>
        <a:xfrm>
          <a:off x="13935075" y="13647038"/>
          <a:ext cx="762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12446</xdr:rowOff>
    </xdr:from>
    <xdr:to>
      <xdr:col>76</xdr:col>
      <xdr:colOff>165100</xdr:colOff>
      <xdr:row>84</xdr:row>
      <xdr:rowOff>114046</xdr:rowOff>
    </xdr:to>
    <xdr:sp macro="" textlink="">
      <xdr:nvSpPr>
        <xdr:cNvPr id="579" name="楕円 578">
          <a:extLst>
            <a:ext uri="{FF2B5EF4-FFF2-40B4-BE49-F238E27FC236}">
              <a16:creationId xmlns:a16="http://schemas.microsoft.com/office/drawing/2014/main" id="{51DDF834-5404-45C6-B80E-766F26524273}"/>
            </a:ext>
          </a:extLst>
        </xdr:cNvPr>
        <xdr:cNvSpPr/>
      </xdr:nvSpPr>
      <xdr:spPr>
        <a:xfrm>
          <a:off x="13096875" y="1362049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35813</xdr:rowOff>
    </xdr:from>
    <xdr:to>
      <xdr:col>81</xdr:col>
      <xdr:colOff>50800</xdr:colOff>
      <xdr:row>84</xdr:row>
      <xdr:rowOff>63246</xdr:rowOff>
    </xdr:to>
    <xdr:cxnSp macro="">
      <xdr:nvCxnSpPr>
        <xdr:cNvPr id="580" name="直線コネクタ 579">
          <a:extLst>
            <a:ext uri="{FF2B5EF4-FFF2-40B4-BE49-F238E27FC236}">
              <a16:creationId xmlns:a16="http://schemas.microsoft.com/office/drawing/2014/main" id="{CCF230F8-F483-4DD7-A8C1-DB880AD79BFD}"/>
            </a:ext>
          </a:extLst>
        </xdr:cNvPr>
        <xdr:cNvCxnSpPr/>
      </xdr:nvCxnSpPr>
      <xdr:spPr>
        <a:xfrm flipV="1">
          <a:off x="13144500" y="13647038"/>
          <a:ext cx="790575" cy="3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126001</xdr:rowOff>
    </xdr:from>
    <xdr:ext cx="405111" cy="259045"/>
    <xdr:sp macro="" textlink="">
      <xdr:nvSpPr>
        <xdr:cNvPr id="581" name="n_1aveValue【図書館】&#10;有形固定資産減価償却率">
          <a:extLst>
            <a:ext uri="{FF2B5EF4-FFF2-40B4-BE49-F238E27FC236}">
              <a16:creationId xmlns:a16="http://schemas.microsoft.com/office/drawing/2014/main" id="{BB488324-EA80-4F97-BB8C-51CB77C9131D}"/>
            </a:ext>
          </a:extLst>
        </xdr:cNvPr>
        <xdr:cNvSpPr txBox="1"/>
      </xdr:nvSpPr>
      <xdr:spPr>
        <a:xfrm>
          <a:off x="13745219" y="12762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153433</xdr:rowOff>
    </xdr:from>
    <xdr:ext cx="405111" cy="259045"/>
    <xdr:sp macro="" textlink="">
      <xdr:nvSpPr>
        <xdr:cNvPr id="582" name="n_2aveValue【図書館】&#10;有形固定資産減価償却率">
          <a:extLst>
            <a:ext uri="{FF2B5EF4-FFF2-40B4-BE49-F238E27FC236}">
              <a16:creationId xmlns:a16="http://schemas.microsoft.com/office/drawing/2014/main" id="{8A2718F6-0E0C-4B10-A225-BBF0552107E4}"/>
            </a:ext>
          </a:extLst>
        </xdr:cNvPr>
        <xdr:cNvSpPr txBox="1"/>
      </xdr:nvSpPr>
      <xdr:spPr>
        <a:xfrm>
          <a:off x="12964169" y="1279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64279</xdr:rowOff>
    </xdr:from>
    <xdr:ext cx="405111" cy="259045"/>
    <xdr:sp macro="" textlink="">
      <xdr:nvSpPr>
        <xdr:cNvPr id="583" name="n_3aveValue【図書館】&#10;有形固定資産減価償却率">
          <a:extLst>
            <a:ext uri="{FF2B5EF4-FFF2-40B4-BE49-F238E27FC236}">
              <a16:creationId xmlns:a16="http://schemas.microsoft.com/office/drawing/2014/main" id="{FA53431F-4241-4E28-9CD8-EAC2E019AA93}"/>
            </a:ext>
          </a:extLst>
        </xdr:cNvPr>
        <xdr:cNvSpPr txBox="1"/>
      </xdr:nvSpPr>
      <xdr:spPr>
        <a:xfrm>
          <a:off x="12164069" y="12707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144290</xdr:rowOff>
    </xdr:from>
    <xdr:ext cx="405111" cy="259045"/>
    <xdr:sp macro="" textlink="">
      <xdr:nvSpPr>
        <xdr:cNvPr id="584" name="n_4aveValue【図書館】&#10;有形固定資産減価償却率">
          <a:extLst>
            <a:ext uri="{FF2B5EF4-FFF2-40B4-BE49-F238E27FC236}">
              <a16:creationId xmlns:a16="http://schemas.microsoft.com/office/drawing/2014/main" id="{B13A12AB-6B87-43F5-AB6E-D8E4FE6C1C39}"/>
            </a:ext>
          </a:extLst>
        </xdr:cNvPr>
        <xdr:cNvSpPr txBox="1"/>
      </xdr:nvSpPr>
      <xdr:spPr>
        <a:xfrm>
          <a:off x="11354444" y="12780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77740</xdr:rowOff>
    </xdr:from>
    <xdr:ext cx="405111" cy="259045"/>
    <xdr:sp macro="" textlink="">
      <xdr:nvSpPr>
        <xdr:cNvPr id="585" name="n_1mainValue【図書館】&#10;有形固定資産減価償却率">
          <a:extLst>
            <a:ext uri="{FF2B5EF4-FFF2-40B4-BE49-F238E27FC236}">
              <a16:creationId xmlns:a16="http://schemas.microsoft.com/office/drawing/2014/main" id="{03FD227D-B6D6-44FC-8160-90CAEF7AD0C7}"/>
            </a:ext>
          </a:extLst>
        </xdr:cNvPr>
        <xdr:cNvSpPr txBox="1"/>
      </xdr:nvSpPr>
      <xdr:spPr>
        <a:xfrm>
          <a:off x="13745219" y="13688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105173</xdr:rowOff>
    </xdr:from>
    <xdr:ext cx="405111" cy="259045"/>
    <xdr:sp macro="" textlink="">
      <xdr:nvSpPr>
        <xdr:cNvPr id="586" name="n_2mainValue【図書館】&#10;有形固定資産減価償却率">
          <a:extLst>
            <a:ext uri="{FF2B5EF4-FFF2-40B4-BE49-F238E27FC236}">
              <a16:creationId xmlns:a16="http://schemas.microsoft.com/office/drawing/2014/main" id="{82C3240B-5CFB-492B-9E19-26E8276A73AA}"/>
            </a:ext>
          </a:extLst>
        </xdr:cNvPr>
        <xdr:cNvSpPr txBox="1"/>
      </xdr:nvSpPr>
      <xdr:spPr>
        <a:xfrm>
          <a:off x="12964169" y="1371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937CB49E-F36F-4942-867D-62D61D624697}"/>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88" name="正方形/長方形 587">
          <a:extLst>
            <a:ext uri="{FF2B5EF4-FFF2-40B4-BE49-F238E27FC236}">
              <a16:creationId xmlns:a16="http://schemas.microsoft.com/office/drawing/2014/main" id="{D6D8CCC6-8AA8-456D-9D5F-A70364F5BF68}"/>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89" name="正方形/長方形 588">
          <a:extLst>
            <a:ext uri="{FF2B5EF4-FFF2-40B4-BE49-F238E27FC236}">
              <a16:creationId xmlns:a16="http://schemas.microsoft.com/office/drawing/2014/main" id="{C7053C29-3D45-4BD1-85B1-B2CB182CF5B9}"/>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90" name="正方形/長方形 589">
          <a:extLst>
            <a:ext uri="{FF2B5EF4-FFF2-40B4-BE49-F238E27FC236}">
              <a16:creationId xmlns:a16="http://schemas.microsoft.com/office/drawing/2014/main" id="{9F70A8FB-69DA-4DE0-BAC6-87AF9267B913}"/>
            </a:ext>
          </a:extLst>
        </xdr:cNvPr>
        <xdr:cNvSpPr/>
      </xdr:nvSpPr>
      <xdr:spPr>
        <a:xfrm>
          <a:off x="1841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91" name="正方形/長方形 590">
          <a:extLst>
            <a:ext uri="{FF2B5EF4-FFF2-40B4-BE49-F238E27FC236}">
              <a16:creationId xmlns:a16="http://schemas.microsoft.com/office/drawing/2014/main" id="{482A3C0B-2152-44D1-98A0-359CBBC88C7B}"/>
            </a:ext>
          </a:extLst>
        </xdr:cNvPr>
        <xdr:cNvSpPr/>
      </xdr:nvSpPr>
      <xdr:spPr>
        <a:xfrm>
          <a:off x="1841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8786DBCE-06C8-41ED-8B1A-FDDE85092BD1}"/>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57C56FA9-E63F-4A18-9BD5-849B9DC078C3}"/>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BE9E7E86-FF33-442F-888A-B35F77DC176F}"/>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5" name="直線コネクタ 594">
          <a:extLst>
            <a:ext uri="{FF2B5EF4-FFF2-40B4-BE49-F238E27FC236}">
              <a16:creationId xmlns:a16="http://schemas.microsoft.com/office/drawing/2014/main" id="{DEC9883E-0C32-4486-946B-F474E8D9F161}"/>
            </a:ext>
          </a:extLst>
        </xdr:cNvPr>
        <xdr:cNvCxnSpPr/>
      </xdr:nvCxnSpPr>
      <xdr:spPr>
        <a:xfrm>
          <a:off x="16459200" y="14094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6" name="テキスト ボックス 595">
          <a:extLst>
            <a:ext uri="{FF2B5EF4-FFF2-40B4-BE49-F238E27FC236}">
              <a16:creationId xmlns:a16="http://schemas.microsoft.com/office/drawing/2014/main" id="{F908FB71-F3CA-4058-920A-64B4D4DAA45D}"/>
            </a:ext>
          </a:extLst>
        </xdr:cNvPr>
        <xdr:cNvSpPr txBox="1"/>
      </xdr:nvSpPr>
      <xdr:spPr>
        <a:xfrm>
          <a:off x="16052346"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7" name="直線コネクタ 596">
          <a:extLst>
            <a:ext uri="{FF2B5EF4-FFF2-40B4-BE49-F238E27FC236}">
              <a16:creationId xmlns:a16="http://schemas.microsoft.com/office/drawing/2014/main" id="{E0C7F06A-3A65-4B6B-A545-9E65582D3D20}"/>
            </a:ext>
          </a:extLst>
        </xdr:cNvPr>
        <xdr:cNvCxnSpPr/>
      </xdr:nvCxnSpPr>
      <xdr:spPr>
        <a:xfrm>
          <a:off x="16459200" y="137835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8" name="テキスト ボックス 597">
          <a:extLst>
            <a:ext uri="{FF2B5EF4-FFF2-40B4-BE49-F238E27FC236}">
              <a16:creationId xmlns:a16="http://schemas.microsoft.com/office/drawing/2014/main" id="{9D404657-50EA-4C69-8BE3-2F72A95A2202}"/>
            </a:ext>
          </a:extLst>
        </xdr:cNvPr>
        <xdr:cNvSpPr txBox="1"/>
      </xdr:nvSpPr>
      <xdr:spPr>
        <a:xfrm>
          <a:off x="16052346"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9" name="直線コネクタ 598">
          <a:extLst>
            <a:ext uri="{FF2B5EF4-FFF2-40B4-BE49-F238E27FC236}">
              <a16:creationId xmlns:a16="http://schemas.microsoft.com/office/drawing/2014/main" id="{F115AC1C-3B64-41BB-A93E-3AE91CD0EF78}"/>
            </a:ext>
          </a:extLst>
        </xdr:cNvPr>
        <xdr:cNvCxnSpPr/>
      </xdr:nvCxnSpPr>
      <xdr:spPr>
        <a:xfrm>
          <a:off x="16459200" y="134760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0" name="テキスト ボックス 599">
          <a:extLst>
            <a:ext uri="{FF2B5EF4-FFF2-40B4-BE49-F238E27FC236}">
              <a16:creationId xmlns:a16="http://schemas.microsoft.com/office/drawing/2014/main" id="{3C5FE893-E242-4086-B990-141CC30D3BCA}"/>
            </a:ext>
          </a:extLst>
        </xdr:cNvPr>
        <xdr:cNvSpPr txBox="1"/>
      </xdr:nvSpPr>
      <xdr:spPr>
        <a:xfrm>
          <a:off x="16052346"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1" name="直線コネクタ 600">
          <a:extLst>
            <a:ext uri="{FF2B5EF4-FFF2-40B4-BE49-F238E27FC236}">
              <a16:creationId xmlns:a16="http://schemas.microsoft.com/office/drawing/2014/main" id="{B522A9BD-0478-4181-BF2E-C409CCC075D7}"/>
            </a:ext>
          </a:extLst>
        </xdr:cNvPr>
        <xdr:cNvCxnSpPr/>
      </xdr:nvCxnSpPr>
      <xdr:spPr>
        <a:xfrm>
          <a:off x="16459200" y="131748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2" name="テキスト ボックス 601">
          <a:extLst>
            <a:ext uri="{FF2B5EF4-FFF2-40B4-BE49-F238E27FC236}">
              <a16:creationId xmlns:a16="http://schemas.microsoft.com/office/drawing/2014/main" id="{63C74460-54A3-411A-A66B-89E11721C11E}"/>
            </a:ext>
          </a:extLst>
        </xdr:cNvPr>
        <xdr:cNvSpPr txBox="1"/>
      </xdr:nvSpPr>
      <xdr:spPr>
        <a:xfrm>
          <a:off x="16052346"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3" name="直線コネクタ 602">
          <a:extLst>
            <a:ext uri="{FF2B5EF4-FFF2-40B4-BE49-F238E27FC236}">
              <a16:creationId xmlns:a16="http://schemas.microsoft.com/office/drawing/2014/main" id="{F97E9466-1B43-46CB-977E-519D339EF37E}"/>
            </a:ext>
          </a:extLst>
        </xdr:cNvPr>
        <xdr:cNvCxnSpPr/>
      </xdr:nvCxnSpPr>
      <xdr:spPr>
        <a:xfrm>
          <a:off x="16459200" y="128673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4" name="テキスト ボックス 603">
          <a:extLst>
            <a:ext uri="{FF2B5EF4-FFF2-40B4-BE49-F238E27FC236}">
              <a16:creationId xmlns:a16="http://schemas.microsoft.com/office/drawing/2014/main" id="{0CA7DBE9-567E-4E67-B1BB-A2A4C6AA71BF}"/>
            </a:ext>
          </a:extLst>
        </xdr:cNvPr>
        <xdr:cNvSpPr txBox="1"/>
      </xdr:nvSpPr>
      <xdr:spPr>
        <a:xfrm>
          <a:off x="16052346"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5" name="直線コネクタ 604">
          <a:extLst>
            <a:ext uri="{FF2B5EF4-FFF2-40B4-BE49-F238E27FC236}">
              <a16:creationId xmlns:a16="http://schemas.microsoft.com/office/drawing/2014/main" id="{C01457AB-35A3-48E6-B7CD-77F5F33CB952}"/>
            </a:ext>
          </a:extLst>
        </xdr:cNvPr>
        <xdr:cNvCxnSpPr/>
      </xdr:nvCxnSpPr>
      <xdr:spPr>
        <a:xfrm>
          <a:off x="16459200" y="125566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6" name="テキスト ボックス 605">
          <a:extLst>
            <a:ext uri="{FF2B5EF4-FFF2-40B4-BE49-F238E27FC236}">
              <a16:creationId xmlns:a16="http://schemas.microsoft.com/office/drawing/2014/main" id="{2B7CB9C9-70F1-446D-9B74-89DF20FBF906}"/>
            </a:ext>
          </a:extLst>
        </xdr:cNvPr>
        <xdr:cNvSpPr txBox="1"/>
      </xdr:nvSpPr>
      <xdr:spPr>
        <a:xfrm>
          <a:off x="16052346"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a:extLst>
            <a:ext uri="{FF2B5EF4-FFF2-40B4-BE49-F238E27FC236}">
              <a16:creationId xmlns:a16="http://schemas.microsoft.com/office/drawing/2014/main" id="{B11E14D4-1511-4F8F-BD0D-44049CEDCC58}"/>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a:extLst>
            <a:ext uri="{FF2B5EF4-FFF2-40B4-BE49-F238E27FC236}">
              <a16:creationId xmlns:a16="http://schemas.microsoft.com/office/drawing/2014/main" id="{0AE752C9-2626-4D73-B601-FC6331F92B42}"/>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図書館】&#10;一人当たり面積グラフ枠">
          <a:extLst>
            <a:ext uri="{FF2B5EF4-FFF2-40B4-BE49-F238E27FC236}">
              <a16:creationId xmlns:a16="http://schemas.microsoft.com/office/drawing/2014/main" id="{F0FFE39A-CA21-49CD-9544-B12D94A56B40}"/>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125186</xdr:rowOff>
    </xdr:from>
    <xdr:to>
      <xdr:col>116</xdr:col>
      <xdr:colOff>62864</xdr:colOff>
      <xdr:row>86</xdr:row>
      <xdr:rowOff>59871</xdr:rowOff>
    </xdr:to>
    <xdr:cxnSp macro="">
      <xdr:nvCxnSpPr>
        <xdr:cNvPr id="610" name="直線コネクタ 609">
          <a:extLst>
            <a:ext uri="{FF2B5EF4-FFF2-40B4-BE49-F238E27FC236}">
              <a16:creationId xmlns:a16="http://schemas.microsoft.com/office/drawing/2014/main" id="{67E0E46D-F062-4464-AD11-F37615A25B4A}"/>
            </a:ext>
          </a:extLst>
        </xdr:cNvPr>
        <xdr:cNvCxnSpPr/>
      </xdr:nvCxnSpPr>
      <xdr:spPr>
        <a:xfrm flipV="1">
          <a:off x="19952970" y="12761686"/>
          <a:ext cx="1269" cy="1233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63698</xdr:rowOff>
    </xdr:from>
    <xdr:ext cx="469744" cy="259045"/>
    <xdr:sp macro="" textlink="">
      <xdr:nvSpPr>
        <xdr:cNvPr id="611" name="【図書館】&#10;一人当たり面積最小値テキスト">
          <a:extLst>
            <a:ext uri="{FF2B5EF4-FFF2-40B4-BE49-F238E27FC236}">
              <a16:creationId xmlns:a16="http://schemas.microsoft.com/office/drawing/2014/main" id="{9FEF1031-9AFB-49BF-ABBD-41A7383091DA}"/>
            </a:ext>
          </a:extLst>
        </xdr:cNvPr>
        <xdr:cNvSpPr txBox="1"/>
      </xdr:nvSpPr>
      <xdr:spPr>
        <a:xfrm>
          <a:off x="20002500" y="1400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59871</xdr:rowOff>
    </xdr:from>
    <xdr:to>
      <xdr:col>116</xdr:col>
      <xdr:colOff>152400</xdr:colOff>
      <xdr:row>86</xdr:row>
      <xdr:rowOff>59871</xdr:rowOff>
    </xdr:to>
    <xdr:cxnSp macro="">
      <xdr:nvCxnSpPr>
        <xdr:cNvPr id="612" name="直線コネクタ 611">
          <a:extLst>
            <a:ext uri="{FF2B5EF4-FFF2-40B4-BE49-F238E27FC236}">
              <a16:creationId xmlns:a16="http://schemas.microsoft.com/office/drawing/2014/main" id="{CF9ADC02-90FB-4ABF-B22C-1E705C060A13}"/>
            </a:ext>
          </a:extLst>
        </xdr:cNvPr>
        <xdr:cNvCxnSpPr/>
      </xdr:nvCxnSpPr>
      <xdr:spPr>
        <a:xfrm>
          <a:off x="19878675" y="1399494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71863</xdr:rowOff>
    </xdr:from>
    <xdr:ext cx="469744" cy="259045"/>
    <xdr:sp macro="" textlink="">
      <xdr:nvSpPr>
        <xdr:cNvPr id="613" name="【図書館】&#10;一人当たり面積最大値テキスト">
          <a:extLst>
            <a:ext uri="{FF2B5EF4-FFF2-40B4-BE49-F238E27FC236}">
              <a16:creationId xmlns:a16="http://schemas.microsoft.com/office/drawing/2014/main" id="{A7A00A01-38F4-4D82-B672-33CC8822645D}"/>
            </a:ext>
          </a:extLst>
        </xdr:cNvPr>
        <xdr:cNvSpPr txBox="1"/>
      </xdr:nvSpPr>
      <xdr:spPr>
        <a:xfrm>
          <a:off x="20002500" y="1254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125186</xdr:rowOff>
    </xdr:from>
    <xdr:to>
      <xdr:col>116</xdr:col>
      <xdr:colOff>152400</xdr:colOff>
      <xdr:row>78</xdr:row>
      <xdr:rowOff>125186</xdr:rowOff>
    </xdr:to>
    <xdr:cxnSp macro="">
      <xdr:nvCxnSpPr>
        <xdr:cNvPr id="614" name="直線コネクタ 613">
          <a:extLst>
            <a:ext uri="{FF2B5EF4-FFF2-40B4-BE49-F238E27FC236}">
              <a16:creationId xmlns:a16="http://schemas.microsoft.com/office/drawing/2014/main" id="{6C6126B8-A9B6-410E-8E68-DB443DA5C101}"/>
            </a:ext>
          </a:extLst>
        </xdr:cNvPr>
        <xdr:cNvCxnSpPr/>
      </xdr:nvCxnSpPr>
      <xdr:spPr>
        <a:xfrm>
          <a:off x="19878675" y="127616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157134</xdr:rowOff>
    </xdr:from>
    <xdr:ext cx="469744" cy="259045"/>
    <xdr:sp macro="" textlink="">
      <xdr:nvSpPr>
        <xdr:cNvPr id="615" name="【図書館】&#10;一人当たり面積平均値テキスト">
          <a:extLst>
            <a:ext uri="{FF2B5EF4-FFF2-40B4-BE49-F238E27FC236}">
              <a16:creationId xmlns:a16="http://schemas.microsoft.com/office/drawing/2014/main" id="{F4DCA75A-D449-4D67-A055-78370F362C52}"/>
            </a:ext>
          </a:extLst>
        </xdr:cNvPr>
        <xdr:cNvSpPr txBox="1"/>
      </xdr:nvSpPr>
      <xdr:spPr>
        <a:xfrm>
          <a:off x="20002500" y="13609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616" name="フローチャート: 判断 615">
          <a:extLst>
            <a:ext uri="{FF2B5EF4-FFF2-40B4-BE49-F238E27FC236}">
              <a16:creationId xmlns:a16="http://schemas.microsoft.com/office/drawing/2014/main" id="{62EE8168-B92D-4518-987F-0BE54765D1F9}"/>
            </a:ext>
          </a:extLst>
        </xdr:cNvPr>
        <xdr:cNvSpPr/>
      </xdr:nvSpPr>
      <xdr:spPr>
        <a:xfrm>
          <a:off x="19897725" y="137454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134257</xdr:rowOff>
    </xdr:from>
    <xdr:to>
      <xdr:col>112</xdr:col>
      <xdr:colOff>38100</xdr:colOff>
      <xdr:row>85</xdr:row>
      <xdr:rowOff>64407</xdr:rowOff>
    </xdr:to>
    <xdr:sp macro="" textlink="">
      <xdr:nvSpPr>
        <xdr:cNvPr id="617" name="フローチャート: 判断 616">
          <a:extLst>
            <a:ext uri="{FF2B5EF4-FFF2-40B4-BE49-F238E27FC236}">
              <a16:creationId xmlns:a16="http://schemas.microsoft.com/office/drawing/2014/main" id="{92F2E6A9-3F54-4351-AE92-4E383AFE88E0}"/>
            </a:ext>
          </a:extLst>
        </xdr:cNvPr>
        <xdr:cNvSpPr/>
      </xdr:nvSpPr>
      <xdr:spPr>
        <a:xfrm>
          <a:off x="19154775" y="1374548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134257</xdr:rowOff>
    </xdr:from>
    <xdr:to>
      <xdr:col>107</xdr:col>
      <xdr:colOff>101600</xdr:colOff>
      <xdr:row>85</xdr:row>
      <xdr:rowOff>64407</xdr:rowOff>
    </xdr:to>
    <xdr:sp macro="" textlink="">
      <xdr:nvSpPr>
        <xdr:cNvPr id="618" name="フローチャート: 判断 617">
          <a:extLst>
            <a:ext uri="{FF2B5EF4-FFF2-40B4-BE49-F238E27FC236}">
              <a16:creationId xmlns:a16="http://schemas.microsoft.com/office/drawing/2014/main" id="{9B68DC1E-906C-45A9-AB0F-B4C05FF63F4C}"/>
            </a:ext>
          </a:extLst>
        </xdr:cNvPr>
        <xdr:cNvSpPr/>
      </xdr:nvSpPr>
      <xdr:spPr>
        <a:xfrm>
          <a:off x="18345150" y="137454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19" name="フローチャート: 判断 618">
          <a:extLst>
            <a:ext uri="{FF2B5EF4-FFF2-40B4-BE49-F238E27FC236}">
              <a16:creationId xmlns:a16="http://schemas.microsoft.com/office/drawing/2014/main" id="{436D2AFF-27F0-4FF7-B13D-CFDBDF632EEF}"/>
            </a:ext>
          </a:extLst>
        </xdr:cNvPr>
        <xdr:cNvSpPr/>
      </xdr:nvSpPr>
      <xdr:spPr>
        <a:xfrm>
          <a:off x="17554575" y="13639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87993</xdr:rowOff>
    </xdr:from>
    <xdr:to>
      <xdr:col>98</xdr:col>
      <xdr:colOff>38100</xdr:colOff>
      <xdr:row>84</xdr:row>
      <xdr:rowOff>18143</xdr:rowOff>
    </xdr:to>
    <xdr:sp macro="" textlink="">
      <xdr:nvSpPr>
        <xdr:cNvPr id="620" name="フローチャート: 判断 619">
          <a:extLst>
            <a:ext uri="{FF2B5EF4-FFF2-40B4-BE49-F238E27FC236}">
              <a16:creationId xmlns:a16="http://schemas.microsoft.com/office/drawing/2014/main" id="{AFF17E58-EF17-479E-97A0-183D0E00D09A}"/>
            </a:ext>
          </a:extLst>
        </xdr:cNvPr>
        <xdr:cNvSpPr/>
      </xdr:nvSpPr>
      <xdr:spPr>
        <a:xfrm>
          <a:off x="16754475" y="135341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E731CDCF-4BCD-4D02-B9E8-5891EBC8DCBB}"/>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3F37AFC9-684B-49B4-8A73-14ABDD5F3C28}"/>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DCA7952B-B87B-4A2D-8DDE-55A031EF73ED}"/>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6C2D93EB-426C-4751-80AD-25181DD06237}"/>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A42DE95F-EF2E-4859-B9C1-BA109F0D53B3}"/>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9071</xdr:rowOff>
    </xdr:from>
    <xdr:to>
      <xdr:col>116</xdr:col>
      <xdr:colOff>114300</xdr:colOff>
      <xdr:row>86</xdr:row>
      <xdr:rowOff>110671</xdr:rowOff>
    </xdr:to>
    <xdr:sp macro="" textlink="">
      <xdr:nvSpPr>
        <xdr:cNvPr id="626" name="楕円 625">
          <a:extLst>
            <a:ext uri="{FF2B5EF4-FFF2-40B4-BE49-F238E27FC236}">
              <a16:creationId xmlns:a16="http://schemas.microsoft.com/office/drawing/2014/main" id="{57D0F5E6-DFEC-4197-B26E-3FC76DBB3C43}"/>
            </a:ext>
          </a:extLst>
        </xdr:cNvPr>
        <xdr:cNvSpPr/>
      </xdr:nvSpPr>
      <xdr:spPr>
        <a:xfrm>
          <a:off x="19897725" y="1394732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85</xdr:row>
      <xdr:rowOff>95448</xdr:rowOff>
    </xdr:from>
    <xdr:ext cx="469744" cy="259045"/>
    <xdr:sp macro="" textlink="">
      <xdr:nvSpPr>
        <xdr:cNvPr id="627" name="【図書館】&#10;一人当たり面積該当値テキスト">
          <a:extLst>
            <a:ext uri="{FF2B5EF4-FFF2-40B4-BE49-F238E27FC236}">
              <a16:creationId xmlns:a16="http://schemas.microsoft.com/office/drawing/2014/main" id="{B6945F3B-DEFD-4207-B0D8-6003A8196D7C}"/>
            </a:ext>
          </a:extLst>
        </xdr:cNvPr>
        <xdr:cNvSpPr txBox="1"/>
      </xdr:nvSpPr>
      <xdr:spPr>
        <a:xfrm>
          <a:off x="20002500" y="1386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71664</xdr:rowOff>
    </xdr:from>
    <xdr:to>
      <xdr:col>112</xdr:col>
      <xdr:colOff>38100</xdr:colOff>
      <xdr:row>86</xdr:row>
      <xdr:rowOff>1814</xdr:rowOff>
    </xdr:to>
    <xdr:sp macro="" textlink="">
      <xdr:nvSpPr>
        <xdr:cNvPr id="628" name="楕円 627">
          <a:extLst>
            <a:ext uri="{FF2B5EF4-FFF2-40B4-BE49-F238E27FC236}">
              <a16:creationId xmlns:a16="http://schemas.microsoft.com/office/drawing/2014/main" id="{E66FA2DE-91C8-48C2-A6BC-0229F26CFB23}"/>
            </a:ext>
          </a:extLst>
        </xdr:cNvPr>
        <xdr:cNvSpPr/>
      </xdr:nvSpPr>
      <xdr:spPr>
        <a:xfrm>
          <a:off x="19154775" y="138416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122464</xdr:rowOff>
    </xdr:from>
    <xdr:to>
      <xdr:col>116</xdr:col>
      <xdr:colOff>63500</xdr:colOff>
      <xdr:row>86</xdr:row>
      <xdr:rowOff>59871</xdr:rowOff>
    </xdr:to>
    <xdr:cxnSp macro="">
      <xdr:nvCxnSpPr>
        <xdr:cNvPr id="629" name="直線コネクタ 628">
          <a:extLst>
            <a:ext uri="{FF2B5EF4-FFF2-40B4-BE49-F238E27FC236}">
              <a16:creationId xmlns:a16="http://schemas.microsoft.com/office/drawing/2014/main" id="{38C74AEF-79C4-467D-AF04-A9A153ED52D8}"/>
            </a:ext>
          </a:extLst>
        </xdr:cNvPr>
        <xdr:cNvCxnSpPr/>
      </xdr:nvCxnSpPr>
      <xdr:spPr>
        <a:xfrm>
          <a:off x="19202400" y="13898789"/>
          <a:ext cx="752475" cy="9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71664</xdr:rowOff>
    </xdr:from>
    <xdr:to>
      <xdr:col>107</xdr:col>
      <xdr:colOff>101600</xdr:colOff>
      <xdr:row>86</xdr:row>
      <xdr:rowOff>1814</xdr:rowOff>
    </xdr:to>
    <xdr:sp macro="" textlink="">
      <xdr:nvSpPr>
        <xdr:cNvPr id="630" name="楕円 629">
          <a:extLst>
            <a:ext uri="{FF2B5EF4-FFF2-40B4-BE49-F238E27FC236}">
              <a16:creationId xmlns:a16="http://schemas.microsoft.com/office/drawing/2014/main" id="{EF5C8EF3-BAB4-4FBF-8A6E-D0EF9F1531B7}"/>
            </a:ext>
          </a:extLst>
        </xdr:cNvPr>
        <xdr:cNvSpPr/>
      </xdr:nvSpPr>
      <xdr:spPr>
        <a:xfrm>
          <a:off x="18345150" y="138416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122464</xdr:rowOff>
    </xdr:from>
    <xdr:to>
      <xdr:col>111</xdr:col>
      <xdr:colOff>177800</xdr:colOff>
      <xdr:row>85</xdr:row>
      <xdr:rowOff>122464</xdr:rowOff>
    </xdr:to>
    <xdr:cxnSp macro="">
      <xdr:nvCxnSpPr>
        <xdr:cNvPr id="631" name="直線コネクタ 630">
          <a:extLst>
            <a:ext uri="{FF2B5EF4-FFF2-40B4-BE49-F238E27FC236}">
              <a16:creationId xmlns:a16="http://schemas.microsoft.com/office/drawing/2014/main" id="{FD01F716-3E8E-4859-9EC0-2C1B8F7CAF79}"/>
            </a:ext>
          </a:extLst>
        </xdr:cNvPr>
        <xdr:cNvCxnSpPr/>
      </xdr:nvCxnSpPr>
      <xdr:spPr>
        <a:xfrm>
          <a:off x="18392775" y="13898789"/>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80934</xdr:rowOff>
    </xdr:from>
    <xdr:ext cx="469744" cy="259045"/>
    <xdr:sp macro="" textlink="">
      <xdr:nvSpPr>
        <xdr:cNvPr id="632" name="n_1aveValue【図書館】&#10;一人当たり面積">
          <a:extLst>
            <a:ext uri="{FF2B5EF4-FFF2-40B4-BE49-F238E27FC236}">
              <a16:creationId xmlns:a16="http://schemas.microsoft.com/office/drawing/2014/main" id="{86D57652-51BC-480D-9061-21F591434F84}"/>
            </a:ext>
          </a:extLst>
        </xdr:cNvPr>
        <xdr:cNvSpPr txBox="1"/>
      </xdr:nvSpPr>
      <xdr:spPr>
        <a:xfrm>
          <a:off x="18983402" y="1353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80934</xdr:rowOff>
    </xdr:from>
    <xdr:ext cx="469744" cy="259045"/>
    <xdr:sp macro="" textlink="">
      <xdr:nvSpPr>
        <xdr:cNvPr id="633" name="n_2aveValue【図書館】&#10;一人当たり面積">
          <a:extLst>
            <a:ext uri="{FF2B5EF4-FFF2-40B4-BE49-F238E27FC236}">
              <a16:creationId xmlns:a16="http://schemas.microsoft.com/office/drawing/2014/main" id="{5BD39B1D-202A-4748-9392-488199C96B3B}"/>
            </a:ext>
          </a:extLst>
        </xdr:cNvPr>
        <xdr:cNvSpPr txBox="1"/>
      </xdr:nvSpPr>
      <xdr:spPr>
        <a:xfrm>
          <a:off x="18183302" y="1353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634" name="n_3aveValue【図書館】&#10;一人当たり面積">
          <a:extLst>
            <a:ext uri="{FF2B5EF4-FFF2-40B4-BE49-F238E27FC236}">
              <a16:creationId xmlns:a16="http://schemas.microsoft.com/office/drawing/2014/main" id="{CE7EAA9E-7C85-4DC2-9F63-D2E731939B1D}"/>
            </a:ext>
          </a:extLst>
        </xdr:cNvPr>
        <xdr:cNvSpPr txBox="1"/>
      </xdr:nvSpPr>
      <xdr:spPr>
        <a:xfrm>
          <a:off x="17383202"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34670</xdr:rowOff>
    </xdr:from>
    <xdr:ext cx="469744" cy="259045"/>
    <xdr:sp macro="" textlink="">
      <xdr:nvSpPr>
        <xdr:cNvPr id="635" name="n_4aveValue【図書館】&#10;一人当たり面積">
          <a:extLst>
            <a:ext uri="{FF2B5EF4-FFF2-40B4-BE49-F238E27FC236}">
              <a16:creationId xmlns:a16="http://schemas.microsoft.com/office/drawing/2014/main" id="{B565FC9E-FFFC-4F90-A639-E8B913A0475A}"/>
            </a:ext>
          </a:extLst>
        </xdr:cNvPr>
        <xdr:cNvSpPr txBox="1"/>
      </xdr:nvSpPr>
      <xdr:spPr>
        <a:xfrm>
          <a:off x="16592627" y="1331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164391</xdr:rowOff>
    </xdr:from>
    <xdr:ext cx="469744" cy="259045"/>
    <xdr:sp macro="" textlink="">
      <xdr:nvSpPr>
        <xdr:cNvPr id="636" name="n_1mainValue【図書館】&#10;一人当たり面積">
          <a:extLst>
            <a:ext uri="{FF2B5EF4-FFF2-40B4-BE49-F238E27FC236}">
              <a16:creationId xmlns:a16="http://schemas.microsoft.com/office/drawing/2014/main" id="{EA6C5824-8276-4403-A77F-D21AD7CDB794}"/>
            </a:ext>
          </a:extLst>
        </xdr:cNvPr>
        <xdr:cNvSpPr txBox="1"/>
      </xdr:nvSpPr>
      <xdr:spPr>
        <a:xfrm>
          <a:off x="18983402" y="1393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164391</xdr:rowOff>
    </xdr:from>
    <xdr:ext cx="469744" cy="259045"/>
    <xdr:sp macro="" textlink="">
      <xdr:nvSpPr>
        <xdr:cNvPr id="637" name="n_2mainValue【図書館】&#10;一人当たり面積">
          <a:extLst>
            <a:ext uri="{FF2B5EF4-FFF2-40B4-BE49-F238E27FC236}">
              <a16:creationId xmlns:a16="http://schemas.microsoft.com/office/drawing/2014/main" id="{8DE05602-B688-4AE1-A835-6E8901005187}"/>
            </a:ext>
          </a:extLst>
        </xdr:cNvPr>
        <xdr:cNvSpPr txBox="1"/>
      </xdr:nvSpPr>
      <xdr:spPr>
        <a:xfrm>
          <a:off x="18183302" y="1393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25BB0852-2391-42F9-837A-B73E39E3E3D3}"/>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39" name="正方形/長方形 638">
          <a:extLst>
            <a:ext uri="{FF2B5EF4-FFF2-40B4-BE49-F238E27FC236}">
              <a16:creationId xmlns:a16="http://schemas.microsoft.com/office/drawing/2014/main" id="{57E6333D-0F9C-4BCE-9D15-02240056C3E4}"/>
            </a:ext>
          </a:extLst>
        </xdr:cNvPr>
        <xdr:cNvSpPr/>
      </xdr:nvSpPr>
      <xdr:spPr>
        <a:xfrm>
          <a:off x="11658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40" name="正方形/長方形 639">
          <a:extLst>
            <a:ext uri="{FF2B5EF4-FFF2-40B4-BE49-F238E27FC236}">
              <a16:creationId xmlns:a16="http://schemas.microsoft.com/office/drawing/2014/main" id="{2213E669-DD15-47F3-9896-89BC13F98106}"/>
            </a:ext>
          </a:extLst>
        </xdr:cNvPr>
        <xdr:cNvSpPr/>
      </xdr:nvSpPr>
      <xdr:spPr>
        <a:xfrm>
          <a:off x="11658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41" name="正方形/長方形 640">
          <a:extLst>
            <a:ext uri="{FF2B5EF4-FFF2-40B4-BE49-F238E27FC236}">
              <a16:creationId xmlns:a16="http://schemas.microsoft.com/office/drawing/2014/main" id="{385E07E8-0096-44FA-A943-00377BD2BDEF}"/>
            </a:ext>
          </a:extLst>
        </xdr:cNvPr>
        <xdr:cNvSpPr/>
      </xdr:nvSpPr>
      <xdr:spPr>
        <a:xfrm>
          <a:off x="13154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42" name="正方形/長方形 641">
          <a:extLst>
            <a:ext uri="{FF2B5EF4-FFF2-40B4-BE49-F238E27FC236}">
              <a16:creationId xmlns:a16="http://schemas.microsoft.com/office/drawing/2014/main" id="{346AF897-1717-4306-BF86-BFD5E63956BC}"/>
            </a:ext>
          </a:extLst>
        </xdr:cNvPr>
        <xdr:cNvSpPr/>
      </xdr:nvSpPr>
      <xdr:spPr>
        <a:xfrm>
          <a:off x="13154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35E4DA82-0863-4AB7-80C4-163A259E96E9}"/>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4468FD79-AA46-49A6-8753-E15E98DE77D1}"/>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7AA14484-EF16-4861-9949-1714AA4B0975}"/>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9A5718FB-301F-4C5F-9793-190D07918C6F}"/>
            </a:ext>
          </a:extLst>
        </xdr:cNvPr>
        <xdr:cNvSpPr txBox="1"/>
      </xdr:nvSpPr>
      <xdr:spPr>
        <a:xfrm>
          <a:off x="107945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7" name="直線コネクタ 646">
          <a:extLst>
            <a:ext uri="{FF2B5EF4-FFF2-40B4-BE49-F238E27FC236}">
              <a16:creationId xmlns:a16="http://schemas.microsoft.com/office/drawing/2014/main" id="{63C0EBDF-23F6-4265-9C1C-4655B56362EF}"/>
            </a:ext>
          </a:extLst>
        </xdr:cNvPr>
        <xdr:cNvCxnSpPr/>
      </xdr:nvCxnSpPr>
      <xdr:spPr>
        <a:xfrm>
          <a:off x="11210925" y="17811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8" name="テキスト ボックス 647">
          <a:extLst>
            <a:ext uri="{FF2B5EF4-FFF2-40B4-BE49-F238E27FC236}">
              <a16:creationId xmlns:a16="http://schemas.microsoft.com/office/drawing/2014/main" id="{7CC3FCAF-6364-4296-820D-97B76BCBBEA4}"/>
            </a:ext>
          </a:extLst>
        </xdr:cNvPr>
        <xdr:cNvSpPr txBox="1"/>
      </xdr:nvSpPr>
      <xdr:spPr>
        <a:xfrm>
          <a:off x="10845966" y="17666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9" name="直線コネクタ 648">
          <a:extLst>
            <a:ext uri="{FF2B5EF4-FFF2-40B4-BE49-F238E27FC236}">
              <a16:creationId xmlns:a16="http://schemas.microsoft.com/office/drawing/2014/main" id="{02E8FA20-F179-46F0-AF26-766D2FCEB03C}"/>
            </a:ext>
          </a:extLst>
        </xdr:cNvPr>
        <xdr:cNvCxnSpPr/>
      </xdr:nvCxnSpPr>
      <xdr:spPr>
        <a:xfrm>
          <a:off x="11210925" y="17430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0" name="テキスト ボックス 649">
          <a:extLst>
            <a:ext uri="{FF2B5EF4-FFF2-40B4-BE49-F238E27FC236}">
              <a16:creationId xmlns:a16="http://schemas.microsoft.com/office/drawing/2014/main" id="{6180455F-D180-4729-B596-A49BCE753195}"/>
            </a:ext>
          </a:extLst>
        </xdr:cNvPr>
        <xdr:cNvSpPr txBox="1"/>
      </xdr:nvSpPr>
      <xdr:spPr>
        <a:xfrm>
          <a:off x="10845966"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1" name="直線コネクタ 650">
          <a:extLst>
            <a:ext uri="{FF2B5EF4-FFF2-40B4-BE49-F238E27FC236}">
              <a16:creationId xmlns:a16="http://schemas.microsoft.com/office/drawing/2014/main" id="{F9DA948C-31F3-4241-9885-3A2E85A5EDD2}"/>
            </a:ext>
          </a:extLst>
        </xdr:cNvPr>
        <xdr:cNvCxnSpPr/>
      </xdr:nvCxnSpPr>
      <xdr:spPr>
        <a:xfrm>
          <a:off x="11210925" y="17049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2" name="テキスト ボックス 651">
          <a:extLst>
            <a:ext uri="{FF2B5EF4-FFF2-40B4-BE49-F238E27FC236}">
              <a16:creationId xmlns:a16="http://schemas.microsoft.com/office/drawing/2014/main" id="{135C4726-AD05-4F6C-93D4-7E4A19E0A665}"/>
            </a:ext>
          </a:extLst>
        </xdr:cNvPr>
        <xdr:cNvSpPr txBox="1"/>
      </xdr:nvSpPr>
      <xdr:spPr>
        <a:xfrm>
          <a:off x="10845966"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3" name="直線コネクタ 652">
          <a:extLst>
            <a:ext uri="{FF2B5EF4-FFF2-40B4-BE49-F238E27FC236}">
              <a16:creationId xmlns:a16="http://schemas.microsoft.com/office/drawing/2014/main" id="{9B1D0E04-75B8-434B-9113-F56056D23F61}"/>
            </a:ext>
          </a:extLst>
        </xdr:cNvPr>
        <xdr:cNvCxnSpPr/>
      </xdr:nvCxnSpPr>
      <xdr:spPr>
        <a:xfrm>
          <a:off x="11210925" y="16668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4" name="テキスト ボックス 653">
          <a:extLst>
            <a:ext uri="{FF2B5EF4-FFF2-40B4-BE49-F238E27FC236}">
              <a16:creationId xmlns:a16="http://schemas.microsoft.com/office/drawing/2014/main" id="{05305E2F-FE1B-4171-B204-2A771F6CAA77}"/>
            </a:ext>
          </a:extLst>
        </xdr:cNvPr>
        <xdr:cNvSpPr txBox="1"/>
      </xdr:nvSpPr>
      <xdr:spPr>
        <a:xfrm>
          <a:off x="10845966"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5" name="直線コネクタ 654">
          <a:extLst>
            <a:ext uri="{FF2B5EF4-FFF2-40B4-BE49-F238E27FC236}">
              <a16:creationId xmlns:a16="http://schemas.microsoft.com/office/drawing/2014/main" id="{CECC3458-32D9-461A-8F95-DA3EB43B969B}"/>
            </a:ext>
          </a:extLst>
        </xdr:cNvPr>
        <xdr:cNvCxnSpPr/>
      </xdr:nvCxnSpPr>
      <xdr:spPr>
        <a:xfrm>
          <a:off x="11210925" y="16287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6" name="テキスト ボックス 655">
          <a:extLst>
            <a:ext uri="{FF2B5EF4-FFF2-40B4-BE49-F238E27FC236}">
              <a16:creationId xmlns:a16="http://schemas.microsoft.com/office/drawing/2014/main" id="{9E98F20A-B58F-4E9A-8245-5EA9D0E6E7CF}"/>
            </a:ext>
          </a:extLst>
        </xdr:cNvPr>
        <xdr:cNvSpPr txBox="1"/>
      </xdr:nvSpPr>
      <xdr:spPr>
        <a:xfrm>
          <a:off x="10903736" y="16142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D34A04B0-5128-4DCB-97FB-08745B77FF38}"/>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博物館】&#10;有形固定資産減価償却率グラフ枠">
          <a:extLst>
            <a:ext uri="{FF2B5EF4-FFF2-40B4-BE49-F238E27FC236}">
              <a16:creationId xmlns:a16="http://schemas.microsoft.com/office/drawing/2014/main" id="{21EE7B1B-E508-46EC-BD52-C5284ABDD36B}"/>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101</xdr:row>
      <xdr:rowOff>57150</xdr:rowOff>
    </xdr:from>
    <xdr:to>
      <xdr:col>85</xdr:col>
      <xdr:colOff>126364</xdr:colOff>
      <xdr:row>107</xdr:row>
      <xdr:rowOff>140970</xdr:rowOff>
    </xdr:to>
    <xdr:cxnSp macro="">
      <xdr:nvCxnSpPr>
        <xdr:cNvPr id="659" name="直線コネクタ 658">
          <a:extLst>
            <a:ext uri="{FF2B5EF4-FFF2-40B4-BE49-F238E27FC236}">
              <a16:creationId xmlns:a16="http://schemas.microsoft.com/office/drawing/2014/main" id="{263BF172-BFA5-4F9F-9635-3B0E364AF04D}"/>
            </a:ext>
          </a:extLst>
        </xdr:cNvPr>
        <xdr:cNvCxnSpPr/>
      </xdr:nvCxnSpPr>
      <xdr:spPr>
        <a:xfrm flipV="1">
          <a:off x="14695170" y="16516350"/>
          <a:ext cx="1269" cy="11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144797</xdr:rowOff>
    </xdr:from>
    <xdr:ext cx="405111" cy="259045"/>
    <xdr:sp macro="" textlink="">
      <xdr:nvSpPr>
        <xdr:cNvPr id="660" name="【博物館】&#10;有形固定資産減価償却率最小値テキスト">
          <a:extLst>
            <a:ext uri="{FF2B5EF4-FFF2-40B4-BE49-F238E27FC236}">
              <a16:creationId xmlns:a16="http://schemas.microsoft.com/office/drawing/2014/main" id="{4F130B28-46F9-42BC-9BED-C29E9A4C1AA8}"/>
            </a:ext>
          </a:extLst>
        </xdr:cNvPr>
        <xdr:cNvSpPr txBox="1"/>
      </xdr:nvSpPr>
      <xdr:spPr>
        <a:xfrm>
          <a:off x="14744700" y="1762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140970</xdr:rowOff>
    </xdr:from>
    <xdr:to>
      <xdr:col>86</xdr:col>
      <xdr:colOff>25400</xdr:colOff>
      <xdr:row>107</xdr:row>
      <xdr:rowOff>140970</xdr:rowOff>
    </xdr:to>
    <xdr:cxnSp macro="">
      <xdr:nvCxnSpPr>
        <xdr:cNvPr id="661" name="直線コネクタ 660">
          <a:extLst>
            <a:ext uri="{FF2B5EF4-FFF2-40B4-BE49-F238E27FC236}">
              <a16:creationId xmlns:a16="http://schemas.microsoft.com/office/drawing/2014/main" id="{C670C1E6-56A2-473A-9425-4A879838CA43}"/>
            </a:ext>
          </a:extLst>
        </xdr:cNvPr>
        <xdr:cNvCxnSpPr/>
      </xdr:nvCxnSpPr>
      <xdr:spPr>
        <a:xfrm>
          <a:off x="14611350" y="176320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3827</xdr:rowOff>
    </xdr:from>
    <xdr:ext cx="405111" cy="259045"/>
    <xdr:sp macro="" textlink="">
      <xdr:nvSpPr>
        <xdr:cNvPr id="662" name="【博物館】&#10;有形固定資産減価償却率最大値テキスト">
          <a:extLst>
            <a:ext uri="{FF2B5EF4-FFF2-40B4-BE49-F238E27FC236}">
              <a16:creationId xmlns:a16="http://schemas.microsoft.com/office/drawing/2014/main" id="{7C606C96-248D-46CD-AB26-1BA00CEBF61A}"/>
            </a:ext>
          </a:extLst>
        </xdr:cNvPr>
        <xdr:cNvSpPr txBox="1"/>
      </xdr:nvSpPr>
      <xdr:spPr>
        <a:xfrm>
          <a:off x="14744700" y="1629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663" name="直線コネクタ 662">
          <a:extLst>
            <a:ext uri="{FF2B5EF4-FFF2-40B4-BE49-F238E27FC236}">
              <a16:creationId xmlns:a16="http://schemas.microsoft.com/office/drawing/2014/main" id="{37E0513F-AE76-45D3-8588-506B094FF181}"/>
            </a:ext>
          </a:extLst>
        </xdr:cNvPr>
        <xdr:cNvCxnSpPr/>
      </xdr:nvCxnSpPr>
      <xdr:spPr>
        <a:xfrm>
          <a:off x="14611350" y="16516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104</xdr:row>
      <xdr:rowOff>80663</xdr:rowOff>
    </xdr:from>
    <xdr:ext cx="405111" cy="259045"/>
    <xdr:sp macro="" textlink="">
      <xdr:nvSpPr>
        <xdr:cNvPr id="664" name="【博物館】&#10;有形固定資産減価償却率平均値テキスト">
          <a:extLst>
            <a:ext uri="{FF2B5EF4-FFF2-40B4-BE49-F238E27FC236}">
              <a16:creationId xmlns:a16="http://schemas.microsoft.com/office/drawing/2014/main" id="{41DC69E3-A438-4EA3-ABE4-9376F012336F}"/>
            </a:ext>
          </a:extLst>
        </xdr:cNvPr>
        <xdr:cNvSpPr txBox="1"/>
      </xdr:nvSpPr>
      <xdr:spPr>
        <a:xfrm>
          <a:off x="14744700" y="17057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665" name="フローチャート: 判断 664">
          <a:extLst>
            <a:ext uri="{FF2B5EF4-FFF2-40B4-BE49-F238E27FC236}">
              <a16:creationId xmlns:a16="http://schemas.microsoft.com/office/drawing/2014/main" id="{313E5452-933B-4BE5-9265-C21DF5A142B6}"/>
            </a:ext>
          </a:extLst>
        </xdr:cNvPr>
        <xdr:cNvSpPr/>
      </xdr:nvSpPr>
      <xdr:spPr>
        <a:xfrm>
          <a:off x="14649450" y="1720278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92075</xdr:rowOff>
    </xdr:from>
    <xdr:to>
      <xdr:col>81</xdr:col>
      <xdr:colOff>101600</xdr:colOff>
      <xdr:row>106</xdr:row>
      <xdr:rowOff>22225</xdr:rowOff>
    </xdr:to>
    <xdr:sp macro="" textlink="">
      <xdr:nvSpPr>
        <xdr:cNvPr id="666" name="フローチャート: 判断 665">
          <a:extLst>
            <a:ext uri="{FF2B5EF4-FFF2-40B4-BE49-F238E27FC236}">
              <a16:creationId xmlns:a16="http://schemas.microsoft.com/office/drawing/2014/main" id="{1DE84085-0C8E-45F5-9E05-09B92F60BC16}"/>
            </a:ext>
          </a:extLst>
        </xdr:cNvPr>
        <xdr:cNvSpPr/>
      </xdr:nvSpPr>
      <xdr:spPr>
        <a:xfrm>
          <a:off x="13887450" y="17237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99695</xdr:rowOff>
    </xdr:from>
    <xdr:to>
      <xdr:col>76</xdr:col>
      <xdr:colOff>165100</xdr:colOff>
      <xdr:row>106</xdr:row>
      <xdr:rowOff>29845</xdr:rowOff>
    </xdr:to>
    <xdr:sp macro="" textlink="">
      <xdr:nvSpPr>
        <xdr:cNvPr id="667" name="フローチャート: 判断 666">
          <a:extLst>
            <a:ext uri="{FF2B5EF4-FFF2-40B4-BE49-F238E27FC236}">
              <a16:creationId xmlns:a16="http://schemas.microsoft.com/office/drawing/2014/main" id="{2C948D3A-DDB0-4110-9047-B2E9FD3FE5D9}"/>
            </a:ext>
          </a:extLst>
        </xdr:cNvPr>
        <xdr:cNvSpPr/>
      </xdr:nvSpPr>
      <xdr:spPr>
        <a:xfrm>
          <a:off x="13096875" y="172478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65405</xdr:rowOff>
    </xdr:from>
    <xdr:to>
      <xdr:col>72</xdr:col>
      <xdr:colOff>38100</xdr:colOff>
      <xdr:row>105</xdr:row>
      <xdr:rowOff>167005</xdr:rowOff>
    </xdr:to>
    <xdr:sp macro="" textlink="">
      <xdr:nvSpPr>
        <xdr:cNvPr id="668" name="フローチャート: 判断 667">
          <a:extLst>
            <a:ext uri="{FF2B5EF4-FFF2-40B4-BE49-F238E27FC236}">
              <a16:creationId xmlns:a16="http://schemas.microsoft.com/office/drawing/2014/main" id="{C848EBC2-D353-46EF-9D3E-BD77BF081381}"/>
            </a:ext>
          </a:extLst>
        </xdr:cNvPr>
        <xdr:cNvSpPr/>
      </xdr:nvSpPr>
      <xdr:spPr>
        <a:xfrm>
          <a:off x="12296775" y="172135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63500</xdr:rowOff>
    </xdr:from>
    <xdr:to>
      <xdr:col>67</xdr:col>
      <xdr:colOff>101600</xdr:colOff>
      <xdr:row>105</xdr:row>
      <xdr:rowOff>165100</xdr:rowOff>
    </xdr:to>
    <xdr:sp macro="" textlink="">
      <xdr:nvSpPr>
        <xdr:cNvPr id="669" name="フローチャート: 判断 668">
          <a:extLst>
            <a:ext uri="{FF2B5EF4-FFF2-40B4-BE49-F238E27FC236}">
              <a16:creationId xmlns:a16="http://schemas.microsoft.com/office/drawing/2014/main" id="{4A2959CC-09D6-4DE8-A0B4-BF8A9AF34ACD}"/>
            </a:ext>
          </a:extLst>
        </xdr:cNvPr>
        <xdr:cNvSpPr/>
      </xdr:nvSpPr>
      <xdr:spPr>
        <a:xfrm>
          <a:off x="11487150" y="172116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BE325118-DA6E-450B-8489-EC98F8197201}"/>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81926F3-AE67-4ECA-9E81-0DFFDC9F2854}"/>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C81DCD1C-E142-4B2B-9C12-3FF420EA5F72}"/>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8D3E21CC-399C-4DC1-AC34-246D76C168EB}"/>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FA447FB7-C4C3-4CD3-9DDD-5D05473FAA01}"/>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675" name="楕円 674">
          <a:extLst>
            <a:ext uri="{FF2B5EF4-FFF2-40B4-BE49-F238E27FC236}">
              <a16:creationId xmlns:a16="http://schemas.microsoft.com/office/drawing/2014/main" id="{516D956E-C290-4FF3-9E8E-31BC3A30B659}"/>
            </a:ext>
          </a:extLst>
        </xdr:cNvPr>
        <xdr:cNvSpPr/>
      </xdr:nvSpPr>
      <xdr:spPr>
        <a:xfrm>
          <a:off x="14649450" y="172288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105</xdr:row>
      <xdr:rowOff>59072</xdr:rowOff>
    </xdr:from>
    <xdr:ext cx="405111" cy="259045"/>
    <xdr:sp macro="" textlink="">
      <xdr:nvSpPr>
        <xdr:cNvPr id="676" name="【博物館】&#10;有形固定資産減価償却率該当値テキスト">
          <a:extLst>
            <a:ext uri="{FF2B5EF4-FFF2-40B4-BE49-F238E27FC236}">
              <a16:creationId xmlns:a16="http://schemas.microsoft.com/office/drawing/2014/main" id="{16593FE0-9A74-4543-AB06-08E58CA073C2}"/>
            </a:ext>
          </a:extLst>
        </xdr:cNvPr>
        <xdr:cNvSpPr txBox="1"/>
      </xdr:nvSpPr>
      <xdr:spPr>
        <a:xfrm>
          <a:off x="14744700" y="17204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84455</xdr:rowOff>
    </xdr:from>
    <xdr:to>
      <xdr:col>81</xdr:col>
      <xdr:colOff>101600</xdr:colOff>
      <xdr:row>106</xdr:row>
      <xdr:rowOff>14605</xdr:rowOff>
    </xdr:to>
    <xdr:sp macro="" textlink="">
      <xdr:nvSpPr>
        <xdr:cNvPr id="677" name="楕円 676">
          <a:extLst>
            <a:ext uri="{FF2B5EF4-FFF2-40B4-BE49-F238E27FC236}">
              <a16:creationId xmlns:a16="http://schemas.microsoft.com/office/drawing/2014/main" id="{F70CAC80-419D-4369-85B4-4680BE73D72D}"/>
            </a:ext>
          </a:extLst>
        </xdr:cNvPr>
        <xdr:cNvSpPr/>
      </xdr:nvSpPr>
      <xdr:spPr>
        <a:xfrm>
          <a:off x="13887450" y="172326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131445</xdr:rowOff>
    </xdr:from>
    <xdr:to>
      <xdr:col>85</xdr:col>
      <xdr:colOff>127000</xdr:colOff>
      <xdr:row>105</xdr:row>
      <xdr:rowOff>135255</xdr:rowOff>
    </xdr:to>
    <xdr:cxnSp macro="">
      <xdr:nvCxnSpPr>
        <xdr:cNvPr id="678" name="直線コネクタ 677">
          <a:extLst>
            <a:ext uri="{FF2B5EF4-FFF2-40B4-BE49-F238E27FC236}">
              <a16:creationId xmlns:a16="http://schemas.microsoft.com/office/drawing/2014/main" id="{683848DB-B5FA-4877-8767-990B802EE1CA}"/>
            </a:ext>
          </a:extLst>
        </xdr:cNvPr>
        <xdr:cNvCxnSpPr/>
      </xdr:nvCxnSpPr>
      <xdr:spPr>
        <a:xfrm flipV="1">
          <a:off x="13935075" y="17276445"/>
          <a:ext cx="762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80645</xdr:rowOff>
    </xdr:from>
    <xdr:to>
      <xdr:col>76</xdr:col>
      <xdr:colOff>165100</xdr:colOff>
      <xdr:row>106</xdr:row>
      <xdr:rowOff>10795</xdr:rowOff>
    </xdr:to>
    <xdr:sp macro="" textlink="">
      <xdr:nvSpPr>
        <xdr:cNvPr id="679" name="楕円 678">
          <a:extLst>
            <a:ext uri="{FF2B5EF4-FFF2-40B4-BE49-F238E27FC236}">
              <a16:creationId xmlns:a16="http://schemas.microsoft.com/office/drawing/2014/main" id="{5D3BB34F-962D-4BA5-A366-6368BE40C67A}"/>
            </a:ext>
          </a:extLst>
        </xdr:cNvPr>
        <xdr:cNvSpPr/>
      </xdr:nvSpPr>
      <xdr:spPr>
        <a:xfrm>
          <a:off x="13096875" y="172288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131445</xdr:rowOff>
    </xdr:from>
    <xdr:to>
      <xdr:col>81</xdr:col>
      <xdr:colOff>50800</xdr:colOff>
      <xdr:row>105</xdr:row>
      <xdr:rowOff>135255</xdr:rowOff>
    </xdr:to>
    <xdr:cxnSp macro="">
      <xdr:nvCxnSpPr>
        <xdr:cNvPr id="680" name="直線コネクタ 679">
          <a:extLst>
            <a:ext uri="{FF2B5EF4-FFF2-40B4-BE49-F238E27FC236}">
              <a16:creationId xmlns:a16="http://schemas.microsoft.com/office/drawing/2014/main" id="{A8A12776-FC97-439C-92CA-4FD3AEB188E5}"/>
            </a:ext>
          </a:extLst>
        </xdr:cNvPr>
        <xdr:cNvCxnSpPr/>
      </xdr:nvCxnSpPr>
      <xdr:spPr>
        <a:xfrm>
          <a:off x="13144500" y="17276445"/>
          <a:ext cx="7905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13352</xdr:rowOff>
    </xdr:from>
    <xdr:ext cx="405111" cy="259045"/>
    <xdr:sp macro="" textlink="">
      <xdr:nvSpPr>
        <xdr:cNvPr id="681" name="n_1aveValue【博物館】&#10;有形固定資産減価償却率">
          <a:extLst>
            <a:ext uri="{FF2B5EF4-FFF2-40B4-BE49-F238E27FC236}">
              <a16:creationId xmlns:a16="http://schemas.microsoft.com/office/drawing/2014/main" id="{12FCC908-52B4-4059-9492-AD1ECCEDF1F5}"/>
            </a:ext>
          </a:extLst>
        </xdr:cNvPr>
        <xdr:cNvSpPr txBox="1"/>
      </xdr:nvSpPr>
      <xdr:spPr>
        <a:xfrm>
          <a:off x="13745219"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20972</xdr:rowOff>
    </xdr:from>
    <xdr:ext cx="405111" cy="259045"/>
    <xdr:sp macro="" textlink="">
      <xdr:nvSpPr>
        <xdr:cNvPr id="682" name="n_2aveValue【博物館】&#10;有形固定資産減価償却率">
          <a:extLst>
            <a:ext uri="{FF2B5EF4-FFF2-40B4-BE49-F238E27FC236}">
              <a16:creationId xmlns:a16="http://schemas.microsoft.com/office/drawing/2014/main" id="{3D9984C0-33D3-4D31-8F32-28F93D05B916}"/>
            </a:ext>
          </a:extLst>
        </xdr:cNvPr>
        <xdr:cNvSpPr txBox="1"/>
      </xdr:nvSpPr>
      <xdr:spPr>
        <a:xfrm>
          <a:off x="12964169" y="17337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12082</xdr:rowOff>
    </xdr:from>
    <xdr:ext cx="405111" cy="259045"/>
    <xdr:sp macro="" textlink="">
      <xdr:nvSpPr>
        <xdr:cNvPr id="683" name="n_3aveValue【博物館】&#10;有形固定資産減価償却率">
          <a:extLst>
            <a:ext uri="{FF2B5EF4-FFF2-40B4-BE49-F238E27FC236}">
              <a16:creationId xmlns:a16="http://schemas.microsoft.com/office/drawing/2014/main" id="{126B17EB-61B1-4BC6-BA38-6FF6EB8D8CB1}"/>
            </a:ext>
          </a:extLst>
        </xdr:cNvPr>
        <xdr:cNvSpPr txBox="1"/>
      </xdr:nvSpPr>
      <xdr:spPr>
        <a:xfrm>
          <a:off x="12164069" y="1698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10177</xdr:rowOff>
    </xdr:from>
    <xdr:ext cx="405111" cy="259045"/>
    <xdr:sp macro="" textlink="">
      <xdr:nvSpPr>
        <xdr:cNvPr id="684" name="n_4aveValue【博物館】&#10;有形固定資産減価償却率">
          <a:extLst>
            <a:ext uri="{FF2B5EF4-FFF2-40B4-BE49-F238E27FC236}">
              <a16:creationId xmlns:a16="http://schemas.microsoft.com/office/drawing/2014/main" id="{1806A530-932B-4014-BF8E-4D07A6758252}"/>
            </a:ext>
          </a:extLst>
        </xdr:cNvPr>
        <xdr:cNvSpPr txBox="1"/>
      </xdr:nvSpPr>
      <xdr:spPr>
        <a:xfrm>
          <a:off x="11354444" y="16980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31132</xdr:rowOff>
    </xdr:from>
    <xdr:ext cx="405111" cy="259045"/>
    <xdr:sp macro="" textlink="">
      <xdr:nvSpPr>
        <xdr:cNvPr id="685" name="n_1mainValue【博物館】&#10;有形固定資産減価償却率">
          <a:extLst>
            <a:ext uri="{FF2B5EF4-FFF2-40B4-BE49-F238E27FC236}">
              <a16:creationId xmlns:a16="http://schemas.microsoft.com/office/drawing/2014/main" id="{CEF73B4C-B64E-42F5-B062-1514683EE9EE}"/>
            </a:ext>
          </a:extLst>
        </xdr:cNvPr>
        <xdr:cNvSpPr txBox="1"/>
      </xdr:nvSpPr>
      <xdr:spPr>
        <a:xfrm>
          <a:off x="13745219" y="1700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27322</xdr:rowOff>
    </xdr:from>
    <xdr:ext cx="405111" cy="259045"/>
    <xdr:sp macro="" textlink="">
      <xdr:nvSpPr>
        <xdr:cNvPr id="686" name="n_2mainValue【博物館】&#10;有形固定資産減価償却率">
          <a:extLst>
            <a:ext uri="{FF2B5EF4-FFF2-40B4-BE49-F238E27FC236}">
              <a16:creationId xmlns:a16="http://schemas.microsoft.com/office/drawing/2014/main" id="{714CAF34-B143-450E-8BBD-4FBC87973E65}"/>
            </a:ext>
          </a:extLst>
        </xdr:cNvPr>
        <xdr:cNvSpPr txBox="1"/>
      </xdr:nvSpPr>
      <xdr:spPr>
        <a:xfrm>
          <a:off x="12964169"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a:extLst>
            <a:ext uri="{FF2B5EF4-FFF2-40B4-BE49-F238E27FC236}">
              <a16:creationId xmlns:a16="http://schemas.microsoft.com/office/drawing/2014/main" id="{35246B54-29C1-4F6C-98AC-A9F75AA4DDD7}"/>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88" name="正方形/長方形 687">
          <a:extLst>
            <a:ext uri="{FF2B5EF4-FFF2-40B4-BE49-F238E27FC236}">
              <a16:creationId xmlns:a16="http://schemas.microsoft.com/office/drawing/2014/main" id="{7961A3BA-49B2-43BC-918F-C684AE0A5EF2}"/>
            </a:ext>
          </a:extLst>
        </xdr:cNvPr>
        <xdr:cNvSpPr/>
      </xdr:nvSpPr>
      <xdr:spPr>
        <a:xfrm>
          <a:off x="169259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89" name="正方形/長方形 688">
          <a:extLst>
            <a:ext uri="{FF2B5EF4-FFF2-40B4-BE49-F238E27FC236}">
              <a16:creationId xmlns:a16="http://schemas.microsoft.com/office/drawing/2014/main" id="{182E4D03-A18B-42BF-9631-6FE512C4AB35}"/>
            </a:ext>
          </a:extLst>
        </xdr:cNvPr>
        <xdr:cNvSpPr/>
      </xdr:nvSpPr>
      <xdr:spPr>
        <a:xfrm>
          <a:off x="169259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90" name="正方形/長方形 689">
          <a:extLst>
            <a:ext uri="{FF2B5EF4-FFF2-40B4-BE49-F238E27FC236}">
              <a16:creationId xmlns:a16="http://schemas.microsoft.com/office/drawing/2014/main" id="{B89A3535-E662-4B82-B853-A4D51A9748D9}"/>
            </a:ext>
          </a:extLst>
        </xdr:cNvPr>
        <xdr:cNvSpPr/>
      </xdr:nvSpPr>
      <xdr:spPr>
        <a:xfrm>
          <a:off x="1841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91" name="正方形/長方形 690">
          <a:extLst>
            <a:ext uri="{FF2B5EF4-FFF2-40B4-BE49-F238E27FC236}">
              <a16:creationId xmlns:a16="http://schemas.microsoft.com/office/drawing/2014/main" id="{8E15AF93-16B2-4B37-B601-5B36E0352002}"/>
            </a:ext>
          </a:extLst>
        </xdr:cNvPr>
        <xdr:cNvSpPr/>
      </xdr:nvSpPr>
      <xdr:spPr>
        <a:xfrm>
          <a:off x="1841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2" name="正方形/長方形 691">
          <a:extLst>
            <a:ext uri="{FF2B5EF4-FFF2-40B4-BE49-F238E27FC236}">
              <a16:creationId xmlns:a16="http://schemas.microsoft.com/office/drawing/2014/main" id="{46FAD685-0C7A-4A0F-9D41-4FC4A93E2471}"/>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3" name="テキスト ボックス 692">
          <a:extLst>
            <a:ext uri="{FF2B5EF4-FFF2-40B4-BE49-F238E27FC236}">
              <a16:creationId xmlns:a16="http://schemas.microsoft.com/office/drawing/2014/main" id="{363A7EF9-5782-407D-9C86-B6E54E29FD60}"/>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4" name="直線コネクタ 693">
          <a:extLst>
            <a:ext uri="{FF2B5EF4-FFF2-40B4-BE49-F238E27FC236}">
              <a16:creationId xmlns:a16="http://schemas.microsoft.com/office/drawing/2014/main" id="{1869B8DE-89AA-4EF8-8A97-E13D47F75FAF}"/>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5" name="直線コネクタ 694">
          <a:extLst>
            <a:ext uri="{FF2B5EF4-FFF2-40B4-BE49-F238E27FC236}">
              <a16:creationId xmlns:a16="http://schemas.microsoft.com/office/drawing/2014/main" id="{BD01461B-EAB2-4552-862F-74F25D2A770B}"/>
            </a:ext>
          </a:extLst>
        </xdr:cNvPr>
        <xdr:cNvCxnSpPr/>
      </xdr:nvCxnSpPr>
      <xdr:spPr>
        <a:xfrm>
          <a:off x="16459200" y="178661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6" name="テキスト ボックス 695">
          <a:extLst>
            <a:ext uri="{FF2B5EF4-FFF2-40B4-BE49-F238E27FC236}">
              <a16:creationId xmlns:a16="http://schemas.microsoft.com/office/drawing/2014/main" id="{41886260-93AA-4978-B05B-0CCAC81B19C1}"/>
            </a:ext>
          </a:extLst>
        </xdr:cNvPr>
        <xdr:cNvSpPr txBox="1"/>
      </xdr:nvSpPr>
      <xdr:spPr>
        <a:xfrm>
          <a:off x="16052346" y="177271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7" name="直線コネクタ 696">
          <a:extLst>
            <a:ext uri="{FF2B5EF4-FFF2-40B4-BE49-F238E27FC236}">
              <a16:creationId xmlns:a16="http://schemas.microsoft.com/office/drawing/2014/main" id="{C0720167-ADF2-4A3C-A14E-34AB278927E3}"/>
            </a:ext>
          </a:extLst>
        </xdr:cNvPr>
        <xdr:cNvCxnSpPr/>
      </xdr:nvCxnSpPr>
      <xdr:spPr>
        <a:xfrm>
          <a:off x="16459200" y="175364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8" name="テキスト ボックス 697">
          <a:extLst>
            <a:ext uri="{FF2B5EF4-FFF2-40B4-BE49-F238E27FC236}">
              <a16:creationId xmlns:a16="http://schemas.microsoft.com/office/drawing/2014/main" id="{19D773BC-49EC-43B3-9B66-1BFF932EA892}"/>
            </a:ext>
          </a:extLst>
        </xdr:cNvPr>
        <xdr:cNvSpPr txBox="1"/>
      </xdr:nvSpPr>
      <xdr:spPr>
        <a:xfrm>
          <a:off x="16052346" y="174005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9" name="直線コネクタ 698">
          <a:extLst>
            <a:ext uri="{FF2B5EF4-FFF2-40B4-BE49-F238E27FC236}">
              <a16:creationId xmlns:a16="http://schemas.microsoft.com/office/drawing/2014/main" id="{A0197B37-6E31-4159-8219-5085E09835B8}"/>
            </a:ext>
          </a:extLst>
        </xdr:cNvPr>
        <xdr:cNvCxnSpPr/>
      </xdr:nvCxnSpPr>
      <xdr:spPr>
        <a:xfrm>
          <a:off x="16459200" y="172098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0" name="テキスト ボックス 699">
          <a:extLst>
            <a:ext uri="{FF2B5EF4-FFF2-40B4-BE49-F238E27FC236}">
              <a16:creationId xmlns:a16="http://schemas.microsoft.com/office/drawing/2014/main" id="{BD1ACFEC-1AE2-44FC-B6BC-D80DD3E105DE}"/>
            </a:ext>
          </a:extLst>
        </xdr:cNvPr>
        <xdr:cNvSpPr txBox="1"/>
      </xdr:nvSpPr>
      <xdr:spPr>
        <a:xfrm>
          <a:off x="16052346"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1" name="直線コネクタ 700">
          <a:extLst>
            <a:ext uri="{FF2B5EF4-FFF2-40B4-BE49-F238E27FC236}">
              <a16:creationId xmlns:a16="http://schemas.microsoft.com/office/drawing/2014/main" id="{BE73DF68-1BA5-4C3D-8658-82485D8B3237}"/>
            </a:ext>
          </a:extLst>
        </xdr:cNvPr>
        <xdr:cNvCxnSpPr/>
      </xdr:nvCxnSpPr>
      <xdr:spPr>
        <a:xfrm>
          <a:off x="16459200" y="168896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2" name="テキスト ボックス 701">
          <a:extLst>
            <a:ext uri="{FF2B5EF4-FFF2-40B4-BE49-F238E27FC236}">
              <a16:creationId xmlns:a16="http://schemas.microsoft.com/office/drawing/2014/main" id="{F02DAAFE-B1FC-4F5F-BC0F-FFD7A9B2FADD}"/>
            </a:ext>
          </a:extLst>
        </xdr:cNvPr>
        <xdr:cNvSpPr txBox="1"/>
      </xdr:nvSpPr>
      <xdr:spPr>
        <a:xfrm>
          <a:off x="16052346"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3" name="直線コネクタ 702">
          <a:extLst>
            <a:ext uri="{FF2B5EF4-FFF2-40B4-BE49-F238E27FC236}">
              <a16:creationId xmlns:a16="http://schemas.microsoft.com/office/drawing/2014/main" id="{51F41A78-F29A-468A-879C-D0200B19A73D}"/>
            </a:ext>
          </a:extLst>
        </xdr:cNvPr>
        <xdr:cNvCxnSpPr/>
      </xdr:nvCxnSpPr>
      <xdr:spPr>
        <a:xfrm>
          <a:off x="16459200" y="165630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4" name="テキスト ボックス 703">
          <a:extLst>
            <a:ext uri="{FF2B5EF4-FFF2-40B4-BE49-F238E27FC236}">
              <a16:creationId xmlns:a16="http://schemas.microsoft.com/office/drawing/2014/main" id="{26987375-9F5F-49CD-BBF9-E74F7BE72738}"/>
            </a:ext>
          </a:extLst>
        </xdr:cNvPr>
        <xdr:cNvSpPr txBox="1"/>
      </xdr:nvSpPr>
      <xdr:spPr>
        <a:xfrm>
          <a:off x="16052346" y="164144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5" name="直線コネクタ 704">
          <a:extLst>
            <a:ext uri="{FF2B5EF4-FFF2-40B4-BE49-F238E27FC236}">
              <a16:creationId xmlns:a16="http://schemas.microsoft.com/office/drawing/2014/main" id="{B09F2E94-1A4B-4883-BED8-2FB7E4963F56}"/>
            </a:ext>
          </a:extLst>
        </xdr:cNvPr>
        <xdr:cNvCxnSpPr/>
      </xdr:nvCxnSpPr>
      <xdr:spPr>
        <a:xfrm>
          <a:off x="16459200" y="162333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6" name="テキスト ボックス 705">
          <a:extLst>
            <a:ext uri="{FF2B5EF4-FFF2-40B4-BE49-F238E27FC236}">
              <a16:creationId xmlns:a16="http://schemas.microsoft.com/office/drawing/2014/main" id="{DF0D533F-1039-4EAC-99BC-1BD8C8B38C05}"/>
            </a:ext>
          </a:extLst>
        </xdr:cNvPr>
        <xdr:cNvSpPr txBox="1"/>
      </xdr:nvSpPr>
      <xdr:spPr>
        <a:xfrm>
          <a:off x="16052346" y="160879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a:extLst>
            <a:ext uri="{FF2B5EF4-FFF2-40B4-BE49-F238E27FC236}">
              <a16:creationId xmlns:a16="http://schemas.microsoft.com/office/drawing/2014/main" id="{C1263152-6961-48AA-AA75-7A02E2E1EEB3}"/>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8" name="テキスト ボックス 707">
          <a:extLst>
            <a:ext uri="{FF2B5EF4-FFF2-40B4-BE49-F238E27FC236}">
              <a16:creationId xmlns:a16="http://schemas.microsoft.com/office/drawing/2014/main" id="{805728C2-7622-458B-8742-2AFB12A6EA11}"/>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博物館】&#10;一人当たり面積グラフ枠">
          <a:extLst>
            <a:ext uri="{FF2B5EF4-FFF2-40B4-BE49-F238E27FC236}">
              <a16:creationId xmlns:a16="http://schemas.microsoft.com/office/drawing/2014/main" id="{FCB4CC59-9979-4180-A5B9-798B3215D5D0}"/>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27214</xdr:rowOff>
    </xdr:from>
    <xdr:to>
      <xdr:col>116</xdr:col>
      <xdr:colOff>62864</xdr:colOff>
      <xdr:row>109</xdr:row>
      <xdr:rowOff>19050</xdr:rowOff>
    </xdr:to>
    <xdr:cxnSp macro="">
      <xdr:nvCxnSpPr>
        <xdr:cNvPr id="710" name="直線コネクタ 709">
          <a:extLst>
            <a:ext uri="{FF2B5EF4-FFF2-40B4-BE49-F238E27FC236}">
              <a16:creationId xmlns:a16="http://schemas.microsoft.com/office/drawing/2014/main" id="{420919EA-D453-4D71-85C0-110C5567D24C}"/>
            </a:ext>
          </a:extLst>
        </xdr:cNvPr>
        <xdr:cNvCxnSpPr/>
      </xdr:nvCxnSpPr>
      <xdr:spPr>
        <a:xfrm flipV="1">
          <a:off x="19952970" y="16318139"/>
          <a:ext cx="1269" cy="1531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22877</xdr:rowOff>
    </xdr:from>
    <xdr:ext cx="469744" cy="259045"/>
    <xdr:sp macro="" textlink="">
      <xdr:nvSpPr>
        <xdr:cNvPr id="711" name="【博物館】&#10;一人当たり面積最小値テキスト">
          <a:extLst>
            <a:ext uri="{FF2B5EF4-FFF2-40B4-BE49-F238E27FC236}">
              <a16:creationId xmlns:a16="http://schemas.microsoft.com/office/drawing/2014/main" id="{332B2482-8666-4409-87FB-FC7F68593CC1}"/>
            </a:ext>
          </a:extLst>
        </xdr:cNvPr>
        <xdr:cNvSpPr txBox="1"/>
      </xdr:nvSpPr>
      <xdr:spPr>
        <a:xfrm>
          <a:off x="20002500" y="1785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12" name="直線コネクタ 711">
          <a:extLst>
            <a:ext uri="{FF2B5EF4-FFF2-40B4-BE49-F238E27FC236}">
              <a16:creationId xmlns:a16="http://schemas.microsoft.com/office/drawing/2014/main" id="{4D462D03-9FD4-433F-B7DF-D25EC3E31205}"/>
            </a:ext>
          </a:extLst>
        </xdr:cNvPr>
        <xdr:cNvCxnSpPr/>
      </xdr:nvCxnSpPr>
      <xdr:spPr>
        <a:xfrm>
          <a:off x="19878675" y="178498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145341</xdr:rowOff>
    </xdr:from>
    <xdr:ext cx="469744" cy="259045"/>
    <xdr:sp macro="" textlink="">
      <xdr:nvSpPr>
        <xdr:cNvPr id="713" name="【博物館】&#10;一人当たり面積最大値テキスト">
          <a:extLst>
            <a:ext uri="{FF2B5EF4-FFF2-40B4-BE49-F238E27FC236}">
              <a16:creationId xmlns:a16="http://schemas.microsoft.com/office/drawing/2014/main" id="{5EAF895F-CF1E-43A5-9DAE-F1A113EDD919}"/>
            </a:ext>
          </a:extLst>
        </xdr:cNvPr>
        <xdr:cNvSpPr txBox="1"/>
      </xdr:nvSpPr>
      <xdr:spPr>
        <a:xfrm>
          <a:off x="20002500" y="1608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714" name="直線コネクタ 713">
          <a:extLst>
            <a:ext uri="{FF2B5EF4-FFF2-40B4-BE49-F238E27FC236}">
              <a16:creationId xmlns:a16="http://schemas.microsoft.com/office/drawing/2014/main" id="{B70671C9-DA0D-4488-B9DA-8141280550B5}"/>
            </a:ext>
          </a:extLst>
        </xdr:cNvPr>
        <xdr:cNvCxnSpPr/>
      </xdr:nvCxnSpPr>
      <xdr:spPr>
        <a:xfrm>
          <a:off x="19878675" y="163181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40113</xdr:rowOff>
    </xdr:from>
    <xdr:ext cx="469744" cy="259045"/>
    <xdr:sp macro="" textlink="">
      <xdr:nvSpPr>
        <xdr:cNvPr id="715" name="【博物館】&#10;一人当たり面積平均値テキスト">
          <a:extLst>
            <a:ext uri="{FF2B5EF4-FFF2-40B4-BE49-F238E27FC236}">
              <a16:creationId xmlns:a16="http://schemas.microsoft.com/office/drawing/2014/main" id="{A0E0DD44-B4BF-4107-9196-EC42D6131AA1}"/>
            </a:ext>
          </a:extLst>
        </xdr:cNvPr>
        <xdr:cNvSpPr txBox="1"/>
      </xdr:nvSpPr>
      <xdr:spPr>
        <a:xfrm>
          <a:off x="20002500" y="1735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716" name="フローチャート: 判断 715">
          <a:extLst>
            <a:ext uri="{FF2B5EF4-FFF2-40B4-BE49-F238E27FC236}">
              <a16:creationId xmlns:a16="http://schemas.microsoft.com/office/drawing/2014/main" id="{9078588D-8E40-48E3-91F5-A16FDFAA6466}"/>
            </a:ext>
          </a:extLst>
        </xdr:cNvPr>
        <xdr:cNvSpPr/>
      </xdr:nvSpPr>
      <xdr:spPr>
        <a:xfrm>
          <a:off x="19897725" y="175051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25400</xdr:rowOff>
    </xdr:from>
    <xdr:to>
      <xdr:col>112</xdr:col>
      <xdr:colOff>38100</xdr:colOff>
      <xdr:row>108</xdr:row>
      <xdr:rowOff>127000</xdr:rowOff>
    </xdr:to>
    <xdr:sp macro="" textlink="">
      <xdr:nvSpPr>
        <xdr:cNvPr id="717" name="フローチャート: 判断 716">
          <a:extLst>
            <a:ext uri="{FF2B5EF4-FFF2-40B4-BE49-F238E27FC236}">
              <a16:creationId xmlns:a16="http://schemas.microsoft.com/office/drawing/2014/main" id="{F848EC85-C548-4DB3-B051-A36961F4FE92}"/>
            </a:ext>
          </a:extLst>
        </xdr:cNvPr>
        <xdr:cNvSpPr/>
      </xdr:nvSpPr>
      <xdr:spPr>
        <a:xfrm>
          <a:off x="19154775" y="176879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25400</xdr:rowOff>
    </xdr:from>
    <xdr:to>
      <xdr:col>107</xdr:col>
      <xdr:colOff>101600</xdr:colOff>
      <xdr:row>108</xdr:row>
      <xdr:rowOff>127000</xdr:rowOff>
    </xdr:to>
    <xdr:sp macro="" textlink="">
      <xdr:nvSpPr>
        <xdr:cNvPr id="718" name="フローチャート: 判断 717">
          <a:extLst>
            <a:ext uri="{FF2B5EF4-FFF2-40B4-BE49-F238E27FC236}">
              <a16:creationId xmlns:a16="http://schemas.microsoft.com/office/drawing/2014/main" id="{2A16EF07-EAC9-4F9E-BFAE-3C797AD548E0}"/>
            </a:ext>
          </a:extLst>
        </xdr:cNvPr>
        <xdr:cNvSpPr/>
      </xdr:nvSpPr>
      <xdr:spPr>
        <a:xfrm>
          <a:off x="18345150" y="176879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719" name="フローチャート: 判断 718">
          <a:extLst>
            <a:ext uri="{FF2B5EF4-FFF2-40B4-BE49-F238E27FC236}">
              <a16:creationId xmlns:a16="http://schemas.microsoft.com/office/drawing/2014/main" id="{638BD780-789E-4F1D-8184-EE866776FB88}"/>
            </a:ext>
          </a:extLst>
        </xdr:cNvPr>
        <xdr:cNvSpPr/>
      </xdr:nvSpPr>
      <xdr:spPr>
        <a:xfrm>
          <a:off x="17554575" y="176879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41729</xdr:rowOff>
    </xdr:from>
    <xdr:to>
      <xdr:col>98</xdr:col>
      <xdr:colOff>38100</xdr:colOff>
      <xdr:row>108</xdr:row>
      <xdr:rowOff>143329</xdr:rowOff>
    </xdr:to>
    <xdr:sp macro="" textlink="">
      <xdr:nvSpPr>
        <xdr:cNvPr id="720" name="フローチャート: 判断 719">
          <a:extLst>
            <a:ext uri="{FF2B5EF4-FFF2-40B4-BE49-F238E27FC236}">
              <a16:creationId xmlns:a16="http://schemas.microsoft.com/office/drawing/2014/main" id="{E8E24B7F-A552-44FE-BDCE-7263BE1A7D22}"/>
            </a:ext>
          </a:extLst>
        </xdr:cNvPr>
        <xdr:cNvSpPr/>
      </xdr:nvSpPr>
      <xdr:spPr>
        <a:xfrm>
          <a:off x="16754475" y="1770425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230E8AA-DDAC-4F1C-89DF-B682C7781F66}"/>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F6139244-961D-4BAC-8C63-C882A4E60F2E}"/>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BDB34295-303E-4C82-B71B-19A75BD9F3A4}"/>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A44AFAF8-ECDE-4F1C-9B6B-7F5C7257B6B0}"/>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319E6A82-F0DD-477E-A54F-9B17E1EDBBE6}"/>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74386</xdr:rowOff>
    </xdr:from>
    <xdr:to>
      <xdr:col>116</xdr:col>
      <xdr:colOff>114300</xdr:colOff>
      <xdr:row>109</xdr:row>
      <xdr:rowOff>4536</xdr:rowOff>
    </xdr:to>
    <xdr:sp macro="" textlink="">
      <xdr:nvSpPr>
        <xdr:cNvPr id="726" name="楕円 725">
          <a:extLst>
            <a:ext uri="{FF2B5EF4-FFF2-40B4-BE49-F238E27FC236}">
              <a16:creationId xmlns:a16="http://schemas.microsoft.com/office/drawing/2014/main" id="{13DECD05-1033-48B3-8BB1-AB1C0BC6B7F8}"/>
            </a:ext>
          </a:extLst>
        </xdr:cNvPr>
        <xdr:cNvSpPr/>
      </xdr:nvSpPr>
      <xdr:spPr>
        <a:xfrm>
          <a:off x="19897725" y="177337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107</xdr:row>
      <xdr:rowOff>160763</xdr:rowOff>
    </xdr:from>
    <xdr:ext cx="469744" cy="259045"/>
    <xdr:sp macro="" textlink="">
      <xdr:nvSpPr>
        <xdr:cNvPr id="727" name="【博物館】&#10;一人当たり面積該当値テキスト">
          <a:extLst>
            <a:ext uri="{FF2B5EF4-FFF2-40B4-BE49-F238E27FC236}">
              <a16:creationId xmlns:a16="http://schemas.microsoft.com/office/drawing/2014/main" id="{0F15F37C-A45D-4874-95A4-FD8BCAB55D6B}"/>
            </a:ext>
          </a:extLst>
        </xdr:cNvPr>
        <xdr:cNvSpPr txBox="1"/>
      </xdr:nvSpPr>
      <xdr:spPr>
        <a:xfrm>
          <a:off x="20002500" y="1765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90714</xdr:rowOff>
    </xdr:from>
    <xdr:to>
      <xdr:col>112</xdr:col>
      <xdr:colOff>38100</xdr:colOff>
      <xdr:row>109</xdr:row>
      <xdr:rowOff>20864</xdr:rowOff>
    </xdr:to>
    <xdr:sp macro="" textlink="">
      <xdr:nvSpPr>
        <xdr:cNvPr id="728" name="楕円 727">
          <a:extLst>
            <a:ext uri="{FF2B5EF4-FFF2-40B4-BE49-F238E27FC236}">
              <a16:creationId xmlns:a16="http://schemas.microsoft.com/office/drawing/2014/main" id="{54A1A33C-1B42-49D9-AC0C-05CB5368E3BA}"/>
            </a:ext>
          </a:extLst>
        </xdr:cNvPr>
        <xdr:cNvSpPr/>
      </xdr:nvSpPr>
      <xdr:spPr>
        <a:xfrm>
          <a:off x="19154775" y="177468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125186</xdr:rowOff>
    </xdr:from>
    <xdr:to>
      <xdr:col>116</xdr:col>
      <xdr:colOff>63500</xdr:colOff>
      <xdr:row>108</xdr:row>
      <xdr:rowOff>141514</xdr:rowOff>
    </xdr:to>
    <xdr:cxnSp macro="">
      <xdr:nvCxnSpPr>
        <xdr:cNvPr id="729" name="直線コネクタ 728">
          <a:extLst>
            <a:ext uri="{FF2B5EF4-FFF2-40B4-BE49-F238E27FC236}">
              <a16:creationId xmlns:a16="http://schemas.microsoft.com/office/drawing/2014/main" id="{D9AC46A8-04EC-4FB8-A23D-239E119B9169}"/>
            </a:ext>
          </a:extLst>
        </xdr:cNvPr>
        <xdr:cNvCxnSpPr/>
      </xdr:nvCxnSpPr>
      <xdr:spPr>
        <a:xfrm flipV="1">
          <a:off x="19202400" y="17781361"/>
          <a:ext cx="752475" cy="2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90714</xdr:rowOff>
    </xdr:from>
    <xdr:to>
      <xdr:col>107</xdr:col>
      <xdr:colOff>101600</xdr:colOff>
      <xdr:row>109</xdr:row>
      <xdr:rowOff>20864</xdr:rowOff>
    </xdr:to>
    <xdr:sp macro="" textlink="">
      <xdr:nvSpPr>
        <xdr:cNvPr id="730" name="楕円 729">
          <a:extLst>
            <a:ext uri="{FF2B5EF4-FFF2-40B4-BE49-F238E27FC236}">
              <a16:creationId xmlns:a16="http://schemas.microsoft.com/office/drawing/2014/main" id="{5D0DCF44-66E8-493B-9FF8-44E156118399}"/>
            </a:ext>
          </a:extLst>
        </xdr:cNvPr>
        <xdr:cNvSpPr/>
      </xdr:nvSpPr>
      <xdr:spPr>
        <a:xfrm>
          <a:off x="18345150" y="177468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141514</xdr:rowOff>
    </xdr:from>
    <xdr:to>
      <xdr:col>111</xdr:col>
      <xdr:colOff>177800</xdr:colOff>
      <xdr:row>108</xdr:row>
      <xdr:rowOff>141514</xdr:rowOff>
    </xdr:to>
    <xdr:cxnSp macro="">
      <xdr:nvCxnSpPr>
        <xdr:cNvPr id="731" name="直線コネクタ 730">
          <a:extLst>
            <a:ext uri="{FF2B5EF4-FFF2-40B4-BE49-F238E27FC236}">
              <a16:creationId xmlns:a16="http://schemas.microsoft.com/office/drawing/2014/main" id="{5C0C055E-0E21-4A7C-8058-C8742D8C78BB}"/>
            </a:ext>
          </a:extLst>
        </xdr:cNvPr>
        <xdr:cNvCxnSpPr/>
      </xdr:nvCxnSpPr>
      <xdr:spPr>
        <a:xfrm>
          <a:off x="18392775" y="17804039"/>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143527</xdr:rowOff>
    </xdr:from>
    <xdr:ext cx="469744" cy="259045"/>
    <xdr:sp macro="" textlink="">
      <xdr:nvSpPr>
        <xdr:cNvPr id="732" name="n_1aveValue【博物館】&#10;一人当たり面積">
          <a:extLst>
            <a:ext uri="{FF2B5EF4-FFF2-40B4-BE49-F238E27FC236}">
              <a16:creationId xmlns:a16="http://schemas.microsoft.com/office/drawing/2014/main" id="{4537F901-7ADD-451C-9409-F9CAD4E8A78D}"/>
            </a:ext>
          </a:extLst>
        </xdr:cNvPr>
        <xdr:cNvSpPr txBox="1"/>
      </xdr:nvSpPr>
      <xdr:spPr>
        <a:xfrm>
          <a:off x="18983402" y="1745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143527</xdr:rowOff>
    </xdr:from>
    <xdr:ext cx="469744" cy="259045"/>
    <xdr:sp macro="" textlink="">
      <xdr:nvSpPr>
        <xdr:cNvPr id="733" name="n_2aveValue【博物館】&#10;一人当たり面積">
          <a:extLst>
            <a:ext uri="{FF2B5EF4-FFF2-40B4-BE49-F238E27FC236}">
              <a16:creationId xmlns:a16="http://schemas.microsoft.com/office/drawing/2014/main" id="{98B290F6-F5F9-4CCE-8897-36BCC93B1E19}"/>
            </a:ext>
          </a:extLst>
        </xdr:cNvPr>
        <xdr:cNvSpPr txBox="1"/>
      </xdr:nvSpPr>
      <xdr:spPr>
        <a:xfrm>
          <a:off x="18183302" y="1745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143527</xdr:rowOff>
    </xdr:from>
    <xdr:ext cx="469744" cy="259045"/>
    <xdr:sp macro="" textlink="">
      <xdr:nvSpPr>
        <xdr:cNvPr id="734" name="n_3aveValue【博物館】&#10;一人当たり面積">
          <a:extLst>
            <a:ext uri="{FF2B5EF4-FFF2-40B4-BE49-F238E27FC236}">
              <a16:creationId xmlns:a16="http://schemas.microsoft.com/office/drawing/2014/main" id="{19A4696B-F89F-40F6-871E-9D831DFF66B3}"/>
            </a:ext>
          </a:extLst>
        </xdr:cNvPr>
        <xdr:cNvSpPr txBox="1"/>
      </xdr:nvSpPr>
      <xdr:spPr>
        <a:xfrm>
          <a:off x="17383202" y="1745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159856</xdr:rowOff>
    </xdr:from>
    <xdr:ext cx="469744" cy="259045"/>
    <xdr:sp macro="" textlink="">
      <xdr:nvSpPr>
        <xdr:cNvPr id="735" name="n_4aveValue【博物館】&#10;一人当たり面積">
          <a:extLst>
            <a:ext uri="{FF2B5EF4-FFF2-40B4-BE49-F238E27FC236}">
              <a16:creationId xmlns:a16="http://schemas.microsoft.com/office/drawing/2014/main" id="{D4000BD4-32C3-4685-8F03-CF08DB566DE9}"/>
            </a:ext>
          </a:extLst>
        </xdr:cNvPr>
        <xdr:cNvSpPr txBox="1"/>
      </xdr:nvSpPr>
      <xdr:spPr>
        <a:xfrm>
          <a:off x="16592627" y="1747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11991</xdr:rowOff>
    </xdr:from>
    <xdr:ext cx="469744" cy="259045"/>
    <xdr:sp macro="" textlink="">
      <xdr:nvSpPr>
        <xdr:cNvPr id="736" name="n_1mainValue【博物館】&#10;一人当たり面積">
          <a:extLst>
            <a:ext uri="{FF2B5EF4-FFF2-40B4-BE49-F238E27FC236}">
              <a16:creationId xmlns:a16="http://schemas.microsoft.com/office/drawing/2014/main" id="{3C4F3EF0-5C0D-46B2-86E3-4225F141197F}"/>
            </a:ext>
          </a:extLst>
        </xdr:cNvPr>
        <xdr:cNvSpPr txBox="1"/>
      </xdr:nvSpPr>
      <xdr:spPr>
        <a:xfrm>
          <a:off x="18983402" y="1783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11991</xdr:rowOff>
    </xdr:from>
    <xdr:ext cx="469744" cy="259045"/>
    <xdr:sp macro="" textlink="">
      <xdr:nvSpPr>
        <xdr:cNvPr id="737" name="n_2mainValue【博物館】&#10;一人当たり面積">
          <a:extLst>
            <a:ext uri="{FF2B5EF4-FFF2-40B4-BE49-F238E27FC236}">
              <a16:creationId xmlns:a16="http://schemas.microsoft.com/office/drawing/2014/main" id="{C4DFEFAD-7AD9-432F-94C8-3C65DBE695BF}"/>
            </a:ext>
          </a:extLst>
        </xdr:cNvPr>
        <xdr:cNvSpPr txBox="1"/>
      </xdr:nvSpPr>
      <xdr:spPr>
        <a:xfrm>
          <a:off x="18183302" y="1783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a:extLst>
            <a:ext uri="{FF2B5EF4-FFF2-40B4-BE49-F238E27FC236}">
              <a16:creationId xmlns:a16="http://schemas.microsoft.com/office/drawing/2014/main" id="{D7A29555-8539-4FCD-95EE-9E8584D4572F}"/>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a:extLst>
            <a:ext uri="{FF2B5EF4-FFF2-40B4-BE49-F238E27FC236}">
              <a16:creationId xmlns:a16="http://schemas.microsoft.com/office/drawing/2014/main" id="{9152E797-AABE-4D5A-9081-831423A04262}"/>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a:extLst>
            <a:ext uri="{FF2B5EF4-FFF2-40B4-BE49-F238E27FC236}">
              <a16:creationId xmlns:a16="http://schemas.microsoft.com/office/drawing/2014/main" id="{798F6229-27A3-424B-8DCE-296D70AB8489}"/>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当該表において、本県で特に有形固定資産減価償却率が高くなっている類型は、学校施設、公営住宅、図書館である。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　学校施設については、県立高校の約</a:t>
          </a:r>
          <a:r>
            <a:rPr kumimoji="1" lang="en-US" altLang="ja-JP"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％、県立特別支援学校の約</a:t>
          </a:r>
          <a:r>
            <a:rPr kumimoji="1" lang="en-US" altLang="ja-JP"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％が建設後</a:t>
          </a:r>
          <a:r>
            <a:rPr kumimoji="1" lang="en-US" altLang="ja-JP"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年以上経過しており、施設全体の老朽化が進んでいること等を踏まえ、平成</a:t>
          </a:r>
          <a:r>
            <a:rPr kumimoji="1" lang="en-US" altLang="ja-JP"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年度～令和９年度を期間とする「県立学校施設再整備計画」を策定し、老朽化対策による快適な教育環境の整備と施設の長寿命化に取り組んでいるところである。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　公営住宅については、建設後概ね </a:t>
          </a:r>
          <a:r>
            <a:rPr kumimoji="1" lang="en-US" altLang="ja-JP"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50 </a:t>
          </a:r>
          <a:r>
            <a:rPr kumimoji="1" lang="ja-JP" altLang="en-US"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年が経過する住宅の建替えを推進してきたが、令和</a:t>
          </a:r>
          <a:r>
            <a:rPr kumimoji="1" lang="en-US" altLang="ja-JP"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年度までに、建替えが必要な住宅が約２万８千戸、全体の約 </a:t>
          </a:r>
          <a:r>
            <a:rPr kumimoji="1" lang="en-US" altLang="ja-JP"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62</a:t>
          </a:r>
          <a:r>
            <a:rPr kumimoji="1" lang="ja-JP" altLang="en-US"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％に急増すること等を踏まえ、令和元年度～令和</a:t>
          </a:r>
          <a:r>
            <a:rPr kumimoji="1" lang="en-US" altLang="ja-JP"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年度を期間とする「神奈川県県営住宅健康団地推進計画」を策定し、法定耐用年限である建設後</a:t>
          </a:r>
          <a:r>
            <a:rPr kumimoji="1" lang="en-US" altLang="ja-JP"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年までに建て替えることとしている。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　図書館については、県立図書館は昭和 </a:t>
          </a:r>
          <a:r>
            <a:rPr kumimoji="1" lang="en-US" altLang="ja-JP"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29 </a:t>
          </a:r>
          <a:r>
            <a:rPr kumimoji="1" lang="ja-JP" altLang="en-US"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年の開館後、大規模な改修を行っていなかったため、施設・設備の老朽化が進んでいたこと等を踏まえ、平成</a:t>
          </a:r>
          <a:r>
            <a:rPr kumimoji="1" lang="en-US" altLang="ja-JP"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年に「県立図書館の再整備に向けた基本的な考え方」を取りまとめ、県民サービスの低下を招かないよう、開館しながらの工事実施を基本とした再整備（整備期間７年程度を予定）を行っている。</a:t>
          </a:r>
        </a:p>
        <a:p>
          <a:endParaRPr kumimoji="1" lang="ja-JP" altLang="en-US" sz="10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6E9D29D-7CA4-4BAD-818F-C9007C4AEA46}"/>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5F72B09-2FDD-4FE0-A067-4E25C69018A5}"/>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4A470D9-AD80-492B-A728-926F28C3C641}"/>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B94DCDC-2E80-436B-9E3D-C68E4CE53002}"/>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D22F31A-F845-414E-BC11-0DA50B63E42B}"/>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629E7AC-C10D-4AA1-98E6-D74E23B2C21D}"/>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8BBA5CA-0BA9-43B5-BA50-0E398E87CC07}"/>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5A891B5-EDAA-4804-80DD-81A9FBCA13A4}"/>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A4C1019-4534-43D4-AC6A-8226B78116E5}"/>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3E1D490-FF7C-43CE-9E7C-9B6520D107CE}"/>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9,209,442
8,981,167
2,416.30
1,882,673,722
1,862,041,161
3,683,157
1,304,254,263
3,440,568,114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EAF8D47-5A03-4358-B91F-64AA91D72936}"/>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359A8DC-B443-4EB0-998E-585DDDAA392A}"/>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84F080D-BD23-4AF5-8F2D-AEA5901305FB}"/>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5EAF40E-2DC0-4889-8661-9C42D535854C}"/>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41BA908-8B41-44A3-ADEB-BE1B6B0E5F7A}"/>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F015DD9-120D-4433-BC1D-A37EF7CECF32}"/>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9D39261-F86E-4177-83C5-0B6541E4EC20}"/>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60160C2-73CE-4969-ABA8-B5E7042587EA}"/>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6422B09-8EE9-4BEC-B8C7-CD32B2A16315}"/>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90CAAC6-A141-4E5B-8D20-3F368D0BBB2F}"/>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9C40395-C694-4100-9D43-55E34ED7D832}"/>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561973D-61D6-473A-B84A-22C0601244B3}"/>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4E5B0D2-3CA6-49FD-B9F0-1FC56FFF4A9D}"/>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AD4EAD9-E08E-4CD4-B0D3-B26A444A87D7}"/>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72EDF13-75BA-4A65-9AE4-1A5E50313B85}"/>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9667735-E93F-4C5E-B0EE-4519083A5990}"/>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1B22A04-F173-403C-B285-87ECA9911586}"/>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4D3D584D-1ABE-401A-A8FC-B213B10DCDF5}"/>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0680C8C3-39E0-46E9-BBA2-F675E296C902}"/>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6B22E862-5D19-46FF-ADFD-0FC266044D35}"/>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811464BE-FD12-4482-8B12-9F8B1496D92F}"/>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48C63AB0-8023-4144-B06C-A818F4FA5229}"/>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726E9794-0CAE-41BE-8ADF-9692610AC4A8}"/>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98A3FD65-7C7B-48E5-B58F-432A212B0C99}"/>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B4831FBF-09C2-4C24-8FF2-08A09F7C3EB8}"/>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C17F9DF5-1971-465E-8A99-A2ACAA05566B}"/>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50E8082C-3C2F-459A-8657-287DB549DD8B}"/>
            </a:ext>
          </a:extLst>
        </xdr:cNvPr>
        <xdr:cNvSpPr/>
      </xdr:nvSpPr>
      <xdr:spPr>
        <a:xfrm>
          <a:off x="2638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C5BF4755-F3A6-4598-8FFE-CD6FDB65F5A2}"/>
            </a:ext>
          </a:extLst>
        </xdr:cNvPr>
        <xdr:cNvSpPr/>
      </xdr:nvSpPr>
      <xdr:spPr>
        <a:xfrm>
          <a:off x="2638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73EDF0A-C806-443D-B6C2-9D46C45F1046}"/>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FF7C420-3E4B-45A2-B3D5-565F546C3742}"/>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A044EBC-D3F1-421B-8F0D-1240A8DBCBE6}"/>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C904BC8-2959-42D2-BF48-EBF51A4C5A3F}"/>
            </a:ext>
          </a:extLst>
        </xdr:cNvPr>
        <xdr:cNvSpPr txBox="1"/>
      </xdr:nvSpPr>
      <xdr:spPr>
        <a:xfrm>
          <a:off x="2789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F197E08-8662-404A-BF33-0D9BF2B557A1}"/>
            </a:ext>
          </a:extLst>
        </xdr:cNvPr>
        <xdr:cNvCxnSpPr/>
      </xdr:nvCxnSpPr>
      <xdr:spPr>
        <a:xfrm>
          <a:off x="6858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F33BF1D-2522-479B-888C-15A30CB7A8C9}"/>
            </a:ext>
          </a:extLst>
        </xdr:cNvPr>
        <xdr:cNvSpPr txBox="1"/>
      </xdr:nvSpPr>
      <xdr:spPr>
        <a:xfrm>
          <a:off x="278946"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04AEE94-9C23-4A88-8528-26A60F281D26}"/>
            </a:ext>
          </a:extLst>
        </xdr:cNvPr>
        <xdr:cNvCxnSpPr/>
      </xdr:nvCxnSpPr>
      <xdr:spPr>
        <a:xfrm>
          <a:off x="6858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742FC9C-A66E-4B8F-A1F3-2A5556B1E1E6}"/>
            </a:ext>
          </a:extLst>
        </xdr:cNvPr>
        <xdr:cNvSpPr txBox="1"/>
      </xdr:nvSpPr>
      <xdr:spPr>
        <a:xfrm>
          <a:off x="339891"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05ED5BD-BDBE-4AE9-9677-AF8C5DAAC911}"/>
            </a:ext>
          </a:extLst>
        </xdr:cNvPr>
        <xdr:cNvCxnSpPr/>
      </xdr:nvCxnSpPr>
      <xdr:spPr>
        <a:xfrm>
          <a:off x="6858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1F6D845-9A4D-4115-BC4F-B074647F046C}"/>
            </a:ext>
          </a:extLst>
        </xdr:cNvPr>
        <xdr:cNvSpPr txBox="1"/>
      </xdr:nvSpPr>
      <xdr:spPr>
        <a:xfrm>
          <a:off x="339891"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C94650C-A174-4530-B2D5-1A66635FB7BA}"/>
            </a:ext>
          </a:extLst>
        </xdr:cNvPr>
        <xdr:cNvCxnSpPr/>
      </xdr:nvCxnSpPr>
      <xdr:spPr>
        <a:xfrm>
          <a:off x="6858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9A40E74-317D-4452-B78C-8D9AD48B0578}"/>
            </a:ext>
          </a:extLst>
        </xdr:cNvPr>
        <xdr:cNvSpPr txBox="1"/>
      </xdr:nvSpPr>
      <xdr:spPr>
        <a:xfrm>
          <a:off x="339891"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DE882A4-EBDF-458C-B9F3-D39DDDDD7F95}"/>
            </a:ext>
          </a:extLst>
        </xdr:cNvPr>
        <xdr:cNvCxnSpPr/>
      </xdr:nvCxnSpPr>
      <xdr:spPr>
        <a:xfrm>
          <a:off x="6858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84850A2-180F-42C0-8B58-C3A5A2CD669E}"/>
            </a:ext>
          </a:extLst>
        </xdr:cNvPr>
        <xdr:cNvSpPr txBox="1"/>
      </xdr:nvSpPr>
      <xdr:spPr>
        <a:xfrm>
          <a:off x="339891" y="527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4C6BD5A-EEB6-4782-9446-F039D18F99CA}"/>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15B64F1-23A2-4D14-8A8B-5F7DC511E223}"/>
            </a:ext>
          </a:extLst>
        </xdr:cNvPr>
        <xdr:cNvSpPr txBox="1"/>
      </xdr:nvSpPr>
      <xdr:spPr>
        <a:xfrm>
          <a:off x="388136" y="4912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a:extLst>
            <a:ext uri="{FF2B5EF4-FFF2-40B4-BE49-F238E27FC236}">
              <a16:creationId xmlns:a16="http://schemas.microsoft.com/office/drawing/2014/main" id="{70578868-165D-4A4A-9F4F-ACE6D6B7B740}"/>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118110</xdr:rowOff>
    </xdr:from>
    <xdr:to>
      <xdr:col>24</xdr:col>
      <xdr:colOff>62865</xdr:colOff>
      <xdr:row>40</xdr:row>
      <xdr:rowOff>139065</xdr:rowOff>
    </xdr:to>
    <xdr:cxnSp macro="">
      <xdr:nvCxnSpPr>
        <xdr:cNvPr id="57" name="直線コネクタ 56">
          <a:extLst>
            <a:ext uri="{FF2B5EF4-FFF2-40B4-BE49-F238E27FC236}">
              <a16:creationId xmlns:a16="http://schemas.microsoft.com/office/drawing/2014/main" id="{497BC0F2-7590-4D17-80EE-7F30E157CF85}"/>
            </a:ext>
          </a:extLst>
        </xdr:cNvPr>
        <xdr:cNvCxnSpPr/>
      </xdr:nvCxnSpPr>
      <xdr:spPr>
        <a:xfrm flipV="1">
          <a:off x="4179570" y="5474335"/>
          <a:ext cx="127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142892</xdr:rowOff>
    </xdr:from>
    <xdr:ext cx="405111" cy="259045"/>
    <xdr:sp macro="" textlink="">
      <xdr:nvSpPr>
        <xdr:cNvPr id="58" name="【体育館・プール】&#10;有形固定資産減価償却率最小値テキスト">
          <a:extLst>
            <a:ext uri="{FF2B5EF4-FFF2-40B4-BE49-F238E27FC236}">
              <a16:creationId xmlns:a16="http://schemas.microsoft.com/office/drawing/2014/main" id="{BAAD3313-A3EF-485C-AE3D-F3CD98254679}"/>
            </a:ext>
          </a:extLst>
        </xdr:cNvPr>
        <xdr:cNvSpPr txBox="1"/>
      </xdr:nvSpPr>
      <xdr:spPr>
        <a:xfrm>
          <a:off x="4229100" y="662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139065</xdr:rowOff>
    </xdr:from>
    <xdr:to>
      <xdr:col>24</xdr:col>
      <xdr:colOff>152400</xdr:colOff>
      <xdr:row>40</xdr:row>
      <xdr:rowOff>139065</xdr:rowOff>
    </xdr:to>
    <xdr:cxnSp macro="">
      <xdr:nvCxnSpPr>
        <xdr:cNvPr id="59" name="直線コネクタ 58">
          <a:extLst>
            <a:ext uri="{FF2B5EF4-FFF2-40B4-BE49-F238E27FC236}">
              <a16:creationId xmlns:a16="http://schemas.microsoft.com/office/drawing/2014/main" id="{ADCF25AD-16FE-4963-849B-8238F2F55B09}"/>
            </a:ext>
          </a:extLst>
        </xdr:cNvPr>
        <xdr:cNvCxnSpPr/>
      </xdr:nvCxnSpPr>
      <xdr:spPr>
        <a:xfrm>
          <a:off x="4105275" y="66287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64787</xdr:rowOff>
    </xdr:from>
    <xdr:ext cx="405111" cy="259045"/>
    <xdr:sp macro="" textlink="">
      <xdr:nvSpPr>
        <xdr:cNvPr id="60" name="【体育館・プール】&#10;有形固定資産減価償却率最大値テキスト">
          <a:extLst>
            <a:ext uri="{FF2B5EF4-FFF2-40B4-BE49-F238E27FC236}">
              <a16:creationId xmlns:a16="http://schemas.microsoft.com/office/drawing/2014/main" id="{686C067C-8083-45B6-B19A-4B6E6B539724}"/>
            </a:ext>
          </a:extLst>
        </xdr:cNvPr>
        <xdr:cNvSpPr txBox="1"/>
      </xdr:nvSpPr>
      <xdr:spPr>
        <a:xfrm>
          <a:off x="4229100" y="525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1" name="直線コネクタ 60">
          <a:extLst>
            <a:ext uri="{FF2B5EF4-FFF2-40B4-BE49-F238E27FC236}">
              <a16:creationId xmlns:a16="http://schemas.microsoft.com/office/drawing/2014/main" id="{9E04EAAC-6052-40ED-B9D8-8D4C3D6CB210}"/>
            </a:ext>
          </a:extLst>
        </xdr:cNvPr>
        <xdr:cNvCxnSpPr/>
      </xdr:nvCxnSpPr>
      <xdr:spPr>
        <a:xfrm>
          <a:off x="4105275" y="54743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82567</xdr:rowOff>
    </xdr:from>
    <xdr:ext cx="405111" cy="259045"/>
    <xdr:sp macro="" textlink="">
      <xdr:nvSpPr>
        <xdr:cNvPr id="62" name="【体育館・プール】&#10;有形固定資産減価償却率平均値テキスト">
          <a:extLst>
            <a:ext uri="{FF2B5EF4-FFF2-40B4-BE49-F238E27FC236}">
              <a16:creationId xmlns:a16="http://schemas.microsoft.com/office/drawing/2014/main" id="{3394728C-964B-4F07-B4F2-340B0214F905}"/>
            </a:ext>
          </a:extLst>
        </xdr:cNvPr>
        <xdr:cNvSpPr txBox="1"/>
      </xdr:nvSpPr>
      <xdr:spPr>
        <a:xfrm>
          <a:off x="4229100" y="5762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59690</xdr:rowOff>
    </xdr:from>
    <xdr:to>
      <xdr:col>24</xdr:col>
      <xdr:colOff>114300</xdr:colOff>
      <xdr:row>36</xdr:row>
      <xdr:rowOff>161290</xdr:rowOff>
    </xdr:to>
    <xdr:sp macro="" textlink="">
      <xdr:nvSpPr>
        <xdr:cNvPr id="63" name="フローチャート: 判断 62">
          <a:extLst>
            <a:ext uri="{FF2B5EF4-FFF2-40B4-BE49-F238E27FC236}">
              <a16:creationId xmlns:a16="http://schemas.microsoft.com/office/drawing/2014/main" id="{F6D26D0B-24E9-4BE8-A13F-340B3341E94A}"/>
            </a:ext>
          </a:extLst>
        </xdr:cNvPr>
        <xdr:cNvSpPr/>
      </xdr:nvSpPr>
      <xdr:spPr>
        <a:xfrm>
          <a:off x="4124325" y="58985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50165</xdr:rowOff>
    </xdr:from>
    <xdr:to>
      <xdr:col>20</xdr:col>
      <xdr:colOff>38100</xdr:colOff>
      <xdr:row>36</xdr:row>
      <xdr:rowOff>151765</xdr:rowOff>
    </xdr:to>
    <xdr:sp macro="" textlink="">
      <xdr:nvSpPr>
        <xdr:cNvPr id="64" name="フローチャート: 判断 63">
          <a:extLst>
            <a:ext uri="{FF2B5EF4-FFF2-40B4-BE49-F238E27FC236}">
              <a16:creationId xmlns:a16="http://schemas.microsoft.com/office/drawing/2014/main" id="{83F7C13C-1AEE-4069-8289-D41761F05849}"/>
            </a:ext>
          </a:extLst>
        </xdr:cNvPr>
        <xdr:cNvSpPr/>
      </xdr:nvSpPr>
      <xdr:spPr>
        <a:xfrm>
          <a:off x="3381375" y="588581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34925</xdr:rowOff>
    </xdr:from>
    <xdr:to>
      <xdr:col>15</xdr:col>
      <xdr:colOff>101600</xdr:colOff>
      <xdr:row>36</xdr:row>
      <xdr:rowOff>136525</xdr:rowOff>
    </xdr:to>
    <xdr:sp macro="" textlink="">
      <xdr:nvSpPr>
        <xdr:cNvPr id="65" name="フローチャート: 判断 64">
          <a:extLst>
            <a:ext uri="{FF2B5EF4-FFF2-40B4-BE49-F238E27FC236}">
              <a16:creationId xmlns:a16="http://schemas.microsoft.com/office/drawing/2014/main" id="{BC6DF542-53D2-4C8A-9CD4-EF0F503A9318}"/>
            </a:ext>
          </a:extLst>
        </xdr:cNvPr>
        <xdr:cNvSpPr/>
      </xdr:nvSpPr>
      <xdr:spPr>
        <a:xfrm>
          <a:off x="2571750" y="58737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53975</xdr:rowOff>
    </xdr:from>
    <xdr:to>
      <xdr:col>10</xdr:col>
      <xdr:colOff>165100</xdr:colOff>
      <xdr:row>36</xdr:row>
      <xdr:rowOff>155575</xdr:rowOff>
    </xdr:to>
    <xdr:sp macro="" textlink="">
      <xdr:nvSpPr>
        <xdr:cNvPr id="66" name="フローチャート: 判断 65">
          <a:extLst>
            <a:ext uri="{FF2B5EF4-FFF2-40B4-BE49-F238E27FC236}">
              <a16:creationId xmlns:a16="http://schemas.microsoft.com/office/drawing/2014/main" id="{23D3BB6A-63F0-430A-AD5C-9AE76C0991C7}"/>
            </a:ext>
          </a:extLst>
        </xdr:cNvPr>
        <xdr:cNvSpPr/>
      </xdr:nvSpPr>
      <xdr:spPr>
        <a:xfrm>
          <a:off x="1781175" y="58928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141605</xdr:rowOff>
    </xdr:from>
    <xdr:to>
      <xdr:col>6</xdr:col>
      <xdr:colOff>38100</xdr:colOff>
      <xdr:row>38</xdr:row>
      <xdr:rowOff>71755</xdr:rowOff>
    </xdr:to>
    <xdr:sp macro="" textlink="">
      <xdr:nvSpPr>
        <xdr:cNvPr id="67" name="フローチャート: 判断 66">
          <a:extLst>
            <a:ext uri="{FF2B5EF4-FFF2-40B4-BE49-F238E27FC236}">
              <a16:creationId xmlns:a16="http://schemas.microsoft.com/office/drawing/2014/main" id="{9C72A2D8-3BD8-433D-93AC-E6BB3793619F}"/>
            </a:ext>
          </a:extLst>
        </xdr:cNvPr>
        <xdr:cNvSpPr/>
      </xdr:nvSpPr>
      <xdr:spPr>
        <a:xfrm>
          <a:off x="981075" y="614553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26E7E45-BE96-4798-96C3-5DDA53E67DE3}"/>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B0F3798-BEAB-4072-90F4-FCFB74DB68FF}"/>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369E4A6-6548-4FAC-B4B0-B43E81D1F106}"/>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C997957-2B66-4792-A5F9-8EA4BBFD78B4}"/>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A6D3304-9DAC-4544-8525-EBE4324FF922}"/>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27305</xdr:rowOff>
    </xdr:from>
    <xdr:to>
      <xdr:col>24</xdr:col>
      <xdr:colOff>114300</xdr:colOff>
      <xdr:row>37</xdr:row>
      <xdr:rowOff>128905</xdr:rowOff>
    </xdr:to>
    <xdr:sp macro="" textlink="">
      <xdr:nvSpPr>
        <xdr:cNvPr id="73" name="楕円 72">
          <a:extLst>
            <a:ext uri="{FF2B5EF4-FFF2-40B4-BE49-F238E27FC236}">
              <a16:creationId xmlns:a16="http://schemas.microsoft.com/office/drawing/2014/main" id="{55D5FDFA-2586-4895-9F9A-73D3C26FB1E0}"/>
            </a:ext>
          </a:extLst>
        </xdr:cNvPr>
        <xdr:cNvSpPr/>
      </xdr:nvSpPr>
      <xdr:spPr>
        <a:xfrm>
          <a:off x="4124325" y="60312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5732</xdr:rowOff>
    </xdr:from>
    <xdr:ext cx="405111" cy="259045"/>
    <xdr:sp macro="" textlink="">
      <xdr:nvSpPr>
        <xdr:cNvPr id="74" name="【体育館・プール】&#10;有形固定資産減価償却率該当値テキスト">
          <a:extLst>
            <a:ext uri="{FF2B5EF4-FFF2-40B4-BE49-F238E27FC236}">
              <a16:creationId xmlns:a16="http://schemas.microsoft.com/office/drawing/2014/main" id="{736292AF-255D-41BA-A87B-91709C44C5B7}"/>
            </a:ext>
          </a:extLst>
        </xdr:cNvPr>
        <xdr:cNvSpPr txBox="1"/>
      </xdr:nvSpPr>
      <xdr:spPr>
        <a:xfrm>
          <a:off x="4229100"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xdr:rowOff>
    </xdr:from>
    <xdr:to>
      <xdr:col>20</xdr:col>
      <xdr:colOff>38100</xdr:colOff>
      <xdr:row>37</xdr:row>
      <xdr:rowOff>107950</xdr:rowOff>
    </xdr:to>
    <xdr:sp macro="" textlink="">
      <xdr:nvSpPr>
        <xdr:cNvPr id="75" name="楕円 74">
          <a:extLst>
            <a:ext uri="{FF2B5EF4-FFF2-40B4-BE49-F238E27FC236}">
              <a16:creationId xmlns:a16="http://schemas.microsoft.com/office/drawing/2014/main" id="{FD0C2123-4F36-4E69-A354-1B4FB189930D}"/>
            </a:ext>
          </a:extLst>
        </xdr:cNvPr>
        <xdr:cNvSpPr/>
      </xdr:nvSpPr>
      <xdr:spPr>
        <a:xfrm>
          <a:off x="3381375" y="60102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57150</xdr:rowOff>
    </xdr:from>
    <xdr:to>
      <xdr:col>24</xdr:col>
      <xdr:colOff>63500</xdr:colOff>
      <xdr:row>37</xdr:row>
      <xdr:rowOff>78105</xdr:rowOff>
    </xdr:to>
    <xdr:cxnSp macro="">
      <xdr:nvCxnSpPr>
        <xdr:cNvPr id="76" name="直線コネクタ 75">
          <a:extLst>
            <a:ext uri="{FF2B5EF4-FFF2-40B4-BE49-F238E27FC236}">
              <a16:creationId xmlns:a16="http://schemas.microsoft.com/office/drawing/2014/main" id="{87F2220C-38A7-4D44-8446-29CE326FC516}"/>
            </a:ext>
          </a:extLst>
        </xdr:cNvPr>
        <xdr:cNvCxnSpPr/>
      </xdr:nvCxnSpPr>
      <xdr:spPr>
        <a:xfrm>
          <a:off x="3429000" y="6057900"/>
          <a:ext cx="752475"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7" name="楕円 76">
          <a:extLst>
            <a:ext uri="{FF2B5EF4-FFF2-40B4-BE49-F238E27FC236}">
              <a16:creationId xmlns:a16="http://schemas.microsoft.com/office/drawing/2014/main" id="{FAE46FAA-8BF5-472E-AF72-8BE2991C5E3F}"/>
            </a:ext>
          </a:extLst>
        </xdr:cNvPr>
        <xdr:cNvSpPr/>
      </xdr:nvSpPr>
      <xdr:spPr>
        <a:xfrm>
          <a:off x="2571750" y="59899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57150</xdr:rowOff>
    </xdr:to>
    <xdr:cxnSp macro="">
      <xdr:nvCxnSpPr>
        <xdr:cNvPr id="78" name="直線コネクタ 77">
          <a:extLst>
            <a:ext uri="{FF2B5EF4-FFF2-40B4-BE49-F238E27FC236}">
              <a16:creationId xmlns:a16="http://schemas.microsoft.com/office/drawing/2014/main" id="{6E2C7A0C-8652-443E-920B-8F492F363427}"/>
            </a:ext>
          </a:extLst>
        </xdr:cNvPr>
        <xdr:cNvCxnSpPr/>
      </xdr:nvCxnSpPr>
      <xdr:spPr>
        <a:xfrm>
          <a:off x="2619375" y="6028055"/>
          <a:ext cx="809625"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168292</xdr:rowOff>
    </xdr:from>
    <xdr:ext cx="405111" cy="259045"/>
    <xdr:sp macro="" textlink="">
      <xdr:nvSpPr>
        <xdr:cNvPr id="79" name="n_1aveValue【体育館・プール】&#10;有形固定資産減価償却率">
          <a:extLst>
            <a:ext uri="{FF2B5EF4-FFF2-40B4-BE49-F238E27FC236}">
              <a16:creationId xmlns:a16="http://schemas.microsoft.com/office/drawing/2014/main" id="{1C75C9FD-DC1B-47C3-8386-EDCCFDCFAF8F}"/>
            </a:ext>
          </a:extLst>
        </xdr:cNvPr>
        <xdr:cNvSpPr txBox="1"/>
      </xdr:nvSpPr>
      <xdr:spPr>
        <a:xfrm>
          <a:off x="3239144"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153052</xdr:rowOff>
    </xdr:from>
    <xdr:ext cx="405111" cy="259045"/>
    <xdr:sp macro="" textlink="">
      <xdr:nvSpPr>
        <xdr:cNvPr id="80" name="n_2aveValue【体育館・プール】&#10;有形固定資産減価償却率">
          <a:extLst>
            <a:ext uri="{FF2B5EF4-FFF2-40B4-BE49-F238E27FC236}">
              <a16:creationId xmlns:a16="http://schemas.microsoft.com/office/drawing/2014/main" id="{B0BEC9F8-7D16-4DBC-9426-9429E8CA6A56}"/>
            </a:ext>
          </a:extLst>
        </xdr:cNvPr>
        <xdr:cNvSpPr txBox="1"/>
      </xdr:nvSpPr>
      <xdr:spPr>
        <a:xfrm>
          <a:off x="243904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652</xdr:rowOff>
    </xdr:from>
    <xdr:ext cx="405111" cy="259045"/>
    <xdr:sp macro="" textlink="">
      <xdr:nvSpPr>
        <xdr:cNvPr id="81" name="n_3aveValue【体育館・プール】&#10;有形固定資産減価償却率">
          <a:extLst>
            <a:ext uri="{FF2B5EF4-FFF2-40B4-BE49-F238E27FC236}">
              <a16:creationId xmlns:a16="http://schemas.microsoft.com/office/drawing/2014/main" id="{B0274559-C07C-49C4-9562-4589271B57EA}"/>
            </a:ext>
          </a:extLst>
        </xdr:cNvPr>
        <xdr:cNvSpPr txBox="1"/>
      </xdr:nvSpPr>
      <xdr:spPr>
        <a:xfrm>
          <a:off x="1648469" y="56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88282</xdr:rowOff>
    </xdr:from>
    <xdr:ext cx="405111" cy="259045"/>
    <xdr:sp macro="" textlink="">
      <xdr:nvSpPr>
        <xdr:cNvPr id="82" name="n_4aveValue【体育館・プール】&#10;有形固定資産減価償却率">
          <a:extLst>
            <a:ext uri="{FF2B5EF4-FFF2-40B4-BE49-F238E27FC236}">
              <a16:creationId xmlns:a16="http://schemas.microsoft.com/office/drawing/2014/main" id="{1C0E270B-7074-4647-82C4-3D5E6331426E}"/>
            </a:ext>
          </a:extLst>
        </xdr:cNvPr>
        <xdr:cNvSpPr txBox="1"/>
      </xdr:nvSpPr>
      <xdr:spPr>
        <a:xfrm>
          <a:off x="848369" y="5923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99077</xdr:rowOff>
    </xdr:from>
    <xdr:ext cx="405111" cy="259045"/>
    <xdr:sp macro="" textlink="">
      <xdr:nvSpPr>
        <xdr:cNvPr id="83" name="n_1mainValue【体育館・プール】&#10;有形固定資産減価償却率">
          <a:extLst>
            <a:ext uri="{FF2B5EF4-FFF2-40B4-BE49-F238E27FC236}">
              <a16:creationId xmlns:a16="http://schemas.microsoft.com/office/drawing/2014/main" id="{1C08E990-5B6E-4139-908F-2E1EEB70725E}"/>
            </a:ext>
          </a:extLst>
        </xdr:cNvPr>
        <xdr:cNvSpPr txBox="1"/>
      </xdr:nvSpPr>
      <xdr:spPr>
        <a:xfrm>
          <a:off x="3239144" y="6103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4" name="n_2mainValue【体育館・プール】&#10;有形固定資産減価償却率">
          <a:extLst>
            <a:ext uri="{FF2B5EF4-FFF2-40B4-BE49-F238E27FC236}">
              <a16:creationId xmlns:a16="http://schemas.microsoft.com/office/drawing/2014/main" id="{741F96A4-FECB-40A9-B837-0366F5136FAA}"/>
            </a:ext>
          </a:extLst>
        </xdr:cNvPr>
        <xdr:cNvSpPr txBox="1"/>
      </xdr:nvSpPr>
      <xdr:spPr>
        <a:xfrm>
          <a:off x="2439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53D53D42-54FD-4ACE-842E-BBE487EDF6F1}"/>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6" name="正方形/長方形 85">
          <a:extLst>
            <a:ext uri="{FF2B5EF4-FFF2-40B4-BE49-F238E27FC236}">
              <a16:creationId xmlns:a16="http://schemas.microsoft.com/office/drawing/2014/main" id="{E4083057-B7D1-46B9-8A73-848DF6CE8B3C}"/>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7" name="正方形/長方形 86">
          <a:extLst>
            <a:ext uri="{FF2B5EF4-FFF2-40B4-BE49-F238E27FC236}">
              <a16:creationId xmlns:a16="http://schemas.microsoft.com/office/drawing/2014/main" id="{5D58EB04-A2A6-4346-8EA0-D857018F2F5A}"/>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8" name="正方形/長方形 87">
          <a:extLst>
            <a:ext uri="{FF2B5EF4-FFF2-40B4-BE49-F238E27FC236}">
              <a16:creationId xmlns:a16="http://schemas.microsoft.com/office/drawing/2014/main" id="{6045D544-2159-4A3F-88A3-FEE0818505BA}"/>
            </a:ext>
          </a:extLst>
        </xdr:cNvPr>
        <xdr:cNvSpPr/>
      </xdr:nvSpPr>
      <xdr:spPr>
        <a:xfrm>
          <a:off x="7886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9" name="正方形/長方形 88">
          <a:extLst>
            <a:ext uri="{FF2B5EF4-FFF2-40B4-BE49-F238E27FC236}">
              <a16:creationId xmlns:a16="http://schemas.microsoft.com/office/drawing/2014/main" id="{25F2B8F1-E2EF-40FF-A921-AFA48E5204D1}"/>
            </a:ext>
          </a:extLst>
        </xdr:cNvPr>
        <xdr:cNvSpPr/>
      </xdr:nvSpPr>
      <xdr:spPr>
        <a:xfrm>
          <a:off x="7886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BF6D9611-2548-4708-9E69-D5BCD08D08B1}"/>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9D7C9C3D-917A-4228-8B22-2E50B2F9D6B3}"/>
            </a:ext>
          </a:extLst>
        </xdr:cNvPr>
        <xdr:cNvSpPr txBox="1"/>
      </xdr:nvSpPr>
      <xdr:spPr>
        <a:xfrm>
          <a:off x="59150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A95C6A8B-7266-4CBB-96BD-F6C3B4068894}"/>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55D07CE8-1E7C-45EC-9DCD-3AD6887124F4}"/>
            </a:ext>
          </a:extLst>
        </xdr:cNvPr>
        <xdr:cNvCxnSpPr/>
      </xdr:nvCxnSpPr>
      <xdr:spPr>
        <a:xfrm>
          <a:off x="5953125" y="6848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72C9CEF3-8F7A-439D-A2F8-F53B04004F20}"/>
            </a:ext>
          </a:extLst>
        </xdr:cNvPr>
        <xdr:cNvSpPr txBox="1"/>
      </xdr:nvSpPr>
      <xdr:spPr>
        <a:xfrm>
          <a:off x="5527221"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CD2FCBB6-122D-4386-8DED-3A2935B3FDA8}"/>
            </a:ext>
          </a:extLst>
        </xdr:cNvPr>
        <xdr:cNvCxnSpPr/>
      </xdr:nvCxnSpPr>
      <xdr:spPr>
        <a:xfrm>
          <a:off x="5953125" y="6486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181C62B2-7AE0-4D66-B9EA-DF1881F5185A}"/>
            </a:ext>
          </a:extLst>
        </xdr:cNvPr>
        <xdr:cNvSpPr txBox="1"/>
      </xdr:nvSpPr>
      <xdr:spPr>
        <a:xfrm>
          <a:off x="5527221"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24F7B5E2-D095-4B56-80FC-58758124DA06}"/>
            </a:ext>
          </a:extLst>
        </xdr:cNvPr>
        <xdr:cNvCxnSpPr/>
      </xdr:nvCxnSpPr>
      <xdr:spPr>
        <a:xfrm>
          <a:off x="5953125" y="613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46444BD3-7A5A-4717-B951-AE1091883782}"/>
            </a:ext>
          </a:extLst>
        </xdr:cNvPr>
        <xdr:cNvSpPr txBox="1"/>
      </xdr:nvSpPr>
      <xdr:spPr>
        <a:xfrm>
          <a:off x="5527221"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A5EB14FF-455C-46BC-B618-06E76F9ADA20}"/>
            </a:ext>
          </a:extLst>
        </xdr:cNvPr>
        <xdr:cNvCxnSpPr/>
      </xdr:nvCxnSpPr>
      <xdr:spPr>
        <a:xfrm>
          <a:off x="5953125" y="5772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5507F4CD-32ED-4D31-9CC4-36A176FC5DF0}"/>
            </a:ext>
          </a:extLst>
        </xdr:cNvPr>
        <xdr:cNvSpPr txBox="1"/>
      </xdr:nvSpPr>
      <xdr:spPr>
        <a:xfrm>
          <a:off x="5527221"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9EBA61EE-80C0-467A-9932-6306B884EA32}"/>
            </a:ext>
          </a:extLst>
        </xdr:cNvPr>
        <xdr:cNvCxnSpPr/>
      </xdr:nvCxnSpPr>
      <xdr:spPr>
        <a:xfrm>
          <a:off x="5953125" y="541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D23EB5DD-8905-41B4-AB4F-E9D607E0A882}"/>
            </a:ext>
          </a:extLst>
        </xdr:cNvPr>
        <xdr:cNvSpPr txBox="1"/>
      </xdr:nvSpPr>
      <xdr:spPr>
        <a:xfrm>
          <a:off x="5527221"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1E05190B-5B58-4D44-8C87-5F6DB525FFA4}"/>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51740494-4017-4D35-8A92-BF3D4CD61813}"/>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体育館・プール】&#10;一人当たり面積グラフ枠">
          <a:extLst>
            <a:ext uri="{FF2B5EF4-FFF2-40B4-BE49-F238E27FC236}">
              <a16:creationId xmlns:a16="http://schemas.microsoft.com/office/drawing/2014/main" id="{5EED5299-FF7C-4729-82CF-435D47F63F58}"/>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114300</xdr:rowOff>
    </xdr:from>
    <xdr:to>
      <xdr:col>54</xdr:col>
      <xdr:colOff>189865</xdr:colOff>
      <xdr:row>41</xdr:row>
      <xdr:rowOff>152400</xdr:rowOff>
    </xdr:to>
    <xdr:cxnSp macro="">
      <xdr:nvCxnSpPr>
        <xdr:cNvPr id="106" name="直線コネクタ 105">
          <a:extLst>
            <a:ext uri="{FF2B5EF4-FFF2-40B4-BE49-F238E27FC236}">
              <a16:creationId xmlns:a16="http://schemas.microsoft.com/office/drawing/2014/main" id="{0440C36E-5D5F-4EE2-A780-605C03A29607}"/>
            </a:ext>
          </a:extLst>
        </xdr:cNvPr>
        <xdr:cNvCxnSpPr/>
      </xdr:nvCxnSpPr>
      <xdr:spPr>
        <a:xfrm flipV="1">
          <a:off x="9427845" y="5629275"/>
          <a:ext cx="127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07" name="【体育館・プール】&#10;一人当たり面積最小値テキスト">
          <a:extLst>
            <a:ext uri="{FF2B5EF4-FFF2-40B4-BE49-F238E27FC236}">
              <a16:creationId xmlns:a16="http://schemas.microsoft.com/office/drawing/2014/main" id="{D6FED00A-CA9C-4B9D-9193-A93D829360B0}"/>
            </a:ext>
          </a:extLst>
        </xdr:cNvPr>
        <xdr:cNvSpPr txBox="1"/>
      </xdr:nvSpPr>
      <xdr:spPr>
        <a:xfrm>
          <a:off x="9477375" y="680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08" name="直線コネクタ 107">
          <a:extLst>
            <a:ext uri="{FF2B5EF4-FFF2-40B4-BE49-F238E27FC236}">
              <a16:creationId xmlns:a16="http://schemas.microsoft.com/office/drawing/2014/main" id="{7FF9AD33-11BC-405D-A557-BEB201DE819E}"/>
            </a:ext>
          </a:extLst>
        </xdr:cNvPr>
        <xdr:cNvCxnSpPr/>
      </xdr:nvCxnSpPr>
      <xdr:spPr>
        <a:xfrm>
          <a:off x="9363075" y="68008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60977</xdr:rowOff>
    </xdr:from>
    <xdr:ext cx="469744" cy="259045"/>
    <xdr:sp macro="" textlink="">
      <xdr:nvSpPr>
        <xdr:cNvPr id="109" name="【体育館・プール】&#10;一人当たり面積最大値テキスト">
          <a:extLst>
            <a:ext uri="{FF2B5EF4-FFF2-40B4-BE49-F238E27FC236}">
              <a16:creationId xmlns:a16="http://schemas.microsoft.com/office/drawing/2014/main" id="{57A30299-80E7-4D20-BAE8-B40080238510}"/>
            </a:ext>
          </a:extLst>
        </xdr:cNvPr>
        <xdr:cNvSpPr txBox="1"/>
      </xdr:nvSpPr>
      <xdr:spPr>
        <a:xfrm>
          <a:off x="9477375" y="54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114300</xdr:rowOff>
    </xdr:from>
    <xdr:to>
      <xdr:col>55</xdr:col>
      <xdr:colOff>88900</xdr:colOff>
      <xdr:row>34</xdr:row>
      <xdr:rowOff>114300</xdr:rowOff>
    </xdr:to>
    <xdr:cxnSp macro="">
      <xdr:nvCxnSpPr>
        <xdr:cNvPr id="110" name="直線コネクタ 109">
          <a:extLst>
            <a:ext uri="{FF2B5EF4-FFF2-40B4-BE49-F238E27FC236}">
              <a16:creationId xmlns:a16="http://schemas.microsoft.com/office/drawing/2014/main" id="{4A4B6D98-5B5D-4AFE-99F9-96A4132136C1}"/>
            </a:ext>
          </a:extLst>
        </xdr:cNvPr>
        <xdr:cNvCxnSpPr/>
      </xdr:nvCxnSpPr>
      <xdr:spPr>
        <a:xfrm>
          <a:off x="9363075" y="56292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124477</xdr:rowOff>
    </xdr:from>
    <xdr:ext cx="469744" cy="259045"/>
    <xdr:sp macro="" textlink="">
      <xdr:nvSpPr>
        <xdr:cNvPr id="111" name="【体育館・プール】&#10;一人当たり面積平均値テキスト">
          <a:extLst>
            <a:ext uri="{FF2B5EF4-FFF2-40B4-BE49-F238E27FC236}">
              <a16:creationId xmlns:a16="http://schemas.microsoft.com/office/drawing/2014/main" id="{912D6D5C-55ED-4901-BE2E-EA7096E25F5B}"/>
            </a:ext>
          </a:extLst>
        </xdr:cNvPr>
        <xdr:cNvSpPr txBox="1"/>
      </xdr:nvSpPr>
      <xdr:spPr>
        <a:xfrm>
          <a:off x="9477375" y="644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12" name="フローチャート: 判断 111">
          <a:extLst>
            <a:ext uri="{FF2B5EF4-FFF2-40B4-BE49-F238E27FC236}">
              <a16:creationId xmlns:a16="http://schemas.microsoft.com/office/drawing/2014/main" id="{3552EB35-DDD5-475E-B8AA-0E17E5BC0679}"/>
            </a:ext>
          </a:extLst>
        </xdr:cNvPr>
        <xdr:cNvSpPr/>
      </xdr:nvSpPr>
      <xdr:spPr>
        <a:xfrm>
          <a:off x="9401175" y="65913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3" name="フローチャート: 判断 112">
          <a:extLst>
            <a:ext uri="{FF2B5EF4-FFF2-40B4-BE49-F238E27FC236}">
              <a16:creationId xmlns:a16="http://schemas.microsoft.com/office/drawing/2014/main" id="{203A9400-532D-4D78-A096-3D3B5A0B6010}"/>
            </a:ext>
          </a:extLst>
        </xdr:cNvPr>
        <xdr:cNvSpPr/>
      </xdr:nvSpPr>
      <xdr:spPr>
        <a:xfrm>
          <a:off x="8639175" y="65913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4" name="フローチャート: 判断 113">
          <a:extLst>
            <a:ext uri="{FF2B5EF4-FFF2-40B4-BE49-F238E27FC236}">
              <a16:creationId xmlns:a16="http://schemas.microsoft.com/office/drawing/2014/main" id="{961D8C99-7C78-4E1A-AF93-6D44BD0E6F1E}"/>
            </a:ext>
          </a:extLst>
        </xdr:cNvPr>
        <xdr:cNvSpPr/>
      </xdr:nvSpPr>
      <xdr:spPr>
        <a:xfrm>
          <a:off x="7839075" y="65913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15" name="フローチャート: 判断 114">
          <a:extLst>
            <a:ext uri="{FF2B5EF4-FFF2-40B4-BE49-F238E27FC236}">
              <a16:creationId xmlns:a16="http://schemas.microsoft.com/office/drawing/2014/main" id="{EBB6AEA8-473B-4369-A557-81EBD2CE0209}"/>
            </a:ext>
          </a:extLst>
        </xdr:cNvPr>
        <xdr:cNvSpPr/>
      </xdr:nvSpPr>
      <xdr:spPr>
        <a:xfrm>
          <a:off x="7029450" y="64674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158750</xdr:rowOff>
    </xdr:from>
    <xdr:to>
      <xdr:col>36</xdr:col>
      <xdr:colOff>165100</xdr:colOff>
      <xdr:row>41</xdr:row>
      <xdr:rowOff>88900</xdr:rowOff>
    </xdr:to>
    <xdr:sp macro="" textlink="">
      <xdr:nvSpPr>
        <xdr:cNvPr id="116" name="フローチャート: 判断 115">
          <a:extLst>
            <a:ext uri="{FF2B5EF4-FFF2-40B4-BE49-F238E27FC236}">
              <a16:creationId xmlns:a16="http://schemas.microsoft.com/office/drawing/2014/main" id="{679E2162-555F-4FFB-B61C-2D2A29F43D5C}"/>
            </a:ext>
          </a:extLst>
        </xdr:cNvPr>
        <xdr:cNvSpPr/>
      </xdr:nvSpPr>
      <xdr:spPr>
        <a:xfrm>
          <a:off x="6238875" y="66484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7861F8F6-845F-4B00-9CC1-88B4A211AB39}"/>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956A9580-236A-42A3-B909-881C72F3A1D1}"/>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E37C97C-549F-410E-8A00-33AE940D9C44}"/>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8658E44-BA47-4778-B18B-8139D7FC5185}"/>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F2DB075-7F39-46AA-A98D-F1F7EDA23871}"/>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22" name="楕円 121">
          <a:extLst>
            <a:ext uri="{FF2B5EF4-FFF2-40B4-BE49-F238E27FC236}">
              <a16:creationId xmlns:a16="http://schemas.microsoft.com/office/drawing/2014/main" id="{A09C0D17-F997-4A95-B03C-5B511BE7757F}"/>
            </a:ext>
          </a:extLst>
        </xdr:cNvPr>
        <xdr:cNvSpPr/>
      </xdr:nvSpPr>
      <xdr:spPr>
        <a:xfrm>
          <a:off x="9401175" y="673417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168927</xdr:rowOff>
    </xdr:from>
    <xdr:ext cx="469744" cy="259045"/>
    <xdr:sp macro="" textlink="">
      <xdr:nvSpPr>
        <xdr:cNvPr id="123" name="【体育館・プール】&#10;一人当たり面積該当値テキスト">
          <a:extLst>
            <a:ext uri="{FF2B5EF4-FFF2-40B4-BE49-F238E27FC236}">
              <a16:creationId xmlns:a16="http://schemas.microsoft.com/office/drawing/2014/main" id="{EABA0D4C-3702-4F84-962B-C343E61FF99B}"/>
            </a:ext>
          </a:extLst>
        </xdr:cNvPr>
        <xdr:cNvSpPr txBox="1"/>
      </xdr:nvSpPr>
      <xdr:spPr>
        <a:xfrm>
          <a:off x="9477375"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101600</xdr:rowOff>
    </xdr:from>
    <xdr:to>
      <xdr:col>50</xdr:col>
      <xdr:colOff>165100</xdr:colOff>
      <xdr:row>42</xdr:row>
      <xdr:rowOff>31750</xdr:rowOff>
    </xdr:to>
    <xdr:sp macro="" textlink="">
      <xdr:nvSpPr>
        <xdr:cNvPr id="124" name="楕円 123">
          <a:extLst>
            <a:ext uri="{FF2B5EF4-FFF2-40B4-BE49-F238E27FC236}">
              <a16:creationId xmlns:a16="http://schemas.microsoft.com/office/drawing/2014/main" id="{7FD51686-BAD6-4A1C-8EC7-7B5EA767B541}"/>
            </a:ext>
          </a:extLst>
        </xdr:cNvPr>
        <xdr:cNvSpPr/>
      </xdr:nvSpPr>
      <xdr:spPr>
        <a:xfrm>
          <a:off x="8639175" y="67532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152400</xdr:rowOff>
    </xdr:to>
    <xdr:cxnSp macro="">
      <xdr:nvCxnSpPr>
        <xdr:cNvPr id="125" name="直線コネクタ 124">
          <a:extLst>
            <a:ext uri="{FF2B5EF4-FFF2-40B4-BE49-F238E27FC236}">
              <a16:creationId xmlns:a16="http://schemas.microsoft.com/office/drawing/2014/main" id="{02091097-6AFE-48AC-82E1-6A707646ECDB}"/>
            </a:ext>
          </a:extLst>
        </xdr:cNvPr>
        <xdr:cNvCxnSpPr/>
      </xdr:nvCxnSpPr>
      <xdr:spPr>
        <a:xfrm flipV="1">
          <a:off x="8686800" y="6781800"/>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82550</xdr:rowOff>
    </xdr:from>
    <xdr:to>
      <xdr:col>46</xdr:col>
      <xdr:colOff>38100</xdr:colOff>
      <xdr:row>42</xdr:row>
      <xdr:rowOff>12700</xdr:rowOff>
    </xdr:to>
    <xdr:sp macro="" textlink="">
      <xdr:nvSpPr>
        <xdr:cNvPr id="126" name="楕円 125">
          <a:extLst>
            <a:ext uri="{FF2B5EF4-FFF2-40B4-BE49-F238E27FC236}">
              <a16:creationId xmlns:a16="http://schemas.microsoft.com/office/drawing/2014/main" id="{0DEE86AA-3806-4A2E-B0E3-5F1611179802}"/>
            </a:ext>
          </a:extLst>
        </xdr:cNvPr>
        <xdr:cNvSpPr/>
      </xdr:nvSpPr>
      <xdr:spPr>
        <a:xfrm>
          <a:off x="7839075" y="67341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133350</xdr:rowOff>
    </xdr:from>
    <xdr:to>
      <xdr:col>50</xdr:col>
      <xdr:colOff>114300</xdr:colOff>
      <xdr:row>41</xdr:row>
      <xdr:rowOff>152400</xdr:rowOff>
    </xdr:to>
    <xdr:cxnSp macro="">
      <xdr:nvCxnSpPr>
        <xdr:cNvPr id="127" name="直線コネクタ 126">
          <a:extLst>
            <a:ext uri="{FF2B5EF4-FFF2-40B4-BE49-F238E27FC236}">
              <a16:creationId xmlns:a16="http://schemas.microsoft.com/office/drawing/2014/main" id="{5AA0DA93-54B8-431E-A323-D953BC9385EF}"/>
            </a:ext>
          </a:extLst>
        </xdr:cNvPr>
        <xdr:cNvCxnSpPr/>
      </xdr:nvCxnSpPr>
      <xdr:spPr>
        <a:xfrm>
          <a:off x="7886700" y="6781800"/>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28" name="n_1aveValue【体育館・プール】&#10;一人当たり面積">
          <a:extLst>
            <a:ext uri="{FF2B5EF4-FFF2-40B4-BE49-F238E27FC236}">
              <a16:creationId xmlns:a16="http://schemas.microsoft.com/office/drawing/2014/main" id="{C07E4B46-DF39-4F3B-8F79-1AAB4AABB1C8}"/>
            </a:ext>
          </a:extLst>
        </xdr:cNvPr>
        <xdr:cNvSpPr txBox="1"/>
      </xdr:nvSpPr>
      <xdr:spPr>
        <a:xfrm>
          <a:off x="8458277" y="636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29" name="n_2aveValue【体育館・プール】&#10;一人当たり面積">
          <a:extLst>
            <a:ext uri="{FF2B5EF4-FFF2-40B4-BE49-F238E27FC236}">
              <a16:creationId xmlns:a16="http://schemas.microsoft.com/office/drawing/2014/main" id="{335FEA0C-9489-486A-B8EA-08C1DF868824}"/>
            </a:ext>
          </a:extLst>
        </xdr:cNvPr>
        <xdr:cNvSpPr txBox="1"/>
      </xdr:nvSpPr>
      <xdr:spPr>
        <a:xfrm>
          <a:off x="7677227" y="636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30" name="n_3aveValue【体育館・プール】&#10;一人当たり面積">
          <a:extLst>
            <a:ext uri="{FF2B5EF4-FFF2-40B4-BE49-F238E27FC236}">
              <a16:creationId xmlns:a16="http://schemas.microsoft.com/office/drawing/2014/main" id="{F4C2F97B-3867-45F3-B35F-8FC7E6C7F5A7}"/>
            </a:ext>
          </a:extLst>
        </xdr:cNvPr>
        <xdr:cNvSpPr txBox="1"/>
      </xdr:nvSpPr>
      <xdr:spPr>
        <a:xfrm>
          <a:off x="6867602" y="624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105427</xdr:rowOff>
    </xdr:from>
    <xdr:ext cx="469744" cy="259045"/>
    <xdr:sp macro="" textlink="">
      <xdr:nvSpPr>
        <xdr:cNvPr id="131" name="n_4aveValue【体育館・プール】&#10;一人当たり面積">
          <a:extLst>
            <a:ext uri="{FF2B5EF4-FFF2-40B4-BE49-F238E27FC236}">
              <a16:creationId xmlns:a16="http://schemas.microsoft.com/office/drawing/2014/main" id="{208F1965-F9D8-444C-9C7F-8381F65EF3DA}"/>
            </a:ext>
          </a:extLst>
        </xdr:cNvPr>
        <xdr:cNvSpPr txBox="1"/>
      </xdr:nvSpPr>
      <xdr:spPr>
        <a:xfrm>
          <a:off x="6067502" y="64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22877</xdr:rowOff>
    </xdr:from>
    <xdr:ext cx="469744" cy="259045"/>
    <xdr:sp macro="" textlink="">
      <xdr:nvSpPr>
        <xdr:cNvPr id="132" name="n_1mainValue【体育館・プール】&#10;一人当たり面積">
          <a:extLst>
            <a:ext uri="{FF2B5EF4-FFF2-40B4-BE49-F238E27FC236}">
              <a16:creationId xmlns:a16="http://schemas.microsoft.com/office/drawing/2014/main" id="{4178047B-362B-47F2-96E5-7CE28FB38FE5}"/>
            </a:ext>
          </a:extLst>
        </xdr:cNvPr>
        <xdr:cNvSpPr txBox="1"/>
      </xdr:nvSpPr>
      <xdr:spPr>
        <a:xfrm>
          <a:off x="845827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3827</xdr:rowOff>
    </xdr:from>
    <xdr:ext cx="469744" cy="259045"/>
    <xdr:sp macro="" textlink="">
      <xdr:nvSpPr>
        <xdr:cNvPr id="133" name="n_2mainValue【体育館・プール】&#10;一人当たり面積">
          <a:extLst>
            <a:ext uri="{FF2B5EF4-FFF2-40B4-BE49-F238E27FC236}">
              <a16:creationId xmlns:a16="http://schemas.microsoft.com/office/drawing/2014/main" id="{6ABEF0E1-6AE9-4341-A1ED-042D89E47A26}"/>
            </a:ext>
          </a:extLst>
        </xdr:cNvPr>
        <xdr:cNvSpPr txBox="1"/>
      </xdr:nvSpPr>
      <xdr:spPr>
        <a:xfrm>
          <a:off x="7677227" y="681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33B23D9C-E288-4F9A-B04D-208D743B165A}"/>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5" name="正方形/長方形 134">
          <a:extLst>
            <a:ext uri="{FF2B5EF4-FFF2-40B4-BE49-F238E27FC236}">
              <a16:creationId xmlns:a16="http://schemas.microsoft.com/office/drawing/2014/main" id="{FD4A037B-8961-498A-AB72-CBAADFBC8010}"/>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6" name="正方形/長方形 135">
          <a:extLst>
            <a:ext uri="{FF2B5EF4-FFF2-40B4-BE49-F238E27FC236}">
              <a16:creationId xmlns:a16="http://schemas.microsoft.com/office/drawing/2014/main" id="{82D0AE25-D89E-4E8A-9FC8-B6041CD0879E}"/>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7" name="正方形/長方形 136">
          <a:extLst>
            <a:ext uri="{FF2B5EF4-FFF2-40B4-BE49-F238E27FC236}">
              <a16:creationId xmlns:a16="http://schemas.microsoft.com/office/drawing/2014/main" id="{8CB7CC72-D77D-4225-9A6F-3BD9E32A5BF8}"/>
            </a:ext>
          </a:extLst>
        </xdr:cNvPr>
        <xdr:cNvSpPr/>
      </xdr:nvSpPr>
      <xdr:spPr>
        <a:xfrm>
          <a:off x="2638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8" name="正方形/長方形 137">
          <a:extLst>
            <a:ext uri="{FF2B5EF4-FFF2-40B4-BE49-F238E27FC236}">
              <a16:creationId xmlns:a16="http://schemas.microsoft.com/office/drawing/2014/main" id="{F5B165C6-B708-4A43-A031-883D3C4F848A}"/>
            </a:ext>
          </a:extLst>
        </xdr:cNvPr>
        <xdr:cNvSpPr/>
      </xdr:nvSpPr>
      <xdr:spPr>
        <a:xfrm>
          <a:off x="2638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F81B0B99-2E7D-44DE-8F95-1A330D9D51EB}"/>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19BBD3E8-AF18-43CB-934D-9CCFF5570F3F}"/>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5A378BFE-1F77-470D-A87F-D8DFD1DD12D3}"/>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a:extLst>
            <a:ext uri="{FF2B5EF4-FFF2-40B4-BE49-F238E27FC236}">
              <a16:creationId xmlns:a16="http://schemas.microsoft.com/office/drawing/2014/main" id="{BA75F7FB-ADB1-4C6B-94F1-B250D9982050}"/>
            </a:ext>
          </a:extLst>
        </xdr:cNvPr>
        <xdr:cNvSpPr txBox="1"/>
      </xdr:nvSpPr>
      <xdr:spPr>
        <a:xfrm>
          <a:off x="2789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60D0090A-E886-424D-B943-3B2BACD468FD}"/>
            </a:ext>
          </a:extLst>
        </xdr:cNvPr>
        <xdr:cNvCxnSpPr/>
      </xdr:nvCxnSpPr>
      <xdr:spPr>
        <a:xfrm>
          <a:off x="6858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4" name="テキスト ボックス 143">
          <a:extLst>
            <a:ext uri="{FF2B5EF4-FFF2-40B4-BE49-F238E27FC236}">
              <a16:creationId xmlns:a16="http://schemas.microsoft.com/office/drawing/2014/main" id="{4A85044E-67BC-4356-BF97-EBA477E24A64}"/>
            </a:ext>
          </a:extLst>
        </xdr:cNvPr>
        <xdr:cNvSpPr txBox="1"/>
      </xdr:nvSpPr>
      <xdr:spPr>
        <a:xfrm>
          <a:off x="2789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A01E8353-9B1B-4DC4-9CB6-3F6C3CB7CB26}"/>
            </a:ext>
          </a:extLst>
        </xdr:cNvPr>
        <xdr:cNvCxnSpPr/>
      </xdr:nvCxnSpPr>
      <xdr:spPr>
        <a:xfrm>
          <a:off x="6858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FDE2B557-07E8-46CD-B79F-E790A5FFEA6C}"/>
            </a:ext>
          </a:extLst>
        </xdr:cNvPr>
        <xdr:cNvSpPr txBox="1"/>
      </xdr:nvSpPr>
      <xdr:spPr>
        <a:xfrm>
          <a:off x="339891"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B55329F1-A5AE-4D7C-8B5A-63B5EB8277A7}"/>
            </a:ext>
          </a:extLst>
        </xdr:cNvPr>
        <xdr:cNvCxnSpPr/>
      </xdr:nvCxnSpPr>
      <xdr:spPr>
        <a:xfrm>
          <a:off x="6858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4B2B96A0-53D8-4D22-A4EF-8E489FE0EF75}"/>
            </a:ext>
          </a:extLst>
        </xdr:cNvPr>
        <xdr:cNvSpPr txBox="1"/>
      </xdr:nvSpPr>
      <xdr:spPr>
        <a:xfrm>
          <a:off x="339891"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4C1725C0-175A-4BCF-B224-78F9CE284644}"/>
            </a:ext>
          </a:extLst>
        </xdr:cNvPr>
        <xdr:cNvCxnSpPr/>
      </xdr:nvCxnSpPr>
      <xdr:spPr>
        <a:xfrm>
          <a:off x="6858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6EDFA409-554F-49A0-B376-E13DF5679D93}"/>
            </a:ext>
          </a:extLst>
        </xdr:cNvPr>
        <xdr:cNvSpPr txBox="1"/>
      </xdr:nvSpPr>
      <xdr:spPr>
        <a:xfrm>
          <a:off x="339891"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96F53A3B-6700-432E-9040-42DF03BD2C3D}"/>
            </a:ext>
          </a:extLst>
        </xdr:cNvPr>
        <xdr:cNvCxnSpPr/>
      </xdr:nvCxnSpPr>
      <xdr:spPr>
        <a:xfrm>
          <a:off x="6858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2" name="テキスト ボックス 151">
          <a:extLst>
            <a:ext uri="{FF2B5EF4-FFF2-40B4-BE49-F238E27FC236}">
              <a16:creationId xmlns:a16="http://schemas.microsoft.com/office/drawing/2014/main" id="{71CD1A37-9600-4A3F-946E-0B1CFDF10C35}"/>
            </a:ext>
          </a:extLst>
        </xdr:cNvPr>
        <xdr:cNvSpPr txBox="1"/>
      </xdr:nvSpPr>
      <xdr:spPr>
        <a:xfrm>
          <a:off x="339891"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EEE86731-6261-46E6-9933-17EC157B458E}"/>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4" name="テキスト ボックス 153">
          <a:extLst>
            <a:ext uri="{FF2B5EF4-FFF2-40B4-BE49-F238E27FC236}">
              <a16:creationId xmlns:a16="http://schemas.microsoft.com/office/drawing/2014/main" id="{C4FB8C5F-8326-44A1-A71E-CACD08D7BDD4}"/>
            </a:ext>
          </a:extLst>
        </xdr:cNvPr>
        <xdr:cNvSpPr txBox="1"/>
      </xdr:nvSpPr>
      <xdr:spPr>
        <a:xfrm>
          <a:off x="388136" y="85128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陸上競技場・野球場・球技場】&#10;有形固定資産減価償却率グラフ枠">
          <a:extLst>
            <a:ext uri="{FF2B5EF4-FFF2-40B4-BE49-F238E27FC236}">
              <a16:creationId xmlns:a16="http://schemas.microsoft.com/office/drawing/2014/main" id="{AA864B80-A682-4EBA-8DE4-777AAA40743D}"/>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74295</xdr:rowOff>
    </xdr:from>
    <xdr:to>
      <xdr:col>24</xdr:col>
      <xdr:colOff>62865</xdr:colOff>
      <xdr:row>62</xdr:row>
      <xdr:rowOff>139065</xdr:rowOff>
    </xdr:to>
    <xdr:cxnSp macro="">
      <xdr:nvCxnSpPr>
        <xdr:cNvPr id="156" name="直線コネクタ 155">
          <a:extLst>
            <a:ext uri="{FF2B5EF4-FFF2-40B4-BE49-F238E27FC236}">
              <a16:creationId xmlns:a16="http://schemas.microsoft.com/office/drawing/2014/main" id="{C42EA779-3629-4D3E-9819-F8076E2357B2}"/>
            </a:ext>
          </a:extLst>
        </xdr:cNvPr>
        <xdr:cNvCxnSpPr/>
      </xdr:nvCxnSpPr>
      <xdr:spPr>
        <a:xfrm flipV="1">
          <a:off x="4179570" y="9151620"/>
          <a:ext cx="1270" cy="103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142892</xdr:rowOff>
    </xdr:from>
    <xdr:ext cx="405111" cy="259045"/>
    <xdr:sp macro="" textlink="">
      <xdr:nvSpPr>
        <xdr:cNvPr id="157" name="【陸上競技場・野球場・球技場】&#10;有形固定資産減価償却率最小値テキスト">
          <a:extLst>
            <a:ext uri="{FF2B5EF4-FFF2-40B4-BE49-F238E27FC236}">
              <a16:creationId xmlns:a16="http://schemas.microsoft.com/office/drawing/2014/main" id="{52FBDC95-46A8-475B-9A09-6966E6D2068D}"/>
            </a:ext>
          </a:extLst>
        </xdr:cNvPr>
        <xdr:cNvSpPr txBox="1"/>
      </xdr:nvSpPr>
      <xdr:spPr>
        <a:xfrm>
          <a:off x="4229100"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139065</xdr:rowOff>
    </xdr:from>
    <xdr:to>
      <xdr:col>24</xdr:col>
      <xdr:colOff>152400</xdr:colOff>
      <xdr:row>62</xdr:row>
      <xdr:rowOff>139065</xdr:rowOff>
    </xdr:to>
    <xdr:cxnSp macro="">
      <xdr:nvCxnSpPr>
        <xdr:cNvPr id="158" name="直線コネクタ 157">
          <a:extLst>
            <a:ext uri="{FF2B5EF4-FFF2-40B4-BE49-F238E27FC236}">
              <a16:creationId xmlns:a16="http://schemas.microsoft.com/office/drawing/2014/main" id="{855B15F2-D5B6-47A9-AC1F-1B2246E8DF1A}"/>
            </a:ext>
          </a:extLst>
        </xdr:cNvPr>
        <xdr:cNvCxnSpPr/>
      </xdr:nvCxnSpPr>
      <xdr:spPr>
        <a:xfrm>
          <a:off x="4105275" y="101911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20972</xdr:rowOff>
    </xdr:from>
    <xdr:ext cx="405111" cy="259045"/>
    <xdr:sp macro="" textlink="">
      <xdr:nvSpPr>
        <xdr:cNvPr id="159" name="【陸上競技場・野球場・球技場】&#10;有形固定資産減価償却率最大値テキスト">
          <a:extLst>
            <a:ext uri="{FF2B5EF4-FFF2-40B4-BE49-F238E27FC236}">
              <a16:creationId xmlns:a16="http://schemas.microsoft.com/office/drawing/2014/main" id="{10A5F546-656A-41CF-80A1-ACCA0B3C9797}"/>
            </a:ext>
          </a:extLst>
        </xdr:cNvPr>
        <xdr:cNvSpPr txBox="1"/>
      </xdr:nvSpPr>
      <xdr:spPr>
        <a:xfrm>
          <a:off x="4229100" y="8936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60" name="直線コネクタ 159">
          <a:extLst>
            <a:ext uri="{FF2B5EF4-FFF2-40B4-BE49-F238E27FC236}">
              <a16:creationId xmlns:a16="http://schemas.microsoft.com/office/drawing/2014/main" id="{2EFB1EA7-9CD8-4229-89A4-9856499FF2F8}"/>
            </a:ext>
          </a:extLst>
        </xdr:cNvPr>
        <xdr:cNvCxnSpPr/>
      </xdr:nvCxnSpPr>
      <xdr:spPr>
        <a:xfrm>
          <a:off x="4105275" y="91516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143527</xdr:rowOff>
    </xdr:from>
    <xdr:ext cx="405111" cy="259045"/>
    <xdr:sp macro="" textlink="">
      <xdr:nvSpPr>
        <xdr:cNvPr id="161" name="【陸上競技場・野球場・球技場】&#10;有形固定資産減価償却率平均値テキスト">
          <a:extLst>
            <a:ext uri="{FF2B5EF4-FFF2-40B4-BE49-F238E27FC236}">
              <a16:creationId xmlns:a16="http://schemas.microsoft.com/office/drawing/2014/main" id="{871D76FE-CEF4-4844-97CA-D7045477AFD4}"/>
            </a:ext>
          </a:extLst>
        </xdr:cNvPr>
        <xdr:cNvSpPr txBox="1"/>
      </xdr:nvSpPr>
      <xdr:spPr>
        <a:xfrm>
          <a:off x="4229100" y="9379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62" name="フローチャート: 判断 161">
          <a:extLst>
            <a:ext uri="{FF2B5EF4-FFF2-40B4-BE49-F238E27FC236}">
              <a16:creationId xmlns:a16="http://schemas.microsoft.com/office/drawing/2014/main" id="{FE7D43B6-D4FE-44FB-86A8-5FBAD3EFB64C}"/>
            </a:ext>
          </a:extLst>
        </xdr:cNvPr>
        <xdr:cNvSpPr/>
      </xdr:nvSpPr>
      <xdr:spPr>
        <a:xfrm>
          <a:off x="4124325" y="9525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105410</xdr:rowOff>
    </xdr:from>
    <xdr:to>
      <xdr:col>20</xdr:col>
      <xdr:colOff>38100</xdr:colOff>
      <xdr:row>59</xdr:row>
      <xdr:rowOff>35560</xdr:rowOff>
    </xdr:to>
    <xdr:sp macro="" textlink="">
      <xdr:nvSpPr>
        <xdr:cNvPr id="163" name="フローチャート: 判断 162">
          <a:extLst>
            <a:ext uri="{FF2B5EF4-FFF2-40B4-BE49-F238E27FC236}">
              <a16:creationId xmlns:a16="http://schemas.microsoft.com/office/drawing/2014/main" id="{416D961A-2331-4180-8898-0B310573E5B9}"/>
            </a:ext>
          </a:extLst>
        </xdr:cNvPr>
        <xdr:cNvSpPr/>
      </xdr:nvSpPr>
      <xdr:spPr>
        <a:xfrm>
          <a:off x="3381375" y="95034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88265</xdr:rowOff>
    </xdr:from>
    <xdr:to>
      <xdr:col>15</xdr:col>
      <xdr:colOff>101600</xdr:colOff>
      <xdr:row>59</xdr:row>
      <xdr:rowOff>18415</xdr:rowOff>
    </xdr:to>
    <xdr:sp macro="" textlink="">
      <xdr:nvSpPr>
        <xdr:cNvPr id="164" name="フローチャート: 判断 163">
          <a:extLst>
            <a:ext uri="{FF2B5EF4-FFF2-40B4-BE49-F238E27FC236}">
              <a16:creationId xmlns:a16="http://schemas.microsoft.com/office/drawing/2014/main" id="{80566DE1-49A2-4F78-BADB-510C6DA4AAB0}"/>
            </a:ext>
          </a:extLst>
        </xdr:cNvPr>
        <xdr:cNvSpPr/>
      </xdr:nvSpPr>
      <xdr:spPr>
        <a:xfrm>
          <a:off x="2571750" y="94862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48260</xdr:rowOff>
    </xdr:from>
    <xdr:to>
      <xdr:col>10</xdr:col>
      <xdr:colOff>165100</xdr:colOff>
      <xdr:row>58</xdr:row>
      <xdr:rowOff>149860</xdr:rowOff>
    </xdr:to>
    <xdr:sp macro="" textlink="">
      <xdr:nvSpPr>
        <xdr:cNvPr id="165" name="フローチャート: 判断 164">
          <a:extLst>
            <a:ext uri="{FF2B5EF4-FFF2-40B4-BE49-F238E27FC236}">
              <a16:creationId xmlns:a16="http://schemas.microsoft.com/office/drawing/2014/main" id="{B9DA0065-CE2E-45D1-9CD7-594A9737A263}"/>
            </a:ext>
          </a:extLst>
        </xdr:cNvPr>
        <xdr:cNvSpPr/>
      </xdr:nvSpPr>
      <xdr:spPr>
        <a:xfrm>
          <a:off x="1781175" y="944626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162560</xdr:rowOff>
    </xdr:from>
    <xdr:to>
      <xdr:col>6</xdr:col>
      <xdr:colOff>38100</xdr:colOff>
      <xdr:row>59</xdr:row>
      <xdr:rowOff>92710</xdr:rowOff>
    </xdr:to>
    <xdr:sp macro="" textlink="">
      <xdr:nvSpPr>
        <xdr:cNvPr id="166" name="フローチャート: 判断 165">
          <a:extLst>
            <a:ext uri="{FF2B5EF4-FFF2-40B4-BE49-F238E27FC236}">
              <a16:creationId xmlns:a16="http://schemas.microsoft.com/office/drawing/2014/main" id="{442ED49B-D424-4C8C-9608-9C6FC4D617D7}"/>
            </a:ext>
          </a:extLst>
        </xdr:cNvPr>
        <xdr:cNvSpPr/>
      </xdr:nvSpPr>
      <xdr:spPr>
        <a:xfrm>
          <a:off x="981075" y="95605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45287309-319F-476F-97BE-D8770F4264B5}"/>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EE894DE6-F550-487D-930C-73B06338A53C}"/>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EB198E2D-330C-4FE2-8D87-CCA53A65FCFF}"/>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BE2BFB3C-EBD0-450C-92DC-378F415064CE}"/>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625C2B38-DAE3-4425-8D6B-995D58E15980}"/>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71120</xdr:rowOff>
    </xdr:from>
    <xdr:to>
      <xdr:col>24</xdr:col>
      <xdr:colOff>114300</xdr:colOff>
      <xdr:row>61</xdr:row>
      <xdr:rowOff>1270</xdr:rowOff>
    </xdr:to>
    <xdr:sp macro="" textlink="">
      <xdr:nvSpPr>
        <xdr:cNvPr id="172" name="楕円 171">
          <a:extLst>
            <a:ext uri="{FF2B5EF4-FFF2-40B4-BE49-F238E27FC236}">
              <a16:creationId xmlns:a16="http://schemas.microsoft.com/office/drawing/2014/main" id="{6883CF4A-0CE9-4513-B949-CEBDF0B3640C}"/>
            </a:ext>
          </a:extLst>
        </xdr:cNvPr>
        <xdr:cNvSpPr/>
      </xdr:nvSpPr>
      <xdr:spPr>
        <a:xfrm>
          <a:off x="4124325" y="97929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49547</xdr:rowOff>
    </xdr:from>
    <xdr:ext cx="405111" cy="259045"/>
    <xdr:sp macro="" textlink="">
      <xdr:nvSpPr>
        <xdr:cNvPr id="173" name="【陸上競技場・野球場・球技場】&#10;有形固定資産減価償却率該当値テキスト">
          <a:extLst>
            <a:ext uri="{FF2B5EF4-FFF2-40B4-BE49-F238E27FC236}">
              <a16:creationId xmlns:a16="http://schemas.microsoft.com/office/drawing/2014/main" id="{D9AE5288-9885-4185-9D0F-5E09E483FFF2}"/>
            </a:ext>
          </a:extLst>
        </xdr:cNvPr>
        <xdr:cNvSpPr txBox="1"/>
      </xdr:nvSpPr>
      <xdr:spPr>
        <a:xfrm>
          <a:off x="4229100"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21590</xdr:rowOff>
    </xdr:from>
    <xdr:to>
      <xdr:col>20</xdr:col>
      <xdr:colOff>38100</xdr:colOff>
      <xdr:row>60</xdr:row>
      <xdr:rowOff>123190</xdr:rowOff>
    </xdr:to>
    <xdr:sp macro="" textlink="">
      <xdr:nvSpPr>
        <xdr:cNvPr id="174" name="楕円 173">
          <a:extLst>
            <a:ext uri="{FF2B5EF4-FFF2-40B4-BE49-F238E27FC236}">
              <a16:creationId xmlns:a16="http://schemas.microsoft.com/office/drawing/2014/main" id="{0B918B20-AFEF-40D9-BEAA-9CFA15AD59FE}"/>
            </a:ext>
          </a:extLst>
        </xdr:cNvPr>
        <xdr:cNvSpPr/>
      </xdr:nvSpPr>
      <xdr:spPr>
        <a:xfrm>
          <a:off x="3381375" y="974661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72390</xdr:rowOff>
    </xdr:from>
    <xdr:to>
      <xdr:col>24</xdr:col>
      <xdr:colOff>63500</xdr:colOff>
      <xdr:row>60</xdr:row>
      <xdr:rowOff>121920</xdr:rowOff>
    </xdr:to>
    <xdr:cxnSp macro="">
      <xdr:nvCxnSpPr>
        <xdr:cNvPr id="175" name="直線コネクタ 174">
          <a:extLst>
            <a:ext uri="{FF2B5EF4-FFF2-40B4-BE49-F238E27FC236}">
              <a16:creationId xmlns:a16="http://schemas.microsoft.com/office/drawing/2014/main" id="{990FED93-8959-474C-855F-B5C09C2ACB02}"/>
            </a:ext>
          </a:extLst>
        </xdr:cNvPr>
        <xdr:cNvCxnSpPr/>
      </xdr:nvCxnSpPr>
      <xdr:spPr>
        <a:xfrm>
          <a:off x="3429000" y="9794240"/>
          <a:ext cx="752475"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145415</xdr:rowOff>
    </xdr:from>
    <xdr:to>
      <xdr:col>15</xdr:col>
      <xdr:colOff>101600</xdr:colOff>
      <xdr:row>60</xdr:row>
      <xdr:rowOff>75565</xdr:rowOff>
    </xdr:to>
    <xdr:sp macro="" textlink="">
      <xdr:nvSpPr>
        <xdr:cNvPr id="176" name="楕円 175">
          <a:extLst>
            <a:ext uri="{FF2B5EF4-FFF2-40B4-BE49-F238E27FC236}">
              <a16:creationId xmlns:a16="http://schemas.microsoft.com/office/drawing/2014/main" id="{B613E260-1B7B-4DAD-90C2-819F4498346D}"/>
            </a:ext>
          </a:extLst>
        </xdr:cNvPr>
        <xdr:cNvSpPr/>
      </xdr:nvSpPr>
      <xdr:spPr>
        <a:xfrm>
          <a:off x="2571750" y="97053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24765</xdr:rowOff>
    </xdr:from>
    <xdr:to>
      <xdr:col>19</xdr:col>
      <xdr:colOff>177800</xdr:colOff>
      <xdr:row>60</xdr:row>
      <xdr:rowOff>72390</xdr:rowOff>
    </xdr:to>
    <xdr:cxnSp macro="">
      <xdr:nvCxnSpPr>
        <xdr:cNvPr id="177" name="直線コネクタ 176">
          <a:extLst>
            <a:ext uri="{FF2B5EF4-FFF2-40B4-BE49-F238E27FC236}">
              <a16:creationId xmlns:a16="http://schemas.microsoft.com/office/drawing/2014/main" id="{FD1A45E8-3E60-4F85-AE7B-64DEA3E0A397}"/>
            </a:ext>
          </a:extLst>
        </xdr:cNvPr>
        <xdr:cNvCxnSpPr/>
      </xdr:nvCxnSpPr>
      <xdr:spPr>
        <a:xfrm>
          <a:off x="2619375" y="9752965"/>
          <a:ext cx="809625"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52087</xdr:rowOff>
    </xdr:from>
    <xdr:ext cx="405111" cy="259045"/>
    <xdr:sp macro="" textlink="">
      <xdr:nvSpPr>
        <xdr:cNvPr id="178" name="n_1aveValue【陸上競技場・野球場・球技場】&#10;有形固定資産減価償却率">
          <a:extLst>
            <a:ext uri="{FF2B5EF4-FFF2-40B4-BE49-F238E27FC236}">
              <a16:creationId xmlns:a16="http://schemas.microsoft.com/office/drawing/2014/main" id="{2F1B6446-35A4-48EF-BC17-E6E7E1295375}"/>
            </a:ext>
          </a:extLst>
        </xdr:cNvPr>
        <xdr:cNvSpPr txBox="1"/>
      </xdr:nvSpPr>
      <xdr:spPr>
        <a:xfrm>
          <a:off x="3239144" y="9288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34942</xdr:rowOff>
    </xdr:from>
    <xdr:ext cx="405111" cy="259045"/>
    <xdr:sp macro="" textlink="">
      <xdr:nvSpPr>
        <xdr:cNvPr id="179" name="n_2aveValue【陸上競技場・野球場・球技場】&#10;有形固定資産減価償却率">
          <a:extLst>
            <a:ext uri="{FF2B5EF4-FFF2-40B4-BE49-F238E27FC236}">
              <a16:creationId xmlns:a16="http://schemas.microsoft.com/office/drawing/2014/main" id="{E0C00AFD-E78B-41DE-B666-C968CE8CA476}"/>
            </a:ext>
          </a:extLst>
        </xdr:cNvPr>
        <xdr:cNvSpPr txBox="1"/>
      </xdr:nvSpPr>
      <xdr:spPr>
        <a:xfrm>
          <a:off x="2439044" y="927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166387</xdr:rowOff>
    </xdr:from>
    <xdr:ext cx="405111" cy="259045"/>
    <xdr:sp macro="" textlink="">
      <xdr:nvSpPr>
        <xdr:cNvPr id="180" name="n_3aveValue【陸上競技場・野球場・球技場】&#10;有形固定資産減価償却率">
          <a:extLst>
            <a:ext uri="{FF2B5EF4-FFF2-40B4-BE49-F238E27FC236}">
              <a16:creationId xmlns:a16="http://schemas.microsoft.com/office/drawing/2014/main" id="{79938823-0A97-4528-A3D5-726A8A38D2A3}"/>
            </a:ext>
          </a:extLst>
        </xdr:cNvPr>
        <xdr:cNvSpPr txBox="1"/>
      </xdr:nvSpPr>
      <xdr:spPr>
        <a:xfrm>
          <a:off x="1648469" y="9240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109237</xdr:rowOff>
    </xdr:from>
    <xdr:ext cx="405111" cy="259045"/>
    <xdr:sp macro="" textlink="">
      <xdr:nvSpPr>
        <xdr:cNvPr id="181" name="n_4aveValue【陸上競技場・野球場・球技場】&#10;有形固定資産減価償却率">
          <a:extLst>
            <a:ext uri="{FF2B5EF4-FFF2-40B4-BE49-F238E27FC236}">
              <a16:creationId xmlns:a16="http://schemas.microsoft.com/office/drawing/2014/main" id="{6B1F87DA-CA34-44F9-8A7D-B09232508DF5}"/>
            </a:ext>
          </a:extLst>
        </xdr:cNvPr>
        <xdr:cNvSpPr txBox="1"/>
      </xdr:nvSpPr>
      <xdr:spPr>
        <a:xfrm>
          <a:off x="848369" y="9345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114317</xdr:rowOff>
    </xdr:from>
    <xdr:ext cx="405111" cy="259045"/>
    <xdr:sp macro="" textlink="">
      <xdr:nvSpPr>
        <xdr:cNvPr id="182" name="n_1mainValue【陸上競技場・野球場・球技場】&#10;有形固定資産減価償却率">
          <a:extLst>
            <a:ext uri="{FF2B5EF4-FFF2-40B4-BE49-F238E27FC236}">
              <a16:creationId xmlns:a16="http://schemas.microsoft.com/office/drawing/2014/main" id="{9520D809-2941-48CD-841D-8FFD85F0A329}"/>
            </a:ext>
          </a:extLst>
        </xdr:cNvPr>
        <xdr:cNvSpPr txBox="1"/>
      </xdr:nvSpPr>
      <xdr:spPr>
        <a:xfrm>
          <a:off x="3239144" y="983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83" name="n_2mainValue【陸上競技場・野球場・球技場】&#10;有形固定資産減価償却率">
          <a:extLst>
            <a:ext uri="{FF2B5EF4-FFF2-40B4-BE49-F238E27FC236}">
              <a16:creationId xmlns:a16="http://schemas.microsoft.com/office/drawing/2014/main" id="{3B0BFE8B-1515-42AF-8BE2-EFD6C6B915DB}"/>
            </a:ext>
          </a:extLst>
        </xdr:cNvPr>
        <xdr:cNvSpPr txBox="1"/>
      </xdr:nvSpPr>
      <xdr:spPr>
        <a:xfrm>
          <a:off x="24390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2D4B2373-BE49-46C1-AD9C-1209813FA6FE}"/>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5" name="正方形/長方形 184">
          <a:extLst>
            <a:ext uri="{FF2B5EF4-FFF2-40B4-BE49-F238E27FC236}">
              <a16:creationId xmlns:a16="http://schemas.microsoft.com/office/drawing/2014/main" id="{44234685-D3FC-4E26-8B2A-14C74D6CDDE0}"/>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6" name="正方形/長方形 185">
          <a:extLst>
            <a:ext uri="{FF2B5EF4-FFF2-40B4-BE49-F238E27FC236}">
              <a16:creationId xmlns:a16="http://schemas.microsoft.com/office/drawing/2014/main" id="{2D9AF664-234E-4CD3-B89D-4403BBECB026}"/>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7" name="正方形/長方形 186">
          <a:extLst>
            <a:ext uri="{FF2B5EF4-FFF2-40B4-BE49-F238E27FC236}">
              <a16:creationId xmlns:a16="http://schemas.microsoft.com/office/drawing/2014/main" id="{037AC9BC-3D59-4FCC-99B3-1383E9E99B0C}"/>
            </a:ext>
          </a:extLst>
        </xdr:cNvPr>
        <xdr:cNvSpPr/>
      </xdr:nvSpPr>
      <xdr:spPr>
        <a:xfrm>
          <a:off x="7886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8" name="正方形/長方形 187">
          <a:extLst>
            <a:ext uri="{FF2B5EF4-FFF2-40B4-BE49-F238E27FC236}">
              <a16:creationId xmlns:a16="http://schemas.microsoft.com/office/drawing/2014/main" id="{965BB44B-F7BF-49F0-B97F-7A120B59EDA2}"/>
            </a:ext>
          </a:extLst>
        </xdr:cNvPr>
        <xdr:cNvSpPr/>
      </xdr:nvSpPr>
      <xdr:spPr>
        <a:xfrm>
          <a:off x="7886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BC8F9954-FF2C-40AE-8704-365855D9E148}"/>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F5A47694-159B-4A67-A925-A52AFDFE4C55}"/>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5DFFB70A-1612-41A6-B5FA-003EF490838F}"/>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a:extLst>
            <a:ext uri="{FF2B5EF4-FFF2-40B4-BE49-F238E27FC236}">
              <a16:creationId xmlns:a16="http://schemas.microsoft.com/office/drawing/2014/main" id="{0AC5E19E-91CD-4336-9753-F179C8B2609A}"/>
            </a:ext>
          </a:extLst>
        </xdr:cNvPr>
        <xdr:cNvCxnSpPr/>
      </xdr:nvCxnSpPr>
      <xdr:spPr>
        <a:xfrm>
          <a:off x="5953125" y="1050335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3" name="テキスト ボックス 192">
          <a:extLst>
            <a:ext uri="{FF2B5EF4-FFF2-40B4-BE49-F238E27FC236}">
              <a16:creationId xmlns:a16="http://schemas.microsoft.com/office/drawing/2014/main" id="{3B072743-4558-4C64-8E21-5F6D32AB75FC}"/>
            </a:ext>
          </a:extLst>
        </xdr:cNvPr>
        <xdr:cNvSpPr txBox="1"/>
      </xdr:nvSpPr>
      <xdr:spPr>
        <a:xfrm>
          <a:off x="5527221"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a:extLst>
            <a:ext uri="{FF2B5EF4-FFF2-40B4-BE49-F238E27FC236}">
              <a16:creationId xmlns:a16="http://schemas.microsoft.com/office/drawing/2014/main" id="{10DC781D-2C6B-42D9-AE2F-0025D0656344}"/>
            </a:ext>
          </a:extLst>
        </xdr:cNvPr>
        <xdr:cNvCxnSpPr/>
      </xdr:nvCxnSpPr>
      <xdr:spPr>
        <a:xfrm>
          <a:off x="5953125" y="101926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5" name="テキスト ボックス 194">
          <a:extLst>
            <a:ext uri="{FF2B5EF4-FFF2-40B4-BE49-F238E27FC236}">
              <a16:creationId xmlns:a16="http://schemas.microsoft.com/office/drawing/2014/main" id="{22BC05B9-1101-4F00-B9A4-7AE033860D6D}"/>
            </a:ext>
          </a:extLst>
        </xdr:cNvPr>
        <xdr:cNvSpPr txBox="1"/>
      </xdr:nvSpPr>
      <xdr:spPr>
        <a:xfrm>
          <a:off x="5527221" y="10056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a:extLst>
            <a:ext uri="{FF2B5EF4-FFF2-40B4-BE49-F238E27FC236}">
              <a16:creationId xmlns:a16="http://schemas.microsoft.com/office/drawing/2014/main" id="{B0B7D379-4001-4E16-AA1C-7DEA813AACC5}"/>
            </a:ext>
          </a:extLst>
        </xdr:cNvPr>
        <xdr:cNvCxnSpPr/>
      </xdr:nvCxnSpPr>
      <xdr:spPr>
        <a:xfrm>
          <a:off x="5953125" y="98851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7" name="テキスト ボックス 196">
          <a:extLst>
            <a:ext uri="{FF2B5EF4-FFF2-40B4-BE49-F238E27FC236}">
              <a16:creationId xmlns:a16="http://schemas.microsoft.com/office/drawing/2014/main" id="{D9467D0D-D5A9-424A-A03D-A5CBA286877E}"/>
            </a:ext>
          </a:extLst>
        </xdr:cNvPr>
        <xdr:cNvSpPr txBox="1"/>
      </xdr:nvSpPr>
      <xdr:spPr>
        <a:xfrm>
          <a:off x="5527221"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a:extLst>
            <a:ext uri="{FF2B5EF4-FFF2-40B4-BE49-F238E27FC236}">
              <a16:creationId xmlns:a16="http://schemas.microsoft.com/office/drawing/2014/main" id="{00B53725-2B41-4617-95E1-DF21B1D2FEFD}"/>
            </a:ext>
          </a:extLst>
        </xdr:cNvPr>
        <xdr:cNvCxnSpPr/>
      </xdr:nvCxnSpPr>
      <xdr:spPr>
        <a:xfrm>
          <a:off x="5953125" y="957444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9" name="テキスト ボックス 198">
          <a:extLst>
            <a:ext uri="{FF2B5EF4-FFF2-40B4-BE49-F238E27FC236}">
              <a16:creationId xmlns:a16="http://schemas.microsoft.com/office/drawing/2014/main" id="{48986034-49E6-4398-AA4F-9948D9B72E76}"/>
            </a:ext>
          </a:extLst>
        </xdr:cNvPr>
        <xdr:cNvSpPr txBox="1"/>
      </xdr:nvSpPr>
      <xdr:spPr>
        <a:xfrm>
          <a:off x="5527221"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a:extLst>
            <a:ext uri="{FF2B5EF4-FFF2-40B4-BE49-F238E27FC236}">
              <a16:creationId xmlns:a16="http://schemas.microsoft.com/office/drawing/2014/main" id="{CEEDBE47-C28C-483F-B939-D236EDB974EA}"/>
            </a:ext>
          </a:extLst>
        </xdr:cNvPr>
        <xdr:cNvCxnSpPr/>
      </xdr:nvCxnSpPr>
      <xdr:spPr>
        <a:xfrm>
          <a:off x="5953125" y="926691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1" name="テキスト ボックス 200">
          <a:extLst>
            <a:ext uri="{FF2B5EF4-FFF2-40B4-BE49-F238E27FC236}">
              <a16:creationId xmlns:a16="http://schemas.microsoft.com/office/drawing/2014/main" id="{0AD4AEFE-374D-45D3-8A9D-71917294904B}"/>
            </a:ext>
          </a:extLst>
        </xdr:cNvPr>
        <xdr:cNvSpPr txBox="1"/>
      </xdr:nvSpPr>
      <xdr:spPr>
        <a:xfrm>
          <a:off x="5527221" y="91278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a:extLst>
            <a:ext uri="{FF2B5EF4-FFF2-40B4-BE49-F238E27FC236}">
              <a16:creationId xmlns:a16="http://schemas.microsoft.com/office/drawing/2014/main" id="{E28AAFBD-8D76-4C71-97AF-4C86661C8027}"/>
            </a:ext>
          </a:extLst>
        </xdr:cNvPr>
        <xdr:cNvCxnSpPr/>
      </xdr:nvCxnSpPr>
      <xdr:spPr>
        <a:xfrm>
          <a:off x="5953125" y="89562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3" name="テキスト ボックス 202">
          <a:extLst>
            <a:ext uri="{FF2B5EF4-FFF2-40B4-BE49-F238E27FC236}">
              <a16:creationId xmlns:a16="http://schemas.microsoft.com/office/drawing/2014/main" id="{024974DD-7BA9-4A79-ADA5-785B3BA40625}"/>
            </a:ext>
          </a:extLst>
        </xdr:cNvPr>
        <xdr:cNvSpPr txBox="1"/>
      </xdr:nvSpPr>
      <xdr:spPr>
        <a:xfrm>
          <a:off x="5527221" y="882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5EAB621F-E4C6-4294-82AA-B5CE5488BFA9}"/>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id="{66E42E04-9828-4F18-9B7F-391702CC1CD2}"/>
            </a:ext>
          </a:extLst>
        </xdr:cNvPr>
        <xdr:cNvSpPr txBox="1"/>
      </xdr:nvSpPr>
      <xdr:spPr>
        <a:xfrm>
          <a:off x="5527221"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陸上競技場・野球場・球技場】&#10;一人当たり面積グラフ枠">
          <a:extLst>
            <a:ext uri="{FF2B5EF4-FFF2-40B4-BE49-F238E27FC236}">
              <a16:creationId xmlns:a16="http://schemas.microsoft.com/office/drawing/2014/main" id="{9C5719D7-5B76-4E79-9235-31B31C7FFE3D}"/>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207" name="直線コネクタ 206">
          <a:extLst>
            <a:ext uri="{FF2B5EF4-FFF2-40B4-BE49-F238E27FC236}">
              <a16:creationId xmlns:a16="http://schemas.microsoft.com/office/drawing/2014/main" id="{4DD8A85F-489F-4530-B59E-2213959C6335}"/>
            </a:ext>
          </a:extLst>
        </xdr:cNvPr>
        <xdr:cNvCxnSpPr/>
      </xdr:nvCxnSpPr>
      <xdr:spPr>
        <a:xfrm flipV="1">
          <a:off x="9427845" y="9124043"/>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208" name="【陸上競技場・野球場・球技場】&#10;一人当たり面積最小値テキスト">
          <a:extLst>
            <a:ext uri="{FF2B5EF4-FFF2-40B4-BE49-F238E27FC236}">
              <a16:creationId xmlns:a16="http://schemas.microsoft.com/office/drawing/2014/main" id="{5EEEF1A9-FC84-4F8F-B339-9E0AE170013D}"/>
            </a:ext>
          </a:extLst>
        </xdr:cNvPr>
        <xdr:cNvSpPr txBox="1"/>
      </xdr:nvSpPr>
      <xdr:spPr>
        <a:xfrm>
          <a:off x="9477375" y="1048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09" name="直線コネクタ 208">
          <a:extLst>
            <a:ext uri="{FF2B5EF4-FFF2-40B4-BE49-F238E27FC236}">
              <a16:creationId xmlns:a16="http://schemas.microsoft.com/office/drawing/2014/main" id="{1DD7F0F6-79B2-4135-AA41-1A26F43A3FD7}"/>
            </a:ext>
          </a:extLst>
        </xdr:cNvPr>
        <xdr:cNvCxnSpPr/>
      </xdr:nvCxnSpPr>
      <xdr:spPr>
        <a:xfrm>
          <a:off x="9363075" y="1047840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210" name="【陸上競技場・野球場・球技場】&#10;一人当たり面積最大値テキスト">
          <a:extLst>
            <a:ext uri="{FF2B5EF4-FFF2-40B4-BE49-F238E27FC236}">
              <a16:creationId xmlns:a16="http://schemas.microsoft.com/office/drawing/2014/main" id="{554E005E-0F59-4FB8-9067-132656C2581E}"/>
            </a:ext>
          </a:extLst>
        </xdr:cNvPr>
        <xdr:cNvSpPr txBox="1"/>
      </xdr:nvSpPr>
      <xdr:spPr>
        <a:xfrm>
          <a:off x="9477375" y="891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11" name="直線コネクタ 210">
          <a:extLst>
            <a:ext uri="{FF2B5EF4-FFF2-40B4-BE49-F238E27FC236}">
              <a16:creationId xmlns:a16="http://schemas.microsoft.com/office/drawing/2014/main" id="{77D97624-E98E-45DC-B5B4-84227325B8E7}"/>
            </a:ext>
          </a:extLst>
        </xdr:cNvPr>
        <xdr:cNvCxnSpPr/>
      </xdr:nvCxnSpPr>
      <xdr:spPr>
        <a:xfrm>
          <a:off x="9363075" y="912404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108149</xdr:rowOff>
    </xdr:from>
    <xdr:ext cx="469744" cy="259045"/>
    <xdr:sp macro="" textlink="">
      <xdr:nvSpPr>
        <xdr:cNvPr id="212" name="【陸上競技場・野球場・球技場】&#10;一人当たり面積平均値テキスト">
          <a:extLst>
            <a:ext uri="{FF2B5EF4-FFF2-40B4-BE49-F238E27FC236}">
              <a16:creationId xmlns:a16="http://schemas.microsoft.com/office/drawing/2014/main" id="{E7219F60-7F14-4A55-8EC3-A7ADFF5A04B6}"/>
            </a:ext>
          </a:extLst>
        </xdr:cNvPr>
        <xdr:cNvSpPr txBox="1"/>
      </xdr:nvSpPr>
      <xdr:spPr>
        <a:xfrm>
          <a:off x="9477375" y="9991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85272</xdr:rowOff>
    </xdr:from>
    <xdr:to>
      <xdr:col>55</xdr:col>
      <xdr:colOff>50800</xdr:colOff>
      <xdr:row>63</xdr:row>
      <xdr:rowOff>15422</xdr:rowOff>
    </xdr:to>
    <xdr:sp macro="" textlink="">
      <xdr:nvSpPr>
        <xdr:cNvPr id="213" name="フローチャート: 判断 212">
          <a:extLst>
            <a:ext uri="{FF2B5EF4-FFF2-40B4-BE49-F238E27FC236}">
              <a16:creationId xmlns:a16="http://schemas.microsoft.com/office/drawing/2014/main" id="{90EBC42A-ACA4-4EA3-9C20-C055BED55948}"/>
            </a:ext>
          </a:extLst>
        </xdr:cNvPr>
        <xdr:cNvSpPr/>
      </xdr:nvSpPr>
      <xdr:spPr>
        <a:xfrm>
          <a:off x="9401175" y="10137322"/>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96157</xdr:rowOff>
    </xdr:from>
    <xdr:to>
      <xdr:col>50</xdr:col>
      <xdr:colOff>165100</xdr:colOff>
      <xdr:row>63</xdr:row>
      <xdr:rowOff>26307</xdr:rowOff>
    </xdr:to>
    <xdr:sp macro="" textlink="">
      <xdr:nvSpPr>
        <xdr:cNvPr id="214" name="フローチャート: 判断 213">
          <a:extLst>
            <a:ext uri="{FF2B5EF4-FFF2-40B4-BE49-F238E27FC236}">
              <a16:creationId xmlns:a16="http://schemas.microsoft.com/office/drawing/2014/main" id="{05AD042A-28DB-4CFD-A55D-B64E3349D7C5}"/>
            </a:ext>
          </a:extLst>
        </xdr:cNvPr>
        <xdr:cNvSpPr/>
      </xdr:nvSpPr>
      <xdr:spPr>
        <a:xfrm>
          <a:off x="8639175" y="101450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15" name="フローチャート: 判断 214">
          <a:extLst>
            <a:ext uri="{FF2B5EF4-FFF2-40B4-BE49-F238E27FC236}">
              <a16:creationId xmlns:a16="http://schemas.microsoft.com/office/drawing/2014/main" id="{7C75ADA9-77D7-4E81-B73D-5F753C92E1F7}"/>
            </a:ext>
          </a:extLst>
        </xdr:cNvPr>
        <xdr:cNvSpPr/>
      </xdr:nvSpPr>
      <xdr:spPr>
        <a:xfrm>
          <a:off x="7839075" y="1013732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19957</xdr:rowOff>
    </xdr:from>
    <xdr:to>
      <xdr:col>41</xdr:col>
      <xdr:colOff>101600</xdr:colOff>
      <xdr:row>62</xdr:row>
      <xdr:rowOff>121557</xdr:rowOff>
    </xdr:to>
    <xdr:sp macro="" textlink="">
      <xdr:nvSpPr>
        <xdr:cNvPr id="216" name="フローチャート: 判断 215">
          <a:extLst>
            <a:ext uri="{FF2B5EF4-FFF2-40B4-BE49-F238E27FC236}">
              <a16:creationId xmlns:a16="http://schemas.microsoft.com/office/drawing/2014/main" id="{25D049AB-B6EB-4DFA-A99A-0985B28E123F}"/>
            </a:ext>
          </a:extLst>
        </xdr:cNvPr>
        <xdr:cNvSpPr/>
      </xdr:nvSpPr>
      <xdr:spPr>
        <a:xfrm>
          <a:off x="7029450" y="1006883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33565</xdr:rowOff>
    </xdr:from>
    <xdr:to>
      <xdr:col>36</xdr:col>
      <xdr:colOff>165100</xdr:colOff>
      <xdr:row>63</xdr:row>
      <xdr:rowOff>135165</xdr:rowOff>
    </xdr:to>
    <xdr:sp macro="" textlink="">
      <xdr:nvSpPr>
        <xdr:cNvPr id="217" name="フローチャート: 判断 216">
          <a:extLst>
            <a:ext uri="{FF2B5EF4-FFF2-40B4-BE49-F238E27FC236}">
              <a16:creationId xmlns:a16="http://schemas.microsoft.com/office/drawing/2014/main" id="{DF17109E-9FE8-42D0-A90D-2FC6E2508163}"/>
            </a:ext>
          </a:extLst>
        </xdr:cNvPr>
        <xdr:cNvSpPr/>
      </xdr:nvSpPr>
      <xdr:spPr>
        <a:xfrm>
          <a:off x="6238875" y="102411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B3764CEF-DDCE-4AD1-8150-8B999EC994F4}"/>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E1A73FC8-B556-4376-976F-ED9FBD46EC56}"/>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711D66AB-8D3C-48DF-BA18-5DC9EB7C2A73}"/>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2503F54A-4153-45F4-A172-A7D778118910}"/>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E0288DBF-AFB0-464E-A65B-D3CC8F0CF1D7}"/>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36285</xdr:rowOff>
    </xdr:from>
    <xdr:to>
      <xdr:col>55</xdr:col>
      <xdr:colOff>50800</xdr:colOff>
      <xdr:row>64</xdr:row>
      <xdr:rowOff>137885</xdr:rowOff>
    </xdr:to>
    <xdr:sp macro="" textlink="">
      <xdr:nvSpPr>
        <xdr:cNvPr id="223" name="楕円 222">
          <a:extLst>
            <a:ext uri="{FF2B5EF4-FFF2-40B4-BE49-F238E27FC236}">
              <a16:creationId xmlns:a16="http://schemas.microsoft.com/office/drawing/2014/main" id="{B568D19D-2616-49DD-AC4A-BF16CDDD3C77}"/>
            </a:ext>
          </a:extLst>
        </xdr:cNvPr>
        <xdr:cNvSpPr/>
      </xdr:nvSpPr>
      <xdr:spPr>
        <a:xfrm>
          <a:off x="9401175" y="1040901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63</xdr:row>
      <xdr:rowOff>122662</xdr:rowOff>
    </xdr:from>
    <xdr:ext cx="469744" cy="259045"/>
    <xdr:sp macro="" textlink="">
      <xdr:nvSpPr>
        <xdr:cNvPr id="224" name="【陸上競技場・野球場・球技場】&#10;一人当たり面積該当値テキスト">
          <a:extLst>
            <a:ext uri="{FF2B5EF4-FFF2-40B4-BE49-F238E27FC236}">
              <a16:creationId xmlns:a16="http://schemas.microsoft.com/office/drawing/2014/main" id="{D0C17919-935B-4E73-ABEC-F5B6865F7D99}"/>
            </a:ext>
          </a:extLst>
        </xdr:cNvPr>
        <xdr:cNvSpPr txBox="1"/>
      </xdr:nvSpPr>
      <xdr:spPr>
        <a:xfrm>
          <a:off x="9477375" y="1033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36285</xdr:rowOff>
    </xdr:from>
    <xdr:to>
      <xdr:col>50</xdr:col>
      <xdr:colOff>165100</xdr:colOff>
      <xdr:row>64</xdr:row>
      <xdr:rowOff>137885</xdr:rowOff>
    </xdr:to>
    <xdr:sp macro="" textlink="">
      <xdr:nvSpPr>
        <xdr:cNvPr id="225" name="楕円 224">
          <a:extLst>
            <a:ext uri="{FF2B5EF4-FFF2-40B4-BE49-F238E27FC236}">
              <a16:creationId xmlns:a16="http://schemas.microsoft.com/office/drawing/2014/main" id="{F26EA549-C8E6-46EB-A9B6-949D5D93055C}"/>
            </a:ext>
          </a:extLst>
        </xdr:cNvPr>
        <xdr:cNvSpPr/>
      </xdr:nvSpPr>
      <xdr:spPr>
        <a:xfrm>
          <a:off x="8639175" y="1040901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87085</xdr:rowOff>
    </xdr:from>
    <xdr:to>
      <xdr:col>55</xdr:col>
      <xdr:colOff>0</xdr:colOff>
      <xdr:row>64</xdr:row>
      <xdr:rowOff>87085</xdr:rowOff>
    </xdr:to>
    <xdr:cxnSp macro="">
      <xdr:nvCxnSpPr>
        <xdr:cNvPr id="226" name="直線コネクタ 225">
          <a:extLst>
            <a:ext uri="{FF2B5EF4-FFF2-40B4-BE49-F238E27FC236}">
              <a16:creationId xmlns:a16="http://schemas.microsoft.com/office/drawing/2014/main" id="{F983913A-02C8-49BC-87C6-31A06983359B}"/>
            </a:ext>
          </a:extLst>
        </xdr:cNvPr>
        <xdr:cNvCxnSpPr/>
      </xdr:nvCxnSpPr>
      <xdr:spPr>
        <a:xfrm>
          <a:off x="8686800" y="1045663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36285</xdr:rowOff>
    </xdr:from>
    <xdr:to>
      <xdr:col>46</xdr:col>
      <xdr:colOff>38100</xdr:colOff>
      <xdr:row>64</xdr:row>
      <xdr:rowOff>137885</xdr:rowOff>
    </xdr:to>
    <xdr:sp macro="" textlink="">
      <xdr:nvSpPr>
        <xdr:cNvPr id="227" name="楕円 226">
          <a:extLst>
            <a:ext uri="{FF2B5EF4-FFF2-40B4-BE49-F238E27FC236}">
              <a16:creationId xmlns:a16="http://schemas.microsoft.com/office/drawing/2014/main" id="{21776954-B2F4-42EB-8D69-2A6F5E083D25}"/>
            </a:ext>
          </a:extLst>
        </xdr:cNvPr>
        <xdr:cNvSpPr/>
      </xdr:nvSpPr>
      <xdr:spPr>
        <a:xfrm>
          <a:off x="7839075" y="1040901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87085</xdr:rowOff>
    </xdr:from>
    <xdr:to>
      <xdr:col>50</xdr:col>
      <xdr:colOff>114300</xdr:colOff>
      <xdr:row>64</xdr:row>
      <xdr:rowOff>87085</xdr:rowOff>
    </xdr:to>
    <xdr:cxnSp macro="">
      <xdr:nvCxnSpPr>
        <xdr:cNvPr id="228" name="直線コネクタ 227">
          <a:extLst>
            <a:ext uri="{FF2B5EF4-FFF2-40B4-BE49-F238E27FC236}">
              <a16:creationId xmlns:a16="http://schemas.microsoft.com/office/drawing/2014/main" id="{D0F03C00-C5D7-4AC8-89D5-2D7908AD60B9}"/>
            </a:ext>
          </a:extLst>
        </xdr:cNvPr>
        <xdr:cNvCxnSpPr/>
      </xdr:nvCxnSpPr>
      <xdr:spPr>
        <a:xfrm>
          <a:off x="7886700" y="1045663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42834</xdr:rowOff>
    </xdr:from>
    <xdr:ext cx="469744" cy="259045"/>
    <xdr:sp macro="" textlink="">
      <xdr:nvSpPr>
        <xdr:cNvPr id="229" name="n_1aveValue【陸上競技場・野球場・球技場】&#10;一人当たり面積">
          <a:extLst>
            <a:ext uri="{FF2B5EF4-FFF2-40B4-BE49-F238E27FC236}">
              <a16:creationId xmlns:a16="http://schemas.microsoft.com/office/drawing/2014/main" id="{411FB90E-F299-4CF9-82FC-CD998B83737D}"/>
            </a:ext>
          </a:extLst>
        </xdr:cNvPr>
        <xdr:cNvSpPr txBox="1"/>
      </xdr:nvSpPr>
      <xdr:spPr>
        <a:xfrm>
          <a:off x="8458277" y="993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31949</xdr:rowOff>
    </xdr:from>
    <xdr:ext cx="469744" cy="259045"/>
    <xdr:sp macro="" textlink="">
      <xdr:nvSpPr>
        <xdr:cNvPr id="230" name="n_2aveValue【陸上競技場・野球場・球技場】&#10;一人当たり面積">
          <a:extLst>
            <a:ext uri="{FF2B5EF4-FFF2-40B4-BE49-F238E27FC236}">
              <a16:creationId xmlns:a16="http://schemas.microsoft.com/office/drawing/2014/main" id="{1291426F-83CD-4FFC-A530-25454AE97B25}"/>
            </a:ext>
          </a:extLst>
        </xdr:cNvPr>
        <xdr:cNvSpPr txBox="1"/>
      </xdr:nvSpPr>
      <xdr:spPr>
        <a:xfrm>
          <a:off x="7677227" y="991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138084</xdr:rowOff>
    </xdr:from>
    <xdr:ext cx="469744" cy="259045"/>
    <xdr:sp macro="" textlink="">
      <xdr:nvSpPr>
        <xdr:cNvPr id="231" name="n_3aveValue【陸上競技場・野球場・球技場】&#10;一人当たり面積">
          <a:extLst>
            <a:ext uri="{FF2B5EF4-FFF2-40B4-BE49-F238E27FC236}">
              <a16:creationId xmlns:a16="http://schemas.microsoft.com/office/drawing/2014/main" id="{CE704D46-5FBA-40F2-8363-94A49CC40BD8}"/>
            </a:ext>
          </a:extLst>
        </xdr:cNvPr>
        <xdr:cNvSpPr txBox="1"/>
      </xdr:nvSpPr>
      <xdr:spPr>
        <a:xfrm>
          <a:off x="6867602" y="986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151692</xdr:rowOff>
    </xdr:from>
    <xdr:ext cx="469744" cy="259045"/>
    <xdr:sp macro="" textlink="">
      <xdr:nvSpPr>
        <xdr:cNvPr id="232" name="n_4aveValue【陸上競技場・野球場・球技場】&#10;一人当たり面積">
          <a:extLst>
            <a:ext uri="{FF2B5EF4-FFF2-40B4-BE49-F238E27FC236}">
              <a16:creationId xmlns:a16="http://schemas.microsoft.com/office/drawing/2014/main" id="{D1F3BF40-412A-400D-B7D4-D6932223ACBB}"/>
            </a:ext>
          </a:extLst>
        </xdr:cNvPr>
        <xdr:cNvSpPr txBox="1"/>
      </xdr:nvSpPr>
      <xdr:spPr>
        <a:xfrm>
          <a:off x="6067502" y="1003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129012</xdr:rowOff>
    </xdr:from>
    <xdr:ext cx="469744" cy="259045"/>
    <xdr:sp macro="" textlink="">
      <xdr:nvSpPr>
        <xdr:cNvPr id="233" name="n_1mainValue【陸上競技場・野球場・球技場】&#10;一人当たり面積">
          <a:extLst>
            <a:ext uri="{FF2B5EF4-FFF2-40B4-BE49-F238E27FC236}">
              <a16:creationId xmlns:a16="http://schemas.microsoft.com/office/drawing/2014/main" id="{9026E757-3E97-4202-AE52-C441FB791FB2}"/>
            </a:ext>
          </a:extLst>
        </xdr:cNvPr>
        <xdr:cNvSpPr txBox="1"/>
      </xdr:nvSpPr>
      <xdr:spPr>
        <a:xfrm>
          <a:off x="8458277" y="1049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129012</xdr:rowOff>
    </xdr:from>
    <xdr:ext cx="469744" cy="259045"/>
    <xdr:sp macro="" textlink="">
      <xdr:nvSpPr>
        <xdr:cNvPr id="234" name="n_2mainValue【陸上競技場・野球場・球技場】&#10;一人当たり面積">
          <a:extLst>
            <a:ext uri="{FF2B5EF4-FFF2-40B4-BE49-F238E27FC236}">
              <a16:creationId xmlns:a16="http://schemas.microsoft.com/office/drawing/2014/main" id="{C17902BD-9869-45A0-AB9D-FC49D1D2D5C8}"/>
            </a:ext>
          </a:extLst>
        </xdr:cNvPr>
        <xdr:cNvSpPr txBox="1"/>
      </xdr:nvSpPr>
      <xdr:spPr>
        <a:xfrm>
          <a:off x="7677227" y="1049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45B0E01F-3779-4E83-823E-E12D43829C98}"/>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36" name="正方形/長方形 235">
          <a:extLst>
            <a:ext uri="{FF2B5EF4-FFF2-40B4-BE49-F238E27FC236}">
              <a16:creationId xmlns:a16="http://schemas.microsoft.com/office/drawing/2014/main" id="{9F32E4B2-5BD0-43DC-9340-2335E7B6D9C2}"/>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37" name="正方形/長方形 236">
          <a:extLst>
            <a:ext uri="{FF2B5EF4-FFF2-40B4-BE49-F238E27FC236}">
              <a16:creationId xmlns:a16="http://schemas.microsoft.com/office/drawing/2014/main" id="{5E27D4DA-CB57-4E74-995E-ABF8F04C5205}"/>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38" name="正方形/長方形 237">
          <a:extLst>
            <a:ext uri="{FF2B5EF4-FFF2-40B4-BE49-F238E27FC236}">
              <a16:creationId xmlns:a16="http://schemas.microsoft.com/office/drawing/2014/main" id="{C505201D-11E0-405F-AB9E-D29838B8AC55}"/>
            </a:ext>
          </a:extLst>
        </xdr:cNvPr>
        <xdr:cNvSpPr/>
      </xdr:nvSpPr>
      <xdr:spPr>
        <a:xfrm>
          <a:off x="2638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9" name="正方形/長方形 238">
          <a:extLst>
            <a:ext uri="{FF2B5EF4-FFF2-40B4-BE49-F238E27FC236}">
              <a16:creationId xmlns:a16="http://schemas.microsoft.com/office/drawing/2014/main" id="{CB24AC18-91D2-453D-8B11-4B4C5E01F0D9}"/>
            </a:ext>
          </a:extLst>
        </xdr:cNvPr>
        <xdr:cNvSpPr/>
      </xdr:nvSpPr>
      <xdr:spPr>
        <a:xfrm>
          <a:off x="2638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a:extLst>
            <a:ext uri="{FF2B5EF4-FFF2-40B4-BE49-F238E27FC236}">
              <a16:creationId xmlns:a16="http://schemas.microsoft.com/office/drawing/2014/main" id="{4D75C3EC-469C-4BFD-A840-368813400947}"/>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a:extLst>
            <a:ext uri="{FF2B5EF4-FFF2-40B4-BE49-F238E27FC236}">
              <a16:creationId xmlns:a16="http://schemas.microsoft.com/office/drawing/2014/main" id="{1803EC08-F85E-44EF-A233-221515102CB7}"/>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a:extLst>
            <a:ext uri="{FF2B5EF4-FFF2-40B4-BE49-F238E27FC236}">
              <a16:creationId xmlns:a16="http://schemas.microsoft.com/office/drawing/2014/main" id="{122BE0E8-2DD7-45FE-8162-7A4035C3DAC9}"/>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3" name="テキスト ボックス 242">
          <a:extLst>
            <a:ext uri="{FF2B5EF4-FFF2-40B4-BE49-F238E27FC236}">
              <a16:creationId xmlns:a16="http://schemas.microsoft.com/office/drawing/2014/main" id="{5895648F-7D04-4DD5-BC7F-1972517D99EA}"/>
            </a:ext>
          </a:extLst>
        </xdr:cNvPr>
        <xdr:cNvSpPr txBox="1"/>
      </xdr:nvSpPr>
      <xdr:spPr>
        <a:xfrm>
          <a:off x="339891"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a:extLst>
            <a:ext uri="{FF2B5EF4-FFF2-40B4-BE49-F238E27FC236}">
              <a16:creationId xmlns:a16="http://schemas.microsoft.com/office/drawing/2014/main" id="{DF366AB9-7DC5-428D-AAFB-39F2D3834A0B}"/>
            </a:ext>
          </a:extLst>
        </xdr:cNvPr>
        <xdr:cNvCxnSpPr/>
      </xdr:nvCxnSpPr>
      <xdr:spPr>
        <a:xfrm>
          <a:off x="685800" y="13973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a:extLst>
            <a:ext uri="{FF2B5EF4-FFF2-40B4-BE49-F238E27FC236}">
              <a16:creationId xmlns:a16="http://schemas.microsoft.com/office/drawing/2014/main" id="{7A181E40-BCFB-430E-A2B1-91D188B971ED}"/>
            </a:ext>
          </a:extLst>
        </xdr:cNvPr>
        <xdr:cNvSpPr txBox="1"/>
      </xdr:nvSpPr>
      <xdr:spPr>
        <a:xfrm>
          <a:off x="339891" y="13837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a:extLst>
            <a:ext uri="{FF2B5EF4-FFF2-40B4-BE49-F238E27FC236}">
              <a16:creationId xmlns:a16="http://schemas.microsoft.com/office/drawing/2014/main" id="{2BBE29F2-5CE1-4F54-B3BD-1E303B134160}"/>
            </a:ext>
          </a:extLst>
        </xdr:cNvPr>
        <xdr:cNvCxnSpPr/>
      </xdr:nvCxnSpPr>
      <xdr:spPr>
        <a:xfrm>
          <a:off x="685800" y="1354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a:extLst>
            <a:ext uri="{FF2B5EF4-FFF2-40B4-BE49-F238E27FC236}">
              <a16:creationId xmlns:a16="http://schemas.microsoft.com/office/drawing/2014/main" id="{107AB6E9-665A-47CE-9FF4-BE41A0D0E0CD}"/>
            </a:ext>
          </a:extLst>
        </xdr:cNvPr>
        <xdr:cNvSpPr txBox="1"/>
      </xdr:nvSpPr>
      <xdr:spPr>
        <a:xfrm>
          <a:off x="339891" y="1340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a:extLst>
            <a:ext uri="{FF2B5EF4-FFF2-40B4-BE49-F238E27FC236}">
              <a16:creationId xmlns:a16="http://schemas.microsoft.com/office/drawing/2014/main" id="{8E5AF92D-4DBD-4A67-BB3E-FCCBDD90E9EB}"/>
            </a:ext>
          </a:extLst>
        </xdr:cNvPr>
        <xdr:cNvCxnSpPr/>
      </xdr:nvCxnSpPr>
      <xdr:spPr>
        <a:xfrm>
          <a:off x="685800" y="13115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a:extLst>
            <a:ext uri="{FF2B5EF4-FFF2-40B4-BE49-F238E27FC236}">
              <a16:creationId xmlns:a16="http://schemas.microsoft.com/office/drawing/2014/main" id="{48CEC392-7083-4EA7-8021-E50F734CD481}"/>
            </a:ext>
          </a:extLst>
        </xdr:cNvPr>
        <xdr:cNvSpPr txBox="1"/>
      </xdr:nvSpPr>
      <xdr:spPr>
        <a:xfrm>
          <a:off x="339891" y="1297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a:extLst>
            <a:ext uri="{FF2B5EF4-FFF2-40B4-BE49-F238E27FC236}">
              <a16:creationId xmlns:a16="http://schemas.microsoft.com/office/drawing/2014/main" id="{A5FBCAEF-36A8-429A-B8D3-2576758BE7D9}"/>
            </a:ext>
          </a:extLst>
        </xdr:cNvPr>
        <xdr:cNvCxnSpPr/>
      </xdr:nvCxnSpPr>
      <xdr:spPr>
        <a:xfrm>
          <a:off x="685800" y="12677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1" name="テキスト ボックス 250">
          <a:extLst>
            <a:ext uri="{FF2B5EF4-FFF2-40B4-BE49-F238E27FC236}">
              <a16:creationId xmlns:a16="http://schemas.microsoft.com/office/drawing/2014/main" id="{76CC27C5-CC00-4C3D-A5C3-15EC5728719C}"/>
            </a:ext>
          </a:extLst>
        </xdr:cNvPr>
        <xdr:cNvSpPr txBox="1"/>
      </xdr:nvSpPr>
      <xdr:spPr>
        <a:xfrm>
          <a:off x="339891" y="12541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id="{19F8AEB9-9B26-418F-B74F-353AB30F82D0}"/>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3" name="テキスト ボックス 252">
          <a:extLst>
            <a:ext uri="{FF2B5EF4-FFF2-40B4-BE49-F238E27FC236}">
              <a16:creationId xmlns:a16="http://schemas.microsoft.com/office/drawing/2014/main" id="{4C13533F-1150-4233-8A4A-2F50C51DFCAF}"/>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県民会館】&#10;有形固定資産減価償却率グラフ枠">
          <a:extLst>
            <a:ext uri="{FF2B5EF4-FFF2-40B4-BE49-F238E27FC236}">
              <a16:creationId xmlns:a16="http://schemas.microsoft.com/office/drawing/2014/main" id="{C4DB0325-2423-48B5-943E-EA0D034BF713}"/>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6096</xdr:rowOff>
    </xdr:from>
    <xdr:to>
      <xdr:col>24</xdr:col>
      <xdr:colOff>62865</xdr:colOff>
      <xdr:row>86</xdr:row>
      <xdr:rowOff>33528</xdr:rowOff>
    </xdr:to>
    <xdr:cxnSp macro="">
      <xdr:nvCxnSpPr>
        <xdr:cNvPr id="255" name="直線コネクタ 254">
          <a:extLst>
            <a:ext uri="{FF2B5EF4-FFF2-40B4-BE49-F238E27FC236}">
              <a16:creationId xmlns:a16="http://schemas.microsoft.com/office/drawing/2014/main" id="{2C390966-3EFE-47BB-A889-D71FD76AC27E}"/>
            </a:ext>
          </a:extLst>
        </xdr:cNvPr>
        <xdr:cNvCxnSpPr/>
      </xdr:nvCxnSpPr>
      <xdr:spPr>
        <a:xfrm flipV="1">
          <a:off x="4179570" y="12648946"/>
          <a:ext cx="1270" cy="131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37355</xdr:rowOff>
    </xdr:from>
    <xdr:ext cx="405111" cy="259045"/>
    <xdr:sp macro="" textlink="">
      <xdr:nvSpPr>
        <xdr:cNvPr id="256" name="【県民会館】&#10;有形固定資産減価償却率最小値テキスト">
          <a:extLst>
            <a:ext uri="{FF2B5EF4-FFF2-40B4-BE49-F238E27FC236}">
              <a16:creationId xmlns:a16="http://schemas.microsoft.com/office/drawing/2014/main" id="{AF17FEEA-87F0-4326-AB5E-60B85DBB6B86}"/>
            </a:ext>
          </a:extLst>
        </xdr:cNvPr>
        <xdr:cNvSpPr txBox="1"/>
      </xdr:nvSpPr>
      <xdr:spPr>
        <a:xfrm>
          <a:off x="4229100" y="13972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57" name="直線コネクタ 256">
          <a:extLst>
            <a:ext uri="{FF2B5EF4-FFF2-40B4-BE49-F238E27FC236}">
              <a16:creationId xmlns:a16="http://schemas.microsoft.com/office/drawing/2014/main" id="{01854126-2A89-4F69-AC18-E2308A1F54E4}"/>
            </a:ext>
          </a:extLst>
        </xdr:cNvPr>
        <xdr:cNvCxnSpPr/>
      </xdr:nvCxnSpPr>
      <xdr:spPr>
        <a:xfrm>
          <a:off x="4105275" y="1396542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124223</xdr:rowOff>
    </xdr:from>
    <xdr:ext cx="405111" cy="259045"/>
    <xdr:sp macro="" textlink="">
      <xdr:nvSpPr>
        <xdr:cNvPr id="258" name="【県民会館】&#10;有形固定資産減価償却率最大値テキスト">
          <a:extLst>
            <a:ext uri="{FF2B5EF4-FFF2-40B4-BE49-F238E27FC236}">
              <a16:creationId xmlns:a16="http://schemas.microsoft.com/office/drawing/2014/main" id="{78A084F5-A591-483D-AE02-9EC2B8E3251F}"/>
            </a:ext>
          </a:extLst>
        </xdr:cNvPr>
        <xdr:cNvSpPr txBox="1"/>
      </xdr:nvSpPr>
      <xdr:spPr>
        <a:xfrm>
          <a:off x="4229100" y="12436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xdr:rowOff>
    </xdr:from>
    <xdr:to>
      <xdr:col>24</xdr:col>
      <xdr:colOff>152400</xdr:colOff>
      <xdr:row>78</xdr:row>
      <xdr:rowOff>6096</xdr:rowOff>
    </xdr:to>
    <xdr:cxnSp macro="">
      <xdr:nvCxnSpPr>
        <xdr:cNvPr id="259" name="直線コネクタ 258">
          <a:extLst>
            <a:ext uri="{FF2B5EF4-FFF2-40B4-BE49-F238E27FC236}">
              <a16:creationId xmlns:a16="http://schemas.microsoft.com/office/drawing/2014/main" id="{F7376F0D-7184-45E9-9EC0-9BCCA7CAC07B}"/>
            </a:ext>
          </a:extLst>
        </xdr:cNvPr>
        <xdr:cNvCxnSpPr/>
      </xdr:nvCxnSpPr>
      <xdr:spPr>
        <a:xfrm>
          <a:off x="4105275" y="1264894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65040</xdr:rowOff>
    </xdr:from>
    <xdr:ext cx="405111" cy="259045"/>
    <xdr:sp macro="" textlink="">
      <xdr:nvSpPr>
        <xdr:cNvPr id="260" name="【県民会館】&#10;有形固定資産減価償却率平均値テキスト">
          <a:extLst>
            <a:ext uri="{FF2B5EF4-FFF2-40B4-BE49-F238E27FC236}">
              <a16:creationId xmlns:a16="http://schemas.microsoft.com/office/drawing/2014/main" id="{802EFF11-C48D-4496-A87E-06C11BC72307}"/>
            </a:ext>
          </a:extLst>
        </xdr:cNvPr>
        <xdr:cNvSpPr txBox="1"/>
      </xdr:nvSpPr>
      <xdr:spPr>
        <a:xfrm>
          <a:off x="4229100" y="12869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42163</xdr:rowOff>
    </xdr:from>
    <xdr:to>
      <xdr:col>24</xdr:col>
      <xdr:colOff>114300</xdr:colOff>
      <xdr:row>80</xdr:row>
      <xdr:rowOff>143763</xdr:rowOff>
    </xdr:to>
    <xdr:sp macro="" textlink="">
      <xdr:nvSpPr>
        <xdr:cNvPr id="261" name="フローチャート: 判断 260">
          <a:extLst>
            <a:ext uri="{FF2B5EF4-FFF2-40B4-BE49-F238E27FC236}">
              <a16:creationId xmlns:a16="http://schemas.microsoft.com/office/drawing/2014/main" id="{DC5D616F-01F1-4B00-B4EB-87D40C0BB2F1}"/>
            </a:ext>
          </a:extLst>
        </xdr:cNvPr>
        <xdr:cNvSpPr/>
      </xdr:nvSpPr>
      <xdr:spPr>
        <a:xfrm>
          <a:off x="4124325" y="1300886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110744</xdr:rowOff>
    </xdr:from>
    <xdr:to>
      <xdr:col>20</xdr:col>
      <xdr:colOff>38100</xdr:colOff>
      <xdr:row>81</xdr:row>
      <xdr:rowOff>40894</xdr:rowOff>
    </xdr:to>
    <xdr:sp macro="" textlink="">
      <xdr:nvSpPr>
        <xdr:cNvPr id="262" name="フローチャート: 判断 261">
          <a:extLst>
            <a:ext uri="{FF2B5EF4-FFF2-40B4-BE49-F238E27FC236}">
              <a16:creationId xmlns:a16="http://schemas.microsoft.com/office/drawing/2014/main" id="{13667646-BFB1-47AC-8667-922D3663CEA5}"/>
            </a:ext>
          </a:extLst>
        </xdr:cNvPr>
        <xdr:cNvSpPr/>
      </xdr:nvSpPr>
      <xdr:spPr>
        <a:xfrm>
          <a:off x="3381375" y="1307109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92456</xdr:rowOff>
    </xdr:from>
    <xdr:to>
      <xdr:col>15</xdr:col>
      <xdr:colOff>101600</xdr:colOff>
      <xdr:row>81</xdr:row>
      <xdr:rowOff>22606</xdr:rowOff>
    </xdr:to>
    <xdr:sp macro="" textlink="">
      <xdr:nvSpPr>
        <xdr:cNvPr id="263" name="フローチャート: 判断 262">
          <a:extLst>
            <a:ext uri="{FF2B5EF4-FFF2-40B4-BE49-F238E27FC236}">
              <a16:creationId xmlns:a16="http://schemas.microsoft.com/office/drawing/2014/main" id="{D1A50058-7801-4B80-965F-A175DC8A7E68}"/>
            </a:ext>
          </a:extLst>
        </xdr:cNvPr>
        <xdr:cNvSpPr/>
      </xdr:nvSpPr>
      <xdr:spPr>
        <a:xfrm>
          <a:off x="2571750" y="1305598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23876</xdr:rowOff>
    </xdr:from>
    <xdr:to>
      <xdr:col>10</xdr:col>
      <xdr:colOff>165100</xdr:colOff>
      <xdr:row>80</xdr:row>
      <xdr:rowOff>125476</xdr:rowOff>
    </xdr:to>
    <xdr:sp macro="" textlink="">
      <xdr:nvSpPr>
        <xdr:cNvPr id="264" name="フローチャート: 判断 263">
          <a:extLst>
            <a:ext uri="{FF2B5EF4-FFF2-40B4-BE49-F238E27FC236}">
              <a16:creationId xmlns:a16="http://schemas.microsoft.com/office/drawing/2014/main" id="{E7FD20EB-C85A-4E5D-82BD-535431A4E52D}"/>
            </a:ext>
          </a:extLst>
        </xdr:cNvPr>
        <xdr:cNvSpPr/>
      </xdr:nvSpPr>
      <xdr:spPr>
        <a:xfrm>
          <a:off x="1781175" y="129905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265" name="フローチャート: 判断 264">
          <a:extLst>
            <a:ext uri="{FF2B5EF4-FFF2-40B4-BE49-F238E27FC236}">
              <a16:creationId xmlns:a16="http://schemas.microsoft.com/office/drawing/2014/main" id="{2CF6ED75-02C8-4C64-B10B-C2050BA7B88F}"/>
            </a:ext>
          </a:extLst>
        </xdr:cNvPr>
        <xdr:cNvSpPr/>
      </xdr:nvSpPr>
      <xdr:spPr>
        <a:xfrm>
          <a:off x="981075" y="130605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D4B11EAC-BACB-42FB-AE1A-FA055C8D4B70}"/>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59D38AF5-22FD-4BCE-9E90-8B03C9442270}"/>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445E6B23-DDBB-4271-87DA-2339CADBC88C}"/>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3979BFDC-F7B7-4924-8C9B-034B3E6D78FC}"/>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AC6150FB-770A-4897-8C1D-7A0E0F179A09}"/>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99313</xdr:rowOff>
    </xdr:from>
    <xdr:to>
      <xdr:col>24</xdr:col>
      <xdr:colOff>114300</xdr:colOff>
      <xdr:row>82</xdr:row>
      <xdr:rowOff>29463</xdr:rowOff>
    </xdr:to>
    <xdr:sp macro="" textlink="">
      <xdr:nvSpPr>
        <xdr:cNvPr id="271" name="楕円 270">
          <a:extLst>
            <a:ext uri="{FF2B5EF4-FFF2-40B4-BE49-F238E27FC236}">
              <a16:creationId xmlns:a16="http://schemas.microsoft.com/office/drawing/2014/main" id="{8931D770-FC3B-4C7C-B567-29254BA581A8}"/>
            </a:ext>
          </a:extLst>
        </xdr:cNvPr>
        <xdr:cNvSpPr/>
      </xdr:nvSpPr>
      <xdr:spPr>
        <a:xfrm>
          <a:off x="4124325" y="1322793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77740</xdr:rowOff>
    </xdr:from>
    <xdr:ext cx="405111" cy="259045"/>
    <xdr:sp macro="" textlink="">
      <xdr:nvSpPr>
        <xdr:cNvPr id="272" name="【県民会館】&#10;有形固定資産減価償却率該当値テキスト">
          <a:extLst>
            <a:ext uri="{FF2B5EF4-FFF2-40B4-BE49-F238E27FC236}">
              <a16:creationId xmlns:a16="http://schemas.microsoft.com/office/drawing/2014/main" id="{915C8F4F-D28E-4508-8D6E-DE783C640D73}"/>
            </a:ext>
          </a:extLst>
        </xdr:cNvPr>
        <xdr:cNvSpPr txBox="1"/>
      </xdr:nvSpPr>
      <xdr:spPr>
        <a:xfrm>
          <a:off x="4229100" y="1320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21589</xdr:rowOff>
    </xdr:from>
    <xdr:to>
      <xdr:col>20</xdr:col>
      <xdr:colOff>38100</xdr:colOff>
      <xdr:row>81</xdr:row>
      <xdr:rowOff>123189</xdr:rowOff>
    </xdr:to>
    <xdr:sp macro="" textlink="">
      <xdr:nvSpPr>
        <xdr:cNvPr id="273" name="楕円 272">
          <a:extLst>
            <a:ext uri="{FF2B5EF4-FFF2-40B4-BE49-F238E27FC236}">
              <a16:creationId xmlns:a16="http://schemas.microsoft.com/office/drawing/2014/main" id="{8234BA28-B13C-4983-AB85-D3B1C7917371}"/>
            </a:ext>
          </a:extLst>
        </xdr:cNvPr>
        <xdr:cNvSpPr/>
      </xdr:nvSpPr>
      <xdr:spPr>
        <a:xfrm>
          <a:off x="3381375" y="1314703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72389</xdr:rowOff>
    </xdr:from>
    <xdr:to>
      <xdr:col>24</xdr:col>
      <xdr:colOff>63500</xdr:colOff>
      <xdr:row>81</xdr:row>
      <xdr:rowOff>150113</xdr:rowOff>
    </xdr:to>
    <xdr:cxnSp macro="">
      <xdr:nvCxnSpPr>
        <xdr:cNvPr id="274" name="直線コネクタ 273">
          <a:extLst>
            <a:ext uri="{FF2B5EF4-FFF2-40B4-BE49-F238E27FC236}">
              <a16:creationId xmlns:a16="http://schemas.microsoft.com/office/drawing/2014/main" id="{1AD9DABF-3E54-4F63-9A98-BE2E8E043978}"/>
            </a:ext>
          </a:extLst>
        </xdr:cNvPr>
        <xdr:cNvCxnSpPr/>
      </xdr:nvCxnSpPr>
      <xdr:spPr>
        <a:xfrm>
          <a:off x="3429000" y="13194664"/>
          <a:ext cx="752475" cy="8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129032</xdr:rowOff>
    </xdr:from>
    <xdr:to>
      <xdr:col>15</xdr:col>
      <xdr:colOff>101600</xdr:colOff>
      <xdr:row>81</xdr:row>
      <xdr:rowOff>59182</xdr:rowOff>
    </xdr:to>
    <xdr:sp macro="" textlink="">
      <xdr:nvSpPr>
        <xdr:cNvPr id="275" name="楕円 274">
          <a:extLst>
            <a:ext uri="{FF2B5EF4-FFF2-40B4-BE49-F238E27FC236}">
              <a16:creationId xmlns:a16="http://schemas.microsoft.com/office/drawing/2014/main" id="{8835ABD0-F178-4555-AACA-069A9AB4C024}"/>
            </a:ext>
          </a:extLst>
        </xdr:cNvPr>
        <xdr:cNvSpPr/>
      </xdr:nvSpPr>
      <xdr:spPr>
        <a:xfrm>
          <a:off x="2571750" y="1308938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xdr:rowOff>
    </xdr:from>
    <xdr:to>
      <xdr:col>19</xdr:col>
      <xdr:colOff>177800</xdr:colOff>
      <xdr:row>81</xdr:row>
      <xdr:rowOff>72389</xdr:rowOff>
    </xdr:to>
    <xdr:cxnSp macro="">
      <xdr:nvCxnSpPr>
        <xdr:cNvPr id="276" name="直線コネクタ 275">
          <a:extLst>
            <a:ext uri="{FF2B5EF4-FFF2-40B4-BE49-F238E27FC236}">
              <a16:creationId xmlns:a16="http://schemas.microsoft.com/office/drawing/2014/main" id="{D4B43406-82D9-428F-8E05-242F1B4834E2}"/>
            </a:ext>
          </a:extLst>
        </xdr:cNvPr>
        <xdr:cNvCxnSpPr/>
      </xdr:nvCxnSpPr>
      <xdr:spPr>
        <a:xfrm>
          <a:off x="2619375" y="13137007"/>
          <a:ext cx="809625" cy="5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57421</xdr:rowOff>
    </xdr:from>
    <xdr:ext cx="405111" cy="259045"/>
    <xdr:sp macro="" textlink="">
      <xdr:nvSpPr>
        <xdr:cNvPr id="277" name="n_1aveValue【県民会館】&#10;有形固定資産減価償却率">
          <a:extLst>
            <a:ext uri="{FF2B5EF4-FFF2-40B4-BE49-F238E27FC236}">
              <a16:creationId xmlns:a16="http://schemas.microsoft.com/office/drawing/2014/main" id="{15630F9A-F2AB-48B9-BE37-8D6D676F1F1E}"/>
            </a:ext>
          </a:extLst>
        </xdr:cNvPr>
        <xdr:cNvSpPr txBox="1"/>
      </xdr:nvSpPr>
      <xdr:spPr>
        <a:xfrm>
          <a:off x="3239144" y="12859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39133</xdr:rowOff>
    </xdr:from>
    <xdr:ext cx="405111" cy="259045"/>
    <xdr:sp macro="" textlink="">
      <xdr:nvSpPr>
        <xdr:cNvPr id="278" name="n_2aveValue【県民会館】&#10;有形固定資産減価償却率">
          <a:extLst>
            <a:ext uri="{FF2B5EF4-FFF2-40B4-BE49-F238E27FC236}">
              <a16:creationId xmlns:a16="http://schemas.microsoft.com/office/drawing/2014/main" id="{60790EEA-C055-42F5-98C0-976EFE6FA49F}"/>
            </a:ext>
          </a:extLst>
        </xdr:cNvPr>
        <xdr:cNvSpPr txBox="1"/>
      </xdr:nvSpPr>
      <xdr:spPr>
        <a:xfrm>
          <a:off x="2439044" y="1284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142003</xdr:rowOff>
    </xdr:from>
    <xdr:ext cx="405111" cy="259045"/>
    <xdr:sp macro="" textlink="">
      <xdr:nvSpPr>
        <xdr:cNvPr id="279" name="n_3aveValue【県民会館】&#10;有形固定資産減価償却率">
          <a:extLst>
            <a:ext uri="{FF2B5EF4-FFF2-40B4-BE49-F238E27FC236}">
              <a16:creationId xmlns:a16="http://schemas.microsoft.com/office/drawing/2014/main" id="{E21A573A-FFD7-4505-9440-B0DB605A110A}"/>
            </a:ext>
          </a:extLst>
        </xdr:cNvPr>
        <xdr:cNvSpPr txBox="1"/>
      </xdr:nvSpPr>
      <xdr:spPr>
        <a:xfrm>
          <a:off x="1648469" y="12784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43705</xdr:rowOff>
    </xdr:from>
    <xdr:ext cx="405111" cy="259045"/>
    <xdr:sp macro="" textlink="">
      <xdr:nvSpPr>
        <xdr:cNvPr id="280" name="n_4aveValue【県民会館】&#10;有形固定資産減価償却率">
          <a:extLst>
            <a:ext uri="{FF2B5EF4-FFF2-40B4-BE49-F238E27FC236}">
              <a16:creationId xmlns:a16="http://schemas.microsoft.com/office/drawing/2014/main" id="{83CEEC9D-E1A0-4C47-8CAE-9486BD78ABDF}"/>
            </a:ext>
          </a:extLst>
        </xdr:cNvPr>
        <xdr:cNvSpPr txBox="1"/>
      </xdr:nvSpPr>
      <xdr:spPr>
        <a:xfrm>
          <a:off x="848369" y="12848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114316</xdr:rowOff>
    </xdr:from>
    <xdr:ext cx="405111" cy="259045"/>
    <xdr:sp macro="" textlink="">
      <xdr:nvSpPr>
        <xdr:cNvPr id="281" name="n_1mainValue【県民会館】&#10;有形固定資産減価償却率">
          <a:extLst>
            <a:ext uri="{FF2B5EF4-FFF2-40B4-BE49-F238E27FC236}">
              <a16:creationId xmlns:a16="http://schemas.microsoft.com/office/drawing/2014/main" id="{F1C1D8F3-1D7D-41F2-841C-77FA457541BD}"/>
            </a:ext>
          </a:extLst>
        </xdr:cNvPr>
        <xdr:cNvSpPr txBox="1"/>
      </xdr:nvSpPr>
      <xdr:spPr>
        <a:xfrm>
          <a:off x="3239144"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50309</xdr:rowOff>
    </xdr:from>
    <xdr:ext cx="405111" cy="259045"/>
    <xdr:sp macro="" textlink="">
      <xdr:nvSpPr>
        <xdr:cNvPr id="282" name="n_2mainValue【県民会館】&#10;有形固定資産減価償却率">
          <a:extLst>
            <a:ext uri="{FF2B5EF4-FFF2-40B4-BE49-F238E27FC236}">
              <a16:creationId xmlns:a16="http://schemas.microsoft.com/office/drawing/2014/main" id="{E39E128D-E87C-4ACF-94A7-AEEB9EDD9F1A}"/>
            </a:ext>
          </a:extLst>
        </xdr:cNvPr>
        <xdr:cNvSpPr txBox="1"/>
      </xdr:nvSpPr>
      <xdr:spPr>
        <a:xfrm>
          <a:off x="2439044" y="1317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a:extLst>
            <a:ext uri="{FF2B5EF4-FFF2-40B4-BE49-F238E27FC236}">
              <a16:creationId xmlns:a16="http://schemas.microsoft.com/office/drawing/2014/main" id="{B0C87D12-B5D0-42F6-83A4-1D4B788A0AB7}"/>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4" name="正方形/長方形 283">
          <a:extLst>
            <a:ext uri="{FF2B5EF4-FFF2-40B4-BE49-F238E27FC236}">
              <a16:creationId xmlns:a16="http://schemas.microsoft.com/office/drawing/2014/main" id="{7A4E17C7-41C6-4531-8706-C27A37BC2243}"/>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85" name="正方形/長方形 284">
          <a:extLst>
            <a:ext uri="{FF2B5EF4-FFF2-40B4-BE49-F238E27FC236}">
              <a16:creationId xmlns:a16="http://schemas.microsoft.com/office/drawing/2014/main" id="{81AA9F4A-0186-4918-BEB8-DBEE1775CE3C}"/>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86" name="正方形/長方形 285">
          <a:extLst>
            <a:ext uri="{FF2B5EF4-FFF2-40B4-BE49-F238E27FC236}">
              <a16:creationId xmlns:a16="http://schemas.microsoft.com/office/drawing/2014/main" id="{E06106CA-8CA6-452B-84C0-F7474B0C9C64}"/>
            </a:ext>
          </a:extLst>
        </xdr:cNvPr>
        <xdr:cNvSpPr/>
      </xdr:nvSpPr>
      <xdr:spPr>
        <a:xfrm>
          <a:off x="7886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87" name="正方形/長方形 286">
          <a:extLst>
            <a:ext uri="{FF2B5EF4-FFF2-40B4-BE49-F238E27FC236}">
              <a16:creationId xmlns:a16="http://schemas.microsoft.com/office/drawing/2014/main" id="{79C83C19-CE34-499B-A339-7D3F0D3B19E0}"/>
            </a:ext>
          </a:extLst>
        </xdr:cNvPr>
        <xdr:cNvSpPr/>
      </xdr:nvSpPr>
      <xdr:spPr>
        <a:xfrm>
          <a:off x="7886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a:extLst>
            <a:ext uri="{FF2B5EF4-FFF2-40B4-BE49-F238E27FC236}">
              <a16:creationId xmlns:a16="http://schemas.microsoft.com/office/drawing/2014/main" id="{DD771F30-D333-42E1-9168-C61EA05D5B8E}"/>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a:extLst>
            <a:ext uri="{FF2B5EF4-FFF2-40B4-BE49-F238E27FC236}">
              <a16:creationId xmlns:a16="http://schemas.microsoft.com/office/drawing/2014/main" id="{5AE7E821-202A-4224-AB5A-E1E8887F240F}"/>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a:extLst>
            <a:ext uri="{FF2B5EF4-FFF2-40B4-BE49-F238E27FC236}">
              <a16:creationId xmlns:a16="http://schemas.microsoft.com/office/drawing/2014/main" id="{823B4A93-5F58-4C2C-8576-83563ECA46A6}"/>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a:extLst>
            <a:ext uri="{FF2B5EF4-FFF2-40B4-BE49-F238E27FC236}">
              <a16:creationId xmlns:a16="http://schemas.microsoft.com/office/drawing/2014/main" id="{0062F57F-10ED-4447-9681-00701AD8ED2A}"/>
            </a:ext>
          </a:extLst>
        </xdr:cNvPr>
        <xdr:cNvCxnSpPr/>
      </xdr:nvCxnSpPr>
      <xdr:spPr>
        <a:xfrm>
          <a:off x="5953125" y="140493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a:extLst>
            <a:ext uri="{FF2B5EF4-FFF2-40B4-BE49-F238E27FC236}">
              <a16:creationId xmlns:a16="http://schemas.microsoft.com/office/drawing/2014/main" id="{836713C6-BCFB-4DDD-A6E4-C1876C959BE7}"/>
            </a:ext>
          </a:extLst>
        </xdr:cNvPr>
        <xdr:cNvSpPr txBox="1"/>
      </xdr:nvSpPr>
      <xdr:spPr>
        <a:xfrm>
          <a:off x="5527221"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a:extLst>
            <a:ext uri="{FF2B5EF4-FFF2-40B4-BE49-F238E27FC236}">
              <a16:creationId xmlns:a16="http://schemas.microsoft.com/office/drawing/2014/main" id="{DCA3F4CB-E99C-40C4-A754-F3100DA750B9}"/>
            </a:ext>
          </a:extLst>
        </xdr:cNvPr>
        <xdr:cNvCxnSpPr/>
      </xdr:nvCxnSpPr>
      <xdr:spPr>
        <a:xfrm>
          <a:off x="5953125" y="13687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a:extLst>
            <a:ext uri="{FF2B5EF4-FFF2-40B4-BE49-F238E27FC236}">
              <a16:creationId xmlns:a16="http://schemas.microsoft.com/office/drawing/2014/main" id="{F43C79EE-BE6A-411F-B336-C016F536BE8F}"/>
            </a:ext>
          </a:extLst>
        </xdr:cNvPr>
        <xdr:cNvSpPr txBox="1"/>
      </xdr:nvSpPr>
      <xdr:spPr>
        <a:xfrm>
          <a:off x="5527221" y="1355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a:extLst>
            <a:ext uri="{FF2B5EF4-FFF2-40B4-BE49-F238E27FC236}">
              <a16:creationId xmlns:a16="http://schemas.microsoft.com/office/drawing/2014/main" id="{144525CD-404D-4385-B5A4-79D4FCFDD7BC}"/>
            </a:ext>
          </a:extLst>
        </xdr:cNvPr>
        <xdr:cNvCxnSpPr/>
      </xdr:nvCxnSpPr>
      <xdr:spPr>
        <a:xfrm>
          <a:off x="5953125" y="1332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a:extLst>
            <a:ext uri="{FF2B5EF4-FFF2-40B4-BE49-F238E27FC236}">
              <a16:creationId xmlns:a16="http://schemas.microsoft.com/office/drawing/2014/main" id="{46506941-6BCE-4B77-A3A9-2A5D22F4182E}"/>
            </a:ext>
          </a:extLst>
        </xdr:cNvPr>
        <xdr:cNvSpPr txBox="1"/>
      </xdr:nvSpPr>
      <xdr:spPr>
        <a:xfrm>
          <a:off x="5527221" y="1318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a:extLst>
            <a:ext uri="{FF2B5EF4-FFF2-40B4-BE49-F238E27FC236}">
              <a16:creationId xmlns:a16="http://schemas.microsoft.com/office/drawing/2014/main" id="{1B8A07E2-CAC0-490C-9EDD-68810C036D62}"/>
            </a:ext>
          </a:extLst>
        </xdr:cNvPr>
        <xdr:cNvCxnSpPr/>
      </xdr:nvCxnSpPr>
      <xdr:spPr>
        <a:xfrm>
          <a:off x="5953125" y="12963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a:extLst>
            <a:ext uri="{FF2B5EF4-FFF2-40B4-BE49-F238E27FC236}">
              <a16:creationId xmlns:a16="http://schemas.microsoft.com/office/drawing/2014/main" id="{F701C149-8BE6-427B-8D48-4296E8C521A3}"/>
            </a:ext>
          </a:extLst>
        </xdr:cNvPr>
        <xdr:cNvSpPr txBox="1"/>
      </xdr:nvSpPr>
      <xdr:spPr>
        <a:xfrm>
          <a:off x="5527221" y="12827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a:extLst>
            <a:ext uri="{FF2B5EF4-FFF2-40B4-BE49-F238E27FC236}">
              <a16:creationId xmlns:a16="http://schemas.microsoft.com/office/drawing/2014/main" id="{ECE766B0-35F8-49E3-9A4C-1BEC3BD621BF}"/>
            </a:ext>
          </a:extLst>
        </xdr:cNvPr>
        <xdr:cNvCxnSpPr/>
      </xdr:nvCxnSpPr>
      <xdr:spPr>
        <a:xfrm>
          <a:off x="5953125" y="12611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a:extLst>
            <a:ext uri="{FF2B5EF4-FFF2-40B4-BE49-F238E27FC236}">
              <a16:creationId xmlns:a16="http://schemas.microsoft.com/office/drawing/2014/main" id="{DF8E9E68-A44C-47DA-883B-1921F675E123}"/>
            </a:ext>
          </a:extLst>
        </xdr:cNvPr>
        <xdr:cNvSpPr txBox="1"/>
      </xdr:nvSpPr>
      <xdr:spPr>
        <a:xfrm>
          <a:off x="5527221" y="12475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a:extLst>
            <a:ext uri="{FF2B5EF4-FFF2-40B4-BE49-F238E27FC236}">
              <a16:creationId xmlns:a16="http://schemas.microsoft.com/office/drawing/2014/main" id="{55C0845E-B967-4699-96B5-4B7C7F956147}"/>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a:extLst>
            <a:ext uri="{FF2B5EF4-FFF2-40B4-BE49-F238E27FC236}">
              <a16:creationId xmlns:a16="http://schemas.microsoft.com/office/drawing/2014/main" id="{A2758CAC-D291-4992-8508-52A484CA2FB9}"/>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県民会館】&#10;一人当たり面積グラフ枠">
          <a:extLst>
            <a:ext uri="{FF2B5EF4-FFF2-40B4-BE49-F238E27FC236}">
              <a16:creationId xmlns:a16="http://schemas.microsoft.com/office/drawing/2014/main" id="{D06B0A2D-52E4-4F47-B941-59E42E92290A}"/>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304" name="直線コネクタ 303">
          <a:extLst>
            <a:ext uri="{FF2B5EF4-FFF2-40B4-BE49-F238E27FC236}">
              <a16:creationId xmlns:a16="http://schemas.microsoft.com/office/drawing/2014/main" id="{3C058606-A5B2-4117-9734-ECBD5F5B8F24}"/>
            </a:ext>
          </a:extLst>
        </xdr:cNvPr>
        <xdr:cNvCxnSpPr/>
      </xdr:nvCxnSpPr>
      <xdr:spPr>
        <a:xfrm flipV="1">
          <a:off x="9427845" y="12639675"/>
          <a:ext cx="127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305" name="【県民会館】&#10;一人当たり面積最小値テキスト">
          <a:extLst>
            <a:ext uri="{FF2B5EF4-FFF2-40B4-BE49-F238E27FC236}">
              <a16:creationId xmlns:a16="http://schemas.microsoft.com/office/drawing/2014/main" id="{C11BD443-E0F6-4596-8409-EF606FF259EE}"/>
            </a:ext>
          </a:extLst>
        </xdr:cNvPr>
        <xdr:cNvSpPr txBox="1"/>
      </xdr:nvSpPr>
      <xdr:spPr>
        <a:xfrm>
          <a:off x="9477375" y="1393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306" name="直線コネクタ 305">
          <a:extLst>
            <a:ext uri="{FF2B5EF4-FFF2-40B4-BE49-F238E27FC236}">
              <a16:creationId xmlns:a16="http://schemas.microsoft.com/office/drawing/2014/main" id="{F2EA493F-0C06-43DB-A128-F422CF2EEB3E}"/>
            </a:ext>
          </a:extLst>
        </xdr:cNvPr>
        <xdr:cNvCxnSpPr/>
      </xdr:nvCxnSpPr>
      <xdr:spPr>
        <a:xfrm>
          <a:off x="9363075" y="139255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307" name="【県民会館】&#10;一人当たり面積最大値テキスト">
          <a:extLst>
            <a:ext uri="{FF2B5EF4-FFF2-40B4-BE49-F238E27FC236}">
              <a16:creationId xmlns:a16="http://schemas.microsoft.com/office/drawing/2014/main" id="{93988302-D6F0-4F4C-AEB1-0B7C66720DC4}"/>
            </a:ext>
          </a:extLst>
        </xdr:cNvPr>
        <xdr:cNvSpPr txBox="1"/>
      </xdr:nvSpPr>
      <xdr:spPr>
        <a:xfrm>
          <a:off x="9477375" y="1243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08" name="直線コネクタ 307">
          <a:extLst>
            <a:ext uri="{FF2B5EF4-FFF2-40B4-BE49-F238E27FC236}">
              <a16:creationId xmlns:a16="http://schemas.microsoft.com/office/drawing/2014/main" id="{0CC75BDD-26AD-4266-8F39-E8EDE2E53B74}"/>
            </a:ext>
          </a:extLst>
        </xdr:cNvPr>
        <xdr:cNvCxnSpPr/>
      </xdr:nvCxnSpPr>
      <xdr:spPr>
        <a:xfrm>
          <a:off x="9363075" y="126396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48277</xdr:rowOff>
    </xdr:from>
    <xdr:ext cx="469744" cy="259045"/>
    <xdr:sp macro="" textlink="">
      <xdr:nvSpPr>
        <xdr:cNvPr id="309" name="【県民会館】&#10;一人当たり面積平均値テキスト">
          <a:extLst>
            <a:ext uri="{FF2B5EF4-FFF2-40B4-BE49-F238E27FC236}">
              <a16:creationId xmlns:a16="http://schemas.microsoft.com/office/drawing/2014/main" id="{2EA7B6CD-BDE9-40BD-93C1-62C1F6749B49}"/>
            </a:ext>
          </a:extLst>
        </xdr:cNvPr>
        <xdr:cNvSpPr txBox="1"/>
      </xdr:nvSpPr>
      <xdr:spPr>
        <a:xfrm>
          <a:off x="9477375" y="13494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10" name="フローチャート: 判断 309">
          <a:extLst>
            <a:ext uri="{FF2B5EF4-FFF2-40B4-BE49-F238E27FC236}">
              <a16:creationId xmlns:a16="http://schemas.microsoft.com/office/drawing/2014/main" id="{E96DB11E-A6CD-4DED-902B-1E6A6A3A03F1}"/>
            </a:ext>
          </a:extLst>
        </xdr:cNvPr>
        <xdr:cNvSpPr/>
      </xdr:nvSpPr>
      <xdr:spPr>
        <a:xfrm>
          <a:off x="9401175" y="136398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11" name="フローチャート: 判断 310">
          <a:extLst>
            <a:ext uri="{FF2B5EF4-FFF2-40B4-BE49-F238E27FC236}">
              <a16:creationId xmlns:a16="http://schemas.microsoft.com/office/drawing/2014/main" id="{C4FC8E1A-E775-4AE1-AE57-EC88D86C1C1D}"/>
            </a:ext>
          </a:extLst>
        </xdr:cNvPr>
        <xdr:cNvSpPr/>
      </xdr:nvSpPr>
      <xdr:spPr>
        <a:xfrm>
          <a:off x="8639175" y="136588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12" name="フローチャート: 判断 311">
          <a:extLst>
            <a:ext uri="{FF2B5EF4-FFF2-40B4-BE49-F238E27FC236}">
              <a16:creationId xmlns:a16="http://schemas.microsoft.com/office/drawing/2014/main" id="{8552B620-0691-40DD-BC52-79C65E9AD42B}"/>
            </a:ext>
          </a:extLst>
        </xdr:cNvPr>
        <xdr:cNvSpPr/>
      </xdr:nvSpPr>
      <xdr:spPr>
        <a:xfrm>
          <a:off x="7839075" y="136588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13" name="フローチャート: 判断 312">
          <a:extLst>
            <a:ext uri="{FF2B5EF4-FFF2-40B4-BE49-F238E27FC236}">
              <a16:creationId xmlns:a16="http://schemas.microsoft.com/office/drawing/2014/main" id="{7005F203-3C4F-4FA6-A515-559B143D4774}"/>
            </a:ext>
          </a:extLst>
        </xdr:cNvPr>
        <xdr:cNvSpPr/>
      </xdr:nvSpPr>
      <xdr:spPr>
        <a:xfrm>
          <a:off x="7029450" y="13658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14" name="フローチャート: 判断 313">
          <a:extLst>
            <a:ext uri="{FF2B5EF4-FFF2-40B4-BE49-F238E27FC236}">
              <a16:creationId xmlns:a16="http://schemas.microsoft.com/office/drawing/2014/main" id="{2F2A73E2-2F1A-4790-AB58-94B51E59503B}"/>
            </a:ext>
          </a:extLst>
        </xdr:cNvPr>
        <xdr:cNvSpPr/>
      </xdr:nvSpPr>
      <xdr:spPr>
        <a:xfrm>
          <a:off x="6238875" y="135731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2BAD4A22-B011-4197-8986-8DFD3BC15633}"/>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9147DD5A-8FB4-4A7B-8727-F77BCF176569}"/>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98579294-78AD-4659-9852-BFBAED9438F6}"/>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D291C12B-03A5-4E99-9156-A6395BFC5CDE}"/>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641AF974-E888-4E8B-83DC-FBBB78F0F21D}"/>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139700</xdr:rowOff>
    </xdr:from>
    <xdr:to>
      <xdr:col>55</xdr:col>
      <xdr:colOff>50800</xdr:colOff>
      <xdr:row>85</xdr:row>
      <xdr:rowOff>69850</xdr:rowOff>
    </xdr:to>
    <xdr:sp macro="" textlink="">
      <xdr:nvSpPr>
        <xdr:cNvPr id="320" name="楕円 319">
          <a:extLst>
            <a:ext uri="{FF2B5EF4-FFF2-40B4-BE49-F238E27FC236}">
              <a16:creationId xmlns:a16="http://schemas.microsoft.com/office/drawing/2014/main" id="{529ABE01-DCF7-433C-A3E8-4955849B7749}"/>
            </a:ext>
          </a:extLst>
        </xdr:cNvPr>
        <xdr:cNvSpPr/>
      </xdr:nvSpPr>
      <xdr:spPr>
        <a:xfrm>
          <a:off x="9401175" y="1375410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118127</xdr:rowOff>
    </xdr:from>
    <xdr:ext cx="469744" cy="259045"/>
    <xdr:sp macro="" textlink="">
      <xdr:nvSpPr>
        <xdr:cNvPr id="321" name="【県民会館】&#10;一人当たり面積該当値テキスト">
          <a:extLst>
            <a:ext uri="{FF2B5EF4-FFF2-40B4-BE49-F238E27FC236}">
              <a16:creationId xmlns:a16="http://schemas.microsoft.com/office/drawing/2014/main" id="{CFA93FF0-6243-45BC-9149-8292BD8B1BA4}"/>
            </a:ext>
          </a:extLst>
        </xdr:cNvPr>
        <xdr:cNvSpPr txBox="1"/>
      </xdr:nvSpPr>
      <xdr:spPr>
        <a:xfrm>
          <a:off x="9477375"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139700</xdr:rowOff>
    </xdr:from>
    <xdr:to>
      <xdr:col>50</xdr:col>
      <xdr:colOff>165100</xdr:colOff>
      <xdr:row>85</xdr:row>
      <xdr:rowOff>69850</xdr:rowOff>
    </xdr:to>
    <xdr:sp macro="" textlink="">
      <xdr:nvSpPr>
        <xdr:cNvPr id="322" name="楕円 321">
          <a:extLst>
            <a:ext uri="{FF2B5EF4-FFF2-40B4-BE49-F238E27FC236}">
              <a16:creationId xmlns:a16="http://schemas.microsoft.com/office/drawing/2014/main" id="{40D236E6-0598-46F0-A28F-CABCB6F1C8E9}"/>
            </a:ext>
          </a:extLst>
        </xdr:cNvPr>
        <xdr:cNvSpPr/>
      </xdr:nvSpPr>
      <xdr:spPr>
        <a:xfrm>
          <a:off x="8639175" y="137541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19050</xdr:rowOff>
    </xdr:from>
    <xdr:to>
      <xdr:col>55</xdr:col>
      <xdr:colOff>0</xdr:colOff>
      <xdr:row>85</xdr:row>
      <xdr:rowOff>19050</xdr:rowOff>
    </xdr:to>
    <xdr:cxnSp macro="">
      <xdr:nvCxnSpPr>
        <xdr:cNvPr id="323" name="直線コネクタ 322">
          <a:extLst>
            <a:ext uri="{FF2B5EF4-FFF2-40B4-BE49-F238E27FC236}">
              <a16:creationId xmlns:a16="http://schemas.microsoft.com/office/drawing/2014/main" id="{696894A3-C65A-4004-90E9-FDF5398A3A1A}"/>
            </a:ext>
          </a:extLst>
        </xdr:cNvPr>
        <xdr:cNvCxnSpPr/>
      </xdr:nvCxnSpPr>
      <xdr:spPr>
        <a:xfrm>
          <a:off x="8686800" y="137922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120650</xdr:rowOff>
    </xdr:from>
    <xdr:to>
      <xdr:col>46</xdr:col>
      <xdr:colOff>38100</xdr:colOff>
      <xdr:row>85</xdr:row>
      <xdr:rowOff>50800</xdr:rowOff>
    </xdr:to>
    <xdr:sp macro="" textlink="">
      <xdr:nvSpPr>
        <xdr:cNvPr id="324" name="楕円 323">
          <a:extLst>
            <a:ext uri="{FF2B5EF4-FFF2-40B4-BE49-F238E27FC236}">
              <a16:creationId xmlns:a16="http://schemas.microsoft.com/office/drawing/2014/main" id="{83D77FB5-B2E2-4EE2-B132-0ED2ACFCC17B}"/>
            </a:ext>
          </a:extLst>
        </xdr:cNvPr>
        <xdr:cNvSpPr/>
      </xdr:nvSpPr>
      <xdr:spPr>
        <a:xfrm>
          <a:off x="7839075" y="137350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0</xdr:rowOff>
    </xdr:from>
    <xdr:to>
      <xdr:col>50</xdr:col>
      <xdr:colOff>114300</xdr:colOff>
      <xdr:row>85</xdr:row>
      <xdr:rowOff>19050</xdr:rowOff>
    </xdr:to>
    <xdr:cxnSp macro="">
      <xdr:nvCxnSpPr>
        <xdr:cNvPr id="325" name="直線コネクタ 324">
          <a:extLst>
            <a:ext uri="{FF2B5EF4-FFF2-40B4-BE49-F238E27FC236}">
              <a16:creationId xmlns:a16="http://schemas.microsoft.com/office/drawing/2014/main" id="{83412494-359D-4E07-BB5F-EDBEF463A0A8}"/>
            </a:ext>
          </a:extLst>
        </xdr:cNvPr>
        <xdr:cNvCxnSpPr/>
      </xdr:nvCxnSpPr>
      <xdr:spPr>
        <a:xfrm>
          <a:off x="7886700" y="13773150"/>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26" name="n_1aveValue【県民会館】&#10;一人当たり面積">
          <a:extLst>
            <a:ext uri="{FF2B5EF4-FFF2-40B4-BE49-F238E27FC236}">
              <a16:creationId xmlns:a16="http://schemas.microsoft.com/office/drawing/2014/main" id="{477D166E-A70A-4E6D-A981-8A40E84439A2}"/>
            </a:ext>
          </a:extLst>
        </xdr:cNvPr>
        <xdr:cNvSpPr txBox="1"/>
      </xdr:nvSpPr>
      <xdr:spPr>
        <a:xfrm>
          <a:off x="8458277" y="1344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27" name="n_2aveValue【県民会館】&#10;一人当たり面積">
          <a:extLst>
            <a:ext uri="{FF2B5EF4-FFF2-40B4-BE49-F238E27FC236}">
              <a16:creationId xmlns:a16="http://schemas.microsoft.com/office/drawing/2014/main" id="{09EA168C-29AB-47F7-9570-AB4C5DC38C03}"/>
            </a:ext>
          </a:extLst>
        </xdr:cNvPr>
        <xdr:cNvSpPr txBox="1"/>
      </xdr:nvSpPr>
      <xdr:spPr>
        <a:xfrm>
          <a:off x="7677227" y="1344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28" name="n_3aveValue【県民会館】&#10;一人当たり面積">
          <a:extLst>
            <a:ext uri="{FF2B5EF4-FFF2-40B4-BE49-F238E27FC236}">
              <a16:creationId xmlns:a16="http://schemas.microsoft.com/office/drawing/2014/main" id="{A149D873-1E21-453C-B37E-4F9078F42CA7}"/>
            </a:ext>
          </a:extLst>
        </xdr:cNvPr>
        <xdr:cNvSpPr txBox="1"/>
      </xdr:nvSpPr>
      <xdr:spPr>
        <a:xfrm>
          <a:off x="6867602" y="1344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29" name="n_4aveValue【県民会館】&#10;一人当たり面積">
          <a:extLst>
            <a:ext uri="{FF2B5EF4-FFF2-40B4-BE49-F238E27FC236}">
              <a16:creationId xmlns:a16="http://schemas.microsoft.com/office/drawing/2014/main" id="{2D4B9534-1DB4-4E72-A679-05017EDD3418}"/>
            </a:ext>
          </a:extLst>
        </xdr:cNvPr>
        <xdr:cNvSpPr txBox="1"/>
      </xdr:nvSpPr>
      <xdr:spPr>
        <a:xfrm>
          <a:off x="6067502"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60977</xdr:rowOff>
    </xdr:from>
    <xdr:ext cx="469744" cy="259045"/>
    <xdr:sp macro="" textlink="">
      <xdr:nvSpPr>
        <xdr:cNvPr id="330" name="n_1mainValue【県民会館】&#10;一人当たり面積">
          <a:extLst>
            <a:ext uri="{FF2B5EF4-FFF2-40B4-BE49-F238E27FC236}">
              <a16:creationId xmlns:a16="http://schemas.microsoft.com/office/drawing/2014/main" id="{86C76816-A07C-4F7A-9962-F957475B51FC}"/>
            </a:ext>
          </a:extLst>
        </xdr:cNvPr>
        <xdr:cNvSpPr txBox="1"/>
      </xdr:nvSpPr>
      <xdr:spPr>
        <a:xfrm>
          <a:off x="8458277" y="1383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41927</xdr:rowOff>
    </xdr:from>
    <xdr:ext cx="469744" cy="259045"/>
    <xdr:sp macro="" textlink="">
      <xdr:nvSpPr>
        <xdr:cNvPr id="331" name="n_2mainValue【県民会館】&#10;一人当たり面積">
          <a:extLst>
            <a:ext uri="{FF2B5EF4-FFF2-40B4-BE49-F238E27FC236}">
              <a16:creationId xmlns:a16="http://schemas.microsoft.com/office/drawing/2014/main" id="{EB93E477-DA25-4152-90CD-30BDE35E916A}"/>
            </a:ext>
          </a:extLst>
        </xdr:cNvPr>
        <xdr:cNvSpPr txBox="1"/>
      </xdr:nvSpPr>
      <xdr:spPr>
        <a:xfrm>
          <a:off x="7677227" y="1381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a:extLst>
            <a:ext uri="{FF2B5EF4-FFF2-40B4-BE49-F238E27FC236}">
              <a16:creationId xmlns:a16="http://schemas.microsoft.com/office/drawing/2014/main" id="{8C1F8D06-06BC-4BFF-85BB-0D9A324F8026}"/>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3" name="正方形/長方形 332">
          <a:extLst>
            <a:ext uri="{FF2B5EF4-FFF2-40B4-BE49-F238E27FC236}">
              <a16:creationId xmlns:a16="http://schemas.microsoft.com/office/drawing/2014/main" id="{70DE4457-7BDD-4DA3-8764-3A1A21860B77}"/>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4" name="正方形/長方形 333">
          <a:extLst>
            <a:ext uri="{FF2B5EF4-FFF2-40B4-BE49-F238E27FC236}">
              <a16:creationId xmlns:a16="http://schemas.microsoft.com/office/drawing/2014/main" id="{0EB8BC24-A83D-4920-8ACF-1A972236CECA}"/>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35" name="正方形/長方形 334">
          <a:extLst>
            <a:ext uri="{FF2B5EF4-FFF2-40B4-BE49-F238E27FC236}">
              <a16:creationId xmlns:a16="http://schemas.microsoft.com/office/drawing/2014/main" id="{7DF683B3-D0E0-4AB8-A1FA-602DDE4C43C6}"/>
            </a:ext>
          </a:extLst>
        </xdr:cNvPr>
        <xdr:cNvSpPr/>
      </xdr:nvSpPr>
      <xdr:spPr>
        <a:xfrm>
          <a:off x="2638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36" name="正方形/長方形 335">
          <a:extLst>
            <a:ext uri="{FF2B5EF4-FFF2-40B4-BE49-F238E27FC236}">
              <a16:creationId xmlns:a16="http://schemas.microsoft.com/office/drawing/2014/main" id="{60852927-13C2-4F59-AB64-6721C6B85B6D}"/>
            </a:ext>
          </a:extLst>
        </xdr:cNvPr>
        <xdr:cNvSpPr/>
      </xdr:nvSpPr>
      <xdr:spPr>
        <a:xfrm>
          <a:off x="2638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a:extLst>
            <a:ext uri="{FF2B5EF4-FFF2-40B4-BE49-F238E27FC236}">
              <a16:creationId xmlns:a16="http://schemas.microsoft.com/office/drawing/2014/main" id="{76DE0D54-A4A5-4E9E-B1AD-FA28E0D551AB}"/>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a:extLst>
            <a:ext uri="{FF2B5EF4-FFF2-40B4-BE49-F238E27FC236}">
              <a16:creationId xmlns:a16="http://schemas.microsoft.com/office/drawing/2014/main" id="{86AEA1BC-BFCD-4982-888B-BE218B07950A}"/>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a:extLst>
            <a:ext uri="{FF2B5EF4-FFF2-40B4-BE49-F238E27FC236}">
              <a16:creationId xmlns:a16="http://schemas.microsoft.com/office/drawing/2014/main" id="{1C95CA83-FAB1-4CA4-9ABA-C2B8F350A0CA}"/>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0" name="テキスト ボックス 339">
          <a:extLst>
            <a:ext uri="{FF2B5EF4-FFF2-40B4-BE49-F238E27FC236}">
              <a16:creationId xmlns:a16="http://schemas.microsoft.com/office/drawing/2014/main" id="{96350643-B3AA-482E-AE08-74F9BE3FCE03}"/>
            </a:ext>
          </a:extLst>
        </xdr:cNvPr>
        <xdr:cNvSpPr txBox="1"/>
      </xdr:nvSpPr>
      <xdr:spPr>
        <a:xfrm>
          <a:off x="2789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1" name="直線コネクタ 340">
          <a:extLst>
            <a:ext uri="{FF2B5EF4-FFF2-40B4-BE49-F238E27FC236}">
              <a16:creationId xmlns:a16="http://schemas.microsoft.com/office/drawing/2014/main" id="{BDAF3166-B566-4E2E-B64F-A7B1F5B27DB8}"/>
            </a:ext>
          </a:extLst>
        </xdr:cNvPr>
        <xdr:cNvCxnSpPr/>
      </xdr:nvCxnSpPr>
      <xdr:spPr>
        <a:xfrm>
          <a:off x="6858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42" name="テキスト ボックス 341">
          <a:extLst>
            <a:ext uri="{FF2B5EF4-FFF2-40B4-BE49-F238E27FC236}">
              <a16:creationId xmlns:a16="http://schemas.microsoft.com/office/drawing/2014/main" id="{0568D094-1F2D-4F94-AB98-3DFFBC92B404}"/>
            </a:ext>
          </a:extLst>
        </xdr:cNvPr>
        <xdr:cNvSpPr txBox="1"/>
      </xdr:nvSpPr>
      <xdr:spPr>
        <a:xfrm>
          <a:off x="278946"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3" name="直線コネクタ 342">
          <a:extLst>
            <a:ext uri="{FF2B5EF4-FFF2-40B4-BE49-F238E27FC236}">
              <a16:creationId xmlns:a16="http://schemas.microsoft.com/office/drawing/2014/main" id="{F38DDE30-BD88-404B-A433-A586FEB271BF}"/>
            </a:ext>
          </a:extLst>
        </xdr:cNvPr>
        <xdr:cNvCxnSpPr/>
      </xdr:nvCxnSpPr>
      <xdr:spPr>
        <a:xfrm>
          <a:off x="6858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4" name="テキスト ボックス 343">
          <a:extLst>
            <a:ext uri="{FF2B5EF4-FFF2-40B4-BE49-F238E27FC236}">
              <a16:creationId xmlns:a16="http://schemas.microsoft.com/office/drawing/2014/main" id="{6D52F818-0A27-471F-836A-996F4829E05A}"/>
            </a:ext>
          </a:extLst>
        </xdr:cNvPr>
        <xdr:cNvSpPr txBox="1"/>
      </xdr:nvSpPr>
      <xdr:spPr>
        <a:xfrm>
          <a:off x="339891"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5" name="直線コネクタ 344">
          <a:extLst>
            <a:ext uri="{FF2B5EF4-FFF2-40B4-BE49-F238E27FC236}">
              <a16:creationId xmlns:a16="http://schemas.microsoft.com/office/drawing/2014/main" id="{79E1BCC8-E7A0-4619-8861-0BE08883CE52}"/>
            </a:ext>
          </a:extLst>
        </xdr:cNvPr>
        <xdr:cNvCxnSpPr/>
      </xdr:nvCxnSpPr>
      <xdr:spPr>
        <a:xfrm>
          <a:off x="6858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6" name="テキスト ボックス 345">
          <a:extLst>
            <a:ext uri="{FF2B5EF4-FFF2-40B4-BE49-F238E27FC236}">
              <a16:creationId xmlns:a16="http://schemas.microsoft.com/office/drawing/2014/main" id="{1BE0CC37-9761-4A2C-976D-D6AC8B6F0FF5}"/>
            </a:ext>
          </a:extLst>
        </xdr:cNvPr>
        <xdr:cNvSpPr txBox="1"/>
      </xdr:nvSpPr>
      <xdr:spPr>
        <a:xfrm>
          <a:off x="339891"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7" name="直線コネクタ 346">
          <a:extLst>
            <a:ext uri="{FF2B5EF4-FFF2-40B4-BE49-F238E27FC236}">
              <a16:creationId xmlns:a16="http://schemas.microsoft.com/office/drawing/2014/main" id="{13D46B1E-F61D-4EF1-B25B-70735D77E9F0}"/>
            </a:ext>
          </a:extLst>
        </xdr:cNvPr>
        <xdr:cNvCxnSpPr/>
      </xdr:nvCxnSpPr>
      <xdr:spPr>
        <a:xfrm>
          <a:off x="6858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8" name="テキスト ボックス 347">
          <a:extLst>
            <a:ext uri="{FF2B5EF4-FFF2-40B4-BE49-F238E27FC236}">
              <a16:creationId xmlns:a16="http://schemas.microsoft.com/office/drawing/2014/main" id="{D15A6E6B-A883-440D-9989-73366A0099F8}"/>
            </a:ext>
          </a:extLst>
        </xdr:cNvPr>
        <xdr:cNvSpPr txBox="1"/>
      </xdr:nvSpPr>
      <xdr:spPr>
        <a:xfrm>
          <a:off x="339891"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9" name="直線コネクタ 348">
          <a:extLst>
            <a:ext uri="{FF2B5EF4-FFF2-40B4-BE49-F238E27FC236}">
              <a16:creationId xmlns:a16="http://schemas.microsoft.com/office/drawing/2014/main" id="{414C30FF-1C7C-4603-BA44-B42CA9618046}"/>
            </a:ext>
          </a:extLst>
        </xdr:cNvPr>
        <xdr:cNvCxnSpPr/>
      </xdr:nvCxnSpPr>
      <xdr:spPr>
        <a:xfrm>
          <a:off x="6858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0" name="テキスト ボックス 349">
          <a:extLst>
            <a:ext uri="{FF2B5EF4-FFF2-40B4-BE49-F238E27FC236}">
              <a16:creationId xmlns:a16="http://schemas.microsoft.com/office/drawing/2014/main" id="{52031F76-40C0-4FDE-9507-D591C861C01D}"/>
            </a:ext>
          </a:extLst>
        </xdr:cNvPr>
        <xdr:cNvSpPr txBox="1"/>
      </xdr:nvSpPr>
      <xdr:spPr>
        <a:xfrm>
          <a:off x="339891" y="16142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a:extLst>
            <a:ext uri="{FF2B5EF4-FFF2-40B4-BE49-F238E27FC236}">
              <a16:creationId xmlns:a16="http://schemas.microsoft.com/office/drawing/2014/main" id="{DF607784-85C3-40AD-A49A-1BAD536F7C93}"/>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52" name="テキスト ボックス 351">
          <a:extLst>
            <a:ext uri="{FF2B5EF4-FFF2-40B4-BE49-F238E27FC236}">
              <a16:creationId xmlns:a16="http://schemas.microsoft.com/office/drawing/2014/main" id="{3674B497-91AB-420C-87BD-19309A710236}"/>
            </a:ext>
          </a:extLst>
        </xdr:cNvPr>
        <xdr:cNvSpPr txBox="1"/>
      </xdr:nvSpPr>
      <xdr:spPr>
        <a:xfrm>
          <a:off x="388136" y="15761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保健所】&#10;有形固定資産減価償却率グラフ枠">
          <a:extLst>
            <a:ext uri="{FF2B5EF4-FFF2-40B4-BE49-F238E27FC236}">
              <a16:creationId xmlns:a16="http://schemas.microsoft.com/office/drawing/2014/main" id="{69E6AEA4-8672-4EF5-9921-273461A5D2B6}"/>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131445</xdr:rowOff>
    </xdr:from>
    <xdr:to>
      <xdr:col>24</xdr:col>
      <xdr:colOff>62865</xdr:colOff>
      <xdr:row>108</xdr:row>
      <xdr:rowOff>91439</xdr:rowOff>
    </xdr:to>
    <xdr:cxnSp macro="">
      <xdr:nvCxnSpPr>
        <xdr:cNvPr id="354" name="直線コネクタ 353">
          <a:extLst>
            <a:ext uri="{FF2B5EF4-FFF2-40B4-BE49-F238E27FC236}">
              <a16:creationId xmlns:a16="http://schemas.microsoft.com/office/drawing/2014/main" id="{AEBF7791-FAAA-4CDC-BB2A-5E9779748F56}"/>
            </a:ext>
          </a:extLst>
        </xdr:cNvPr>
        <xdr:cNvCxnSpPr/>
      </xdr:nvCxnSpPr>
      <xdr:spPr>
        <a:xfrm flipV="1">
          <a:off x="4179570" y="16419195"/>
          <a:ext cx="1270" cy="1328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95266</xdr:rowOff>
    </xdr:from>
    <xdr:ext cx="405111" cy="259045"/>
    <xdr:sp macro="" textlink="">
      <xdr:nvSpPr>
        <xdr:cNvPr id="355" name="【保健所】&#10;有形固定資産減価償却率最小値テキスト">
          <a:extLst>
            <a:ext uri="{FF2B5EF4-FFF2-40B4-BE49-F238E27FC236}">
              <a16:creationId xmlns:a16="http://schemas.microsoft.com/office/drawing/2014/main" id="{CFFC8124-C1B3-40E3-9D57-0C8648451244}"/>
            </a:ext>
          </a:extLst>
        </xdr:cNvPr>
        <xdr:cNvSpPr txBox="1"/>
      </xdr:nvSpPr>
      <xdr:spPr>
        <a:xfrm>
          <a:off x="4229100"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91439</xdr:rowOff>
    </xdr:from>
    <xdr:to>
      <xdr:col>24</xdr:col>
      <xdr:colOff>152400</xdr:colOff>
      <xdr:row>108</xdr:row>
      <xdr:rowOff>91439</xdr:rowOff>
    </xdr:to>
    <xdr:cxnSp macro="">
      <xdr:nvCxnSpPr>
        <xdr:cNvPr id="356" name="直線コネクタ 355">
          <a:extLst>
            <a:ext uri="{FF2B5EF4-FFF2-40B4-BE49-F238E27FC236}">
              <a16:creationId xmlns:a16="http://schemas.microsoft.com/office/drawing/2014/main" id="{586F117F-B22F-4115-98D1-31F3736CB0F0}"/>
            </a:ext>
          </a:extLst>
        </xdr:cNvPr>
        <xdr:cNvCxnSpPr/>
      </xdr:nvCxnSpPr>
      <xdr:spPr>
        <a:xfrm>
          <a:off x="4105275" y="177476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78122</xdr:rowOff>
    </xdr:from>
    <xdr:ext cx="405111" cy="259045"/>
    <xdr:sp macro="" textlink="">
      <xdr:nvSpPr>
        <xdr:cNvPr id="357" name="【保健所】&#10;有形固定資産減価償却率最大値テキスト">
          <a:extLst>
            <a:ext uri="{FF2B5EF4-FFF2-40B4-BE49-F238E27FC236}">
              <a16:creationId xmlns:a16="http://schemas.microsoft.com/office/drawing/2014/main" id="{5CC4B50A-98D6-45DB-9701-AF714CF59BBC}"/>
            </a:ext>
          </a:extLst>
        </xdr:cNvPr>
        <xdr:cNvSpPr txBox="1"/>
      </xdr:nvSpPr>
      <xdr:spPr>
        <a:xfrm>
          <a:off x="4229100" y="16194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131445</xdr:rowOff>
    </xdr:from>
    <xdr:to>
      <xdr:col>24</xdr:col>
      <xdr:colOff>152400</xdr:colOff>
      <xdr:row>100</xdr:row>
      <xdr:rowOff>131445</xdr:rowOff>
    </xdr:to>
    <xdr:cxnSp macro="">
      <xdr:nvCxnSpPr>
        <xdr:cNvPr id="358" name="直線コネクタ 357">
          <a:extLst>
            <a:ext uri="{FF2B5EF4-FFF2-40B4-BE49-F238E27FC236}">
              <a16:creationId xmlns:a16="http://schemas.microsoft.com/office/drawing/2014/main" id="{A9CFFD32-198F-4FCF-92B0-D318256194A2}"/>
            </a:ext>
          </a:extLst>
        </xdr:cNvPr>
        <xdr:cNvCxnSpPr/>
      </xdr:nvCxnSpPr>
      <xdr:spPr>
        <a:xfrm>
          <a:off x="4105275" y="164191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170197</xdr:rowOff>
    </xdr:from>
    <xdr:ext cx="405111" cy="259045"/>
    <xdr:sp macro="" textlink="">
      <xdr:nvSpPr>
        <xdr:cNvPr id="359" name="【保健所】&#10;有形固定資産減価償却率平均値テキスト">
          <a:extLst>
            <a:ext uri="{FF2B5EF4-FFF2-40B4-BE49-F238E27FC236}">
              <a16:creationId xmlns:a16="http://schemas.microsoft.com/office/drawing/2014/main" id="{A6E555EC-1B97-420E-A2D9-B25EC35353E4}"/>
            </a:ext>
          </a:extLst>
        </xdr:cNvPr>
        <xdr:cNvSpPr txBox="1"/>
      </xdr:nvSpPr>
      <xdr:spPr>
        <a:xfrm>
          <a:off x="4229100" y="16972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147320</xdr:rowOff>
    </xdr:from>
    <xdr:to>
      <xdr:col>24</xdr:col>
      <xdr:colOff>114300</xdr:colOff>
      <xdr:row>105</xdr:row>
      <xdr:rowOff>77470</xdr:rowOff>
    </xdr:to>
    <xdr:sp macro="" textlink="">
      <xdr:nvSpPr>
        <xdr:cNvPr id="360" name="フローチャート: 判断 359">
          <a:extLst>
            <a:ext uri="{FF2B5EF4-FFF2-40B4-BE49-F238E27FC236}">
              <a16:creationId xmlns:a16="http://schemas.microsoft.com/office/drawing/2014/main" id="{D89F059B-826C-4038-B4AE-131AB63379C3}"/>
            </a:ext>
          </a:extLst>
        </xdr:cNvPr>
        <xdr:cNvSpPr/>
      </xdr:nvSpPr>
      <xdr:spPr>
        <a:xfrm>
          <a:off x="4124325" y="171176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132080</xdr:rowOff>
    </xdr:from>
    <xdr:to>
      <xdr:col>20</xdr:col>
      <xdr:colOff>38100</xdr:colOff>
      <xdr:row>105</xdr:row>
      <xdr:rowOff>62230</xdr:rowOff>
    </xdr:to>
    <xdr:sp macro="" textlink="">
      <xdr:nvSpPr>
        <xdr:cNvPr id="361" name="フローチャート: 判断 360">
          <a:extLst>
            <a:ext uri="{FF2B5EF4-FFF2-40B4-BE49-F238E27FC236}">
              <a16:creationId xmlns:a16="http://schemas.microsoft.com/office/drawing/2014/main" id="{E1984A09-4255-4D00-9A77-B35D7E6DCD34}"/>
            </a:ext>
          </a:extLst>
        </xdr:cNvPr>
        <xdr:cNvSpPr/>
      </xdr:nvSpPr>
      <xdr:spPr>
        <a:xfrm>
          <a:off x="3381375" y="1710563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62" name="フローチャート: 判断 361">
          <a:extLst>
            <a:ext uri="{FF2B5EF4-FFF2-40B4-BE49-F238E27FC236}">
              <a16:creationId xmlns:a16="http://schemas.microsoft.com/office/drawing/2014/main" id="{CF2C17F7-8321-44D2-B669-15D941B669D2}"/>
            </a:ext>
          </a:extLst>
        </xdr:cNvPr>
        <xdr:cNvSpPr/>
      </xdr:nvSpPr>
      <xdr:spPr>
        <a:xfrm>
          <a:off x="2571750" y="171526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166370</xdr:rowOff>
    </xdr:from>
    <xdr:to>
      <xdr:col>10</xdr:col>
      <xdr:colOff>165100</xdr:colOff>
      <xdr:row>105</xdr:row>
      <xdr:rowOff>96520</xdr:rowOff>
    </xdr:to>
    <xdr:sp macro="" textlink="">
      <xdr:nvSpPr>
        <xdr:cNvPr id="363" name="フローチャート: 判断 362">
          <a:extLst>
            <a:ext uri="{FF2B5EF4-FFF2-40B4-BE49-F238E27FC236}">
              <a16:creationId xmlns:a16="http://schemas.microsoft.com/office/drawing/2014/main" id="{0CBD9702-7791-41F5-B7A8-D88A750CBA35}"/>
            </a:ext>
          </a:extLst>
        </xdr:cNvPr>
        <xdr:cNvSpPr/>
      </xdr:nvSpPr>
      <xdr:spPr>
        <a:xfrm>
          <a:off x="1781175" y="1713674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139700</xdr:rowOff>
    </xdr:from>
    <xdr:to>
      <xdr:col>6</xdr:col>
      <xdr:colOff>38100</xdr:colOff>
      <xdr:row>105</xdr:row>
      <xdr:rowOff>69850</xdr:rowOff>
    </xdr:to>
    <xdr:sp macro="" textlink="">
      <xdr:nvSpPr>
        <xdr:cNvPr id="364" name="フローチャート: 判断 363">
          <a:extLst>
            <a:ext uri="{FF2B5EF4-FFF2-40B4-BE49-F238E27FC236}">
              <a16:creationId xmlns:a16="http://schemas.microsoft.com/office/drawing/2014/main" id="{3507AA0F-19D3-43DD-AEE5-0D1BCE88C54E}"/>
            </a:ext>
          </a:extLst>
        </xdr:cNvPr>
        <xdr:cNvSpPr/>
      </xdr:nvSpPr>
      <xdr:spPr>
        <a:xfrm>
          <a:off x="981075" y="171164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5FA3E99B-5413-4849-8688-27DA4B318E85}"/>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F88DB1B2-1E09-46D8-B0A7-43B9A5179B49}"/>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363CC7B2-7D6A-4677-A119-6F855DFBDE3E}"/>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68B69F7E-38AA-4B8B-AD42-C89ACC819B3D}"/>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8083BE12-B8AF-40ED-B181-4249A8DECA24}"/>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107314</xdr:rowOff>
    </xdr:from>
    <xdr:to>
      <xdr:col>24</xdr:col>
      <xdr:colOff>114300</xdr:colOff>
      <xdr:row>106</xdr:row>
      <xdr:rowOff>37464</xdr:rowOff>
    </xdr:to>
    <xdr:sp macro="" textlink="">
      <xdr:nvSpPr>
        <xdr:cNvPr id="370" name="楕円 369">
          <a:extLst>
            <a:ext uri="{FF2B5EF4-FFF2-40B4-BE49-F238E27FC236}">
              <a16:creationId xmlns:a16="http://schemas.microsoft.com/office/drawing/2014/main" id="{B7D24FD5-13A3-4564-8943-9137A3B2E64E}"/>
            </a:ext>
          </a:extLst>
        </xdr:cNvPr>
        <xdr:cNvSpPr/>
      </xdr:nvSpPr>
      <xdr:spPr>
        <a:xfrm>
          <a:off x="4124325" y="172491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105</xdr:row>
      <xdr:rowOff>85741</xdr:rowOff>
    </xdr:from>
    <xdr:ext cx="405111" cy="259045"/>
    <xdr:sp macro="" textlink="">
      <xdr:nvSpPr>
        <xdr:cNvPr id="371" name="【保健所】&#10;有形固定資産減価償却率該当値テキスト">
          <a:extLst>
            <a:ext uri="{FF2B5EF4-FFF2-40B4-BE49-F238E27FC236}">
              <a16:creationId xmlns:a16="http://schemas.microsoft.com/office/drawing/2014/main" id="{8CBA45B1-DF01-4123-9D65-5FCAEAD7C23E}"/>
            </a:ext>
          </a:extLst>
        </xdr:cNvPr>
        <xdr:cNvSpPr txBox="1"/>
      </xdr:nvSpPr>
      <xdr:spPr>
        <a:xfrm>
          <a:off x="4229100"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78739</xdr:rowOff>
    </xdr:from>
    <xdr:to>
      <xdr:col>20</xdr:col>
      <xdr:colOff>38100</xdr:colOff>
      <xdr:row>106</xdr:row>
      <xdr:rowOff>8889</xdr:rowOff>
    </xdr:to>
    <xdr:sp macro="" textlink="">
      <xdr:nvSpPr>
        <xdr:cNvPr id="372" name="楕円 371">
          <a:extLst>
            <a:ext uri="{FF2B5EF4-FFF2-40B4-BE49-F238E27FC236}">
              <a16:creationId xmlns:a16="http://schemas.microsoft.com/office/drawing/2014/main" id="{55F536C0-9E71-45B1-8FC5-479FE72715F3}"/>
            </a:ext>
          </a:extLst>
        </xdr:cNvPr>
        <xdr:cNvSpPr/>
      </xdr:nvSpPr>
      <xdr:spPr>
        <a:xfrm>
          <a:off x="3381375" y="1722373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129539</xdr:rowOff>
    </xdr:from>
    <xdr:to>
      <xdr:col>24</xdr:col>
      <xdr:colOff>63500</xdr:colOff>
      <xdr:row>105</xdr:row>
      <xdr:rowOff>158114</xdr:rowOff>
    </xdr:to>
    <xdr:cxnSp macro="">
      <xdr:nvCxnSpPr>
        <xdr:cNvPr id="373" name="直線コネクタ 372">
          <a:extLst>
            <a:ext uri="{FF2B5EF4-FFF2-40B4-BE49-F238E27FC236}">
              <a16:creationId xmlns:a16="http://schemas.microsoft.com/office/drawing/2014/main" id="{DFD027EB-4358-4442-A5CD-784C472C41E8}"/>
            </a:ext>
          </a:extLst>
        </xdr:cNvPr>
        <xdr:cNvCxnSpPr/>
      </xdr:nvCxnSpPr>
      <xdr:spPr>
        <a:xfrm>
          <a:off x="3429000" y="17271364"/>
          <a:ext cx="752475"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78739</xdr:rowOff>
    </xdr:from>
    <xdr:to>
      <xdr:col>15</xdr:col>
      <xdr:colOff>101600</xdr:colOff>
      <xdr:row>106</xdr:row>
      <xdr:rowOff>8889</xdr:rowOff>
    </xdr:to>
    <xdr:sp macro="" textlink="">
      <xdr:nvSpPr>
        <xdr:cNvPr id="374" name="楕円 373">
          <a:extLst>
            <a:ext uri="{FF2B5EF4-FFF2-40B4-BE49-F238E27FC236}">
              <a16:creationId xmlns:a16="http://schemas.microsoft.com/office/drawing/2014/main" id="{8EF94A39-E098-4792-9B18-2B680FA707AE}"/>
            </a:ext>
          </a:extLst>
        </xdr:cNvPr>
        <xdr:cNvSpPr/>
      </xdr:nvSpPr>
      <xdr:spPr>
        <a:xfrm>
          <a:off x="2571750" y="172237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129539</xdr:rowOff>
    </xdr:from>
    <xdr:to>
      <xdr:col>19</xdr:col>
      <xdr:colOff>177800</xdr:colOff>
      <xdr:row>105</xdr:row>
      <xdr:rowOff>129539</xdr:rowOff>
    </xdr:to>
    <xdr:cxnSp macro="">
      <xdr:nvCxnSpPr>
        <xdr:cNvPr id="375" name="直線コネクタ 374">
          <a:extLst>
            <a:ext uri="{FF2B5EF4-FFF2-40B4-BE49-F238E27FC236}">
              <a16:creationId xmlns:a16="http://schemas.microsoft.com/office/drawing/2014/main" id="{E2B66E1D-6CC0-45F9-B4F5-4A60FF7AB9F5}"/>
            </a:ext>
          </a:extLst>
        </xdr:cNvPr>
        <xdr:cNvCxnSpPr/>
      </xdr:nvCxnSpPr>
      <xdr:spPr>
        <a:xfrm>
          <a:off x="2619375" y="1727136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78757</xdr:rowOff>
    </xdr:from>
    <xdr:ext cx="405111" cy="259045"/>
    <xdr:sp macro="" textlink="">
      <xdr:nvSpPr>
        <xdr:cNvPr id="376" name="n_1aveValue【保健所】&#10;有形固定資産減価償却率">
          <a:extLst>
            <a:ext uri="{FF2B5EF4-FFF2-40B4-BE49-F238E27FC236}">
              <a16:creationId xmlns:a16="http://schemas.microsoft.com/office/drawing/2014/main" id="{EAC16195-096D-4229-B65C-76F9F5534FDB}"/>
            </a:ext>
          </a:extLst>
        </xdr:cNvPr>
        <xdr:cNvSpPr txBox="1"/>
      </xdr:nvSpPr>
      <xdr:spPr>
        <a:xfrm>
          <a:off x="3239144" y="1688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122572</xdr:rowOff>
    </xdr:from>
    <xdr:ext cx="405111" cy="259045"/>
    <xdr:sp macro="" textlink="">
      <xdr:nvSpPr>
        <xdr:cNvPr id="377" name="n_2aveValue【保健所】&#10;有形固定資産減価償却率">
          <a:extLst>
            <a:ext uri="{FF2B5EF4-FFF2-40B4-BE49-F238E27FC236}">
              <a16:creationId xmlns:a16="http://schemas.microsoft.com/office/drawing/2014/main" id="{E44E66DA-F8DF-4817-BD97-9F1940E886AC}"/>
            </a:ext>
          </a:extLst>
        </xdr:cNvPr>
        <xdr:cNvSpPr txBox="1"/>
      </xdr:nvSpPr>
      <xdr:spPr>
        <a:xfrm>
          <a:off x="2439044"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113047</xdr:rowOff>
    </xdr:from>
    <xdr:ext cx="405111" cy="259045"/>
    <xdr:sp macro="" textlink="">
      <xdr:nvSpPr>
        <xdr:cNvPr id="378" name="n_3aveValue【保健所】&#10;有形固定資産減価償却率">
          <a:extLst>
            <a:ext uri="{FF2B5EF4-FFF2-40B4-BE49-F238E27FC236}">
              <a16:creationId xmlns:a16="http://schemas.microsoft.com/office/drawing/2014/main" id="{3B7517E1-9BD0-43A2-B9A9-C76EE6A407C6}"/>
            </a:ext>
          </a:extLst>
        </xdr:cNvPr>
        <xdr:cNvSpPr txBox="1"/>
      </xdr:nvSpPr>
      <xdr:spPr>
        <a:xfrm>
          <a:off x="1648469" y="1691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86377</xdr:rowOff>
    </xdr:from>
    <xdr:ext cx="405111" cy="259045"/>
    <xdr:sp macro="" textlink="">
      <xdr:nvSpPr>
        <xdr:cNvPr id="379" name="n_4aveValue【保健所】&#10;有形固定資産減価償却率">
          <a:extLst>
            <a:ext uri="{FF2B5EF4-FFF2-40B4-BE49-F238E27FC236}">
              <a16:creationId xmlns:a16="http://schemas.microsoft.com/office/drawing/2014/main" id="{5BCD6A36-4455-48DD-BBE6-FECF247279F4}"/>
            </a:ext>
          </a:extLst>
        </xdr:cNvPr>
        <xdr:cNvSpPr txBox="1"/>
      </xdr:nvSpPr>
      <xdr:spPr>
        <a:xfrm>
          <a:off x="848369" y="1688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xdr:rowOff>
    </xdr:from>
    <xdr:ext cx="405111" cy="259045"/>
    <xdr:sp macro="" textlink="">
      <xdr:nvSpPr>
        <xdr:cNvPr id="380" name="n_1mainValue【保健所】&#10;有形固定資産減価償却率">
          <a:extLst>
            <a:ext uri="{FF2B5EF4-FFF2-40B4-BE49-F238E27FC236}">
              <a16:creationId xmlns:a16="http://schemas.microsoft.com/office/drawing/2014/main" id="{723D91C4-60E5-4485-A17C-652AA6F8EEB8}"/>
            </a:ext>
          </a:extLst>
        </xdr:cNvPr>
        <xdr:cNvSpPr txBox="1"/>
      </xdr:nvSpPr>
      <xdr:spPr>
        <a:xfrm>
          <a:off x="3239144" y="1731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xdr:rowOff>
    </xdr:from>
    <xdr:ext cx="405111" cy="259045"/>
    <xdr:sp macro="" textlink="">
      <xdr:nvSpPr>
        <xdr:cNvPr id="381" name="n_2mainValue【保健所】&#10;有形固定資産減価償却率">
          <a:extLst>
            <a:ext uri="{FF2B5EF4-FFF2-40B4-BE49-F238E27FC236}">
              <a16:creationId xmlns:a16="http://schemas.microsoft.com/office/drawing/2014/main" id="{ACF3CC4E-D139-49EC-AF47-63B9A7451AE8}"/>
            </a:ext>
          </a:extLst>
        </xdr:cNvPr>
        <xdr:cNvSpPr txBox="1"/>
      </xdr:nvSpPr>
      <xdr:spPr>
        <a:xfrm>
          <a:off x="2439044" y="1731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757CF9E2-41F7-4523-8419-F5DC2A1C8C1E}"/>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83" name="正方形/長方形 382">
          <a:extLst>
            <a:ext uri="{FF2B5EF4-FFF2-40B4-BE49-F238E27FC236}">
              <a16:creationId xmlns:a16="http://schemas.microsoft.com/office/drawing/2014/main" id="{266B3D84-7F54-4354-8257-890AEBD91383}"/>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84" name="正方形/長方形 383">
          <a:extLst>
            <a:ext uri="{FF2B5EF4-FFF2-40B4-BE49-F238E27FC236}">
              <a16:creationId xmlns:a16="http://schemas.microsoft.com/office/drawing/2014/main" id="{438D63CC-2B63-458F-9FC7-B52C2EA095AA}"/>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85" name="正方形/長方形 384">
          <a:extLst>
            <a:ext uri="{FF2B5EF4-FFF2-40B4-BE49-F238E27FC236}">
              <a16:creationId xmlns:a16="http://schemas.microsoft.com/office/drawing/2014/main" id="{A78493D9-F67B-4050-A242-5314E4892C38}"/>
            </a:ext>
          </a:extLst>
        </xdr:cNvPr>
        <xdr:cNvSpPr/>
      </xdr:nvSpPr>
      <xdr:spPr>
        <a:xfrm>
          <a:off x="7886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86" name="正方形/長方形 385">
          <a:extLst>
            <a:ext uri="{FF2B5EF4-FFF2-40B4-BE49-F238E27FC236}">
              <a16:creationId xmlns:a16="http://schemas.microsoft.com/office/drawing/2014/main" id="{E0B245DF-307C-48BD-AFB0-6B62C004B604}"/>
            </a:ext>
          </a:extLst>
        </xdr:cNvPr>
        <xdr:cNvSpPr/>
      </xdr:nvSpPr>
      <xdr:spPr>
        <a:xfrm>
          <a:off x="7886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5069C8B2-05F1-4E5C-936F-2F3A5C3F20DC}"/>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a:extLst>
            <a:ext uri="{FF2B5EF4-FFF2-40B4-BE49-F238E27FC236}">
              <a16:creationId xmlns:a16="http://schemas.microsoft.com/office/drawing/2014/main" id="{785ED123-8578-42F2-9682-974707F642B2}"/>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a:extLst>
            <a:ext uri="{FF2B5EF4-FFF2-40B4-BE49-F238E27FC236}">
              <a16:creationId xmlns:a16="http://schemas.microsoft.com/office/drawing/2014/main" id="{C40277B8-D097-472F-BF26-3087BA028090}"/>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0" name="直線コネクタ 389">
          <a:extLst>
            <a:ext uri="{FF2B5EF4-FFF2-40B4-BE49-F238E27FC236}">
              <a16:creationId xmlns:a16="http://schemas.microsoft.com/office/drawing/2014/main" id="{C71C3697-E67A-46B5-8A2D-BCE584DB7869}"/>
            </a:ext>
          </a:extLst>
        </xdr:cNvPr>
        <xdr:cNvCxnSpPr/>
      </xdr:nvCxnSpPr>
      <xdr:spPr>
        <a:xfrm>
          <a:off x="5953125" y="17811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1" name="テキスト ボックス 390">
          <a:extLst>
            <a:ext uri="{FF2B5EF4-FFF2-40B4-BE49-F238E27FC236}">
              <a16:creationId xmlns:a16="http://schemas.microsoft.com/office/drawing/2014/main" id="{F7E4831B-2A9E-45A1-BD2D-148E227520CE}"/>
            </a:ext>
          </a:extLst>
        </xdr:cNvPr>
        <xdr:cNvSpPr txBox="1"/>
      </xdr:nvSpPr>
      <xdr:spPr>
        <a:xfrm>
          <a:off x="5527221"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2" name="直線コネクタ 391">
          <a:extLst>
            <a:ext uri="{FF2B5EF4-FFF2-40B4-BE49-F238E27FC236}">
              <a16:creationId xmlns:a16="http://schemas.microsoft.com/office/drawing/2014/main" id="{A5B3EBE0-9D98-4C0F-9E46-4E958D60A8F6}"/>
            </a:ext>
          </a:extLst>
        </xdr:cNvPr>
        <xdr:cNvCxnSpPr/>
      </xdr:nvCxnSpPr>
      <xdr:spPr>
        <a:xfrm>
          <a:off x="5953125" y="17430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3" name="テキスト ボックス 392">
          <a:extLst>
            <a:ext uri="{FF2B5EF4-FFF2-40B4-BE49-F238E27FC236}">
              <a16:creationId xmlns:a16="http://schemas.microsoft.com/office/drawing/2014/main" id="{09CF5297-4BD3-42CD-A2DA-F090DE99DE9C}"/>
            </a:ext>
          </a:extLst>
        </xdr:cNvPr>
        <xdr:cNvSpPr txBox="1"/>
      </xdr:nvSpPr>
      <xdr:spPr>
        <a:xfrm>
          <a:off x="5527221" y="17285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4" name="直線コネクタ 393">
          <a:extLst>
            <a:ext uri="{FF2B5EF4-FFF2-40B4-BE49-F238E27FC236}">
              <a16:creationId xmlns:a16="http://schemas.microsoft.com/office/drawing/2014/main" id="{FADBB6F1-62DC-46E4-9843-65619E5F9980}"/>
            </a:ext>
          </a:extLst>
        </xdr:cNvPr>
        <xdr:cNvCxnSpPr/>
      </xdr:nvCxnSpPr>
      <xdr:spPr>
        <a:xfrm>
          <a:off x="5953125" y="17049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5" name="テキスト ボックス 394">
          <a:extLst>
            <a:ext uri="{FF2B5EF4-FFF2-40B4-BE49-F238E27FC236}">
              <a16:creationId xmlns:a16="http://schemas.microsoft.com/office/drawing/2014/main" id="{59B8E7B8-27D5-4EB7-A50D-5524987F2BA5}"/>
            </a:ext>
          </a:extLst>
        </xdr:cNvPr>
        <xdr:cNvSpPr txBox="1"/>
      </xdr:nvSpPr>
      <xdr:spPr>
        <a:xfrm>
          <a:off x="5527221" y="16904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6" name="直線コネクタ 395">
          <a:extLst>
            <a:ext uri="{FF2B5EF4-FFF2-40B4-BE49-F238E27FC236}">
              <a16:creationId xmlns:a16="http://schemas.microsoft.com/office/drawing/2014/main" id="{25CCB8CD-4759-4EFC-8094-19ABBC1DBADC}"/>
            </a:ext>
          </a:extLst>
        </xdr:cNvPr>
        <xdr:cNvCxnSpPr/>
      </xdr:nvCxnSpPr>
      <xdr:spPr>
        <a:xfrm>
          <a:off x="5953125" y="16668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7" name="テキスト ボックス 396">
          <a:extLst>
            <a:ext uri="{FF2B5EF4-FFF2-40B4-BE49-F238E27FC236}">
              <a16:creationId xmlns:a16="http://schemas.microsoft.com/office/drawing/2014/main" id="{A8DD52D4-F3D9-4184-8ACA-EE7E9EB20FD5}"/>
            </a:ext>
          </a:extLst>
        </xdr:cNvPr>
        <xdr:cNvSpPr txBox="1"/>
      </xdr:nvSpPr>
      <xdr:spPr>
        <a:xfrm>
          <a:off x="5527221" y="16523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8" name="直線コネクタ 397">
          <a:extLst>
            <a:ext uri="{FF2B5EF4-FFF2-40B4-BE49-F238E27FC236}">
              <a16:creationId xmlns:a16="http://schemas.microsoft.com/office/drawing/2014/main" id="{B3896BCA-D72D-41BB-9939-7DA6E28306C1}"/>
            </a:ext>
          </a:extLst>
        </xdr:cNvPr>
        <xdr:cNvCxnSpPr/>
      </xdr:nvCxnSpPr>
      <xdr:spPr>
        <a:xfrm>
          <a:off x="5953125" y="1628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9" name="テキスト ボックス 398">
          <a:extLst>
            <a:ext uri="{FF2B5EF4-FFF2-40B4-BE49-F238E27FC236}">
              <a16:creationId xmlns:a16="http://schemas.microsoft.com/office/drawing/2014/main" id="{7E46D49A-1E68-474F-B2CB-15117726381B}"/>
            </a:ext>
          </a:extLst>
        </xdr:cNvPr>
        <xdr:cNvSpPr txBox="1"/>
      </xdr:nvSpPr>
      <xdr:spPr>
        <a:xfrm>
          <a:off x="5527221" y="16142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a:extLst>
            <a:ext uri="{FF2B5EF4-FFF2-40B4-BE49-F238E27FC236}">
              <a16:creationId xmlns:a16="http://schemas.microsoft.com/office/drawing/2014/main" id="{9A94276D-4EB4-4C9A-85FB-A24BD3EC1E7F}"/>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1" name="テキスト ボックス 400">
          <a:extLst>
            <a:ext uri="{FF2B5EF4-FFF2-40B4-BE49-F238E27FC236}">
              <a16:creationId xmlns:a16="http://schemas.microsoft.com/office/drawing/2014/main" id="{632A9B00-188E-4AB3-932C-B9F38A44B8DC}"/>
            </a:ext>
          </a:extLst>
        </xdr:cNvPr>
        <xdr:cNvSpPr txBox="1"/>
      </xdr:nvSpPr>
      <xdr:spPr>
        <a:xfrm>
          <a:off x="5527221"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保健所】&#10;一人当たり面積グラフ枠">
          <a:extLst>
            <a:ext uri="{FF2B5EF4-FFF2-40B4-BE49-F238E27FC236}">
              <a16:creationId xmlns:a16="http://schemas.microsoft.com/office/drawing/2014/main" id="{DF09E345-378A-4E0D-95A0-8E3A190A601B}"/>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403" name="直線コネクタ 402">
          <a:extLst>
            <a:ext uri="{FF2B5EF4-FFF2-40B4-BE49-F238E27FC236}">
              <a16:creationId xmlns:a16="http://schemas.microsoft.com/office/drawing/2014/main" id="{68C118C6-4C27-4653-B7A9-DD46E6C0BA3A}"/>
            </a:ext>
          </a:extLst>
        </xdr:cNvPr>
        <xdr:cNvCxnSpPr/>
      </xdr:nvCxnSpPr>
      <xdr:spPr>
        <a:xfrm flipV="1">
          <a:off x="9427845" y="1651635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404" name="【保健所】&#10;一人当たり面積最小値テキスト">
          <a:extLst>
            <a:ext uri="{FF2B5EF4-FFF2-40B4-BE49-F238E27FC236}">
              <a16:creationId xmlns:a16="http://schemas.microsoft.com/office/drawing/2014/main" id="{B95CA6D2-7372-4F2E-ADA2-78AF7690259A}"/>
            </a:ext>
          </a:extLst>
        </xdr:cNvPr>
        <xdr:cNvSpPr txBox="1"/>
      </xdr:nvSpPr>
      <xdr:spPr>
        <a:xfrm>
          <a:off x="9477375" y="1774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405" name="直線コネクタ 404">
          <a:extLst>
            <a:ext uri="{FF2B5EF4-FFF2-40B4-BE49-F238E27FC236}">
              <a16:creationId xmlns:a16="http://schemas.microsoft.com/office/drawing/2014/main" id="{5D17D80F-47B1-4CCD-98FF-20A13E814FC4}"/>
            </a:ext>
          </a:extLst>
        </xdr:cNvPr>
        <xdr:cNvCxnSpPr/>
      </xdr:nvCxnSpPr>
      <xdr:spPr>
        <a:xfrm>
          <a:off x="9363075" y="177355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406" name="【保健所】&#10;一人当たり面積最大値テキスト">
          <a:extLst>
            <a:ext uri="{FF2B5EF4-FFF2-40B4-BE49-F238E27FC236}">
              <a16:creationId xmlns:a16="http://schemas.microsoft.com/office/drawing/2014/main" id="{D8F4048C-AEEC-458B-B5F7-0490485181D6}"/>
            </a:ext>
          </a:extLst>
        </xdr:cNvPr>
        <xdr:cNvSpPr txBox="1"/>
      </xdr:nvSpPr>
      <xdr:spPr>
        <a:xfrm>
          <a:off x="9477375" y="1629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07" name="直線コネクタ 406">
          <a:extLst>
            <a:ext uri="{FF2B5EF4-FFF2-40B4-BE49-F238E27FC236}">
              <a16:creationId xmlns:a16="http://schemas.microsoft.com/office/drawing/2014/main" id="{D2D45F0E-1C82-4F56-A9AA-589DBF403F85}"/>
            </a:ext>
          </a:extLst>
        </xdr:cNvPr>
        <xdr:cNvCxnSpPr/>
      </xdr:nvCxnSpPr>
      <xdr:spPr>
        <a:xfrm>
          <a:off x="9363075" y="165163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67327</xdr:rowOff>
    </xdr:from>
    <xdr:ext cx="469744" cy="259045"/>
    <xdr:sp macro="" textlink="">
      <xdr:nvSpPr>
        <xdr:cNvPr id="408" name="【保健所】&#10;一人当たり面積平均値テキスト">
          <a:extLst>
            <a:ext uri="{FF2B5EF4-FFF2-40B4-BE49-F238E27FC236}">
              <a16:creationId xmlns:a16="http://schemas.microsoft.com/office/drawing/2014/main" id="{1EBF4DC6-9E76-4A9A-8D39-9D7E6BDB8A04}"/>
            </a:ext>
          </a:extLst>
        </xdr:cNvPr>
        <xdr:cNvSpPr txBox="1"/>
      </xdr:nvSpPr>
      <xdr:spPr>
        <a:xfrm>
          <a:off x="9477375" y="17380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09" name="フローチャート: 判断 408">
          <a:extLst>
            <a:ext uri="{FF2B5EF4-FFF2-40B4-BE49-F238E27FC236}">
              <a16:creationId xmlns:a16="http://schemas.microsoft.com/office/drawing/2014/main" id="{BF312D8F-338E-445B-A936-F334BA7BDF4A}"/>
            </a:ext>
          </a:extLst>
        </xdr:cNvPr>
        <xdr:cNvSpPr/>
      </xdr:nvSpPr>
      <xdr:spPr>
        <a:xfrm>
          <a:off x="9401175" y="1753552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410" name="フローチャート: 判断 409">
          <a:extLst>
            <a:ext uri="{FF2B5EF4-FFF2-40B4-BE49-F238E27FC236}">
              <a16:creationId xmlns:a16="http://schemas.microsoft.com/office/drawing/2014/main" id="{CF65D4C4-3B0E-4444-AD6D-9A77EB60D915}"/>
            </a:ext>
          </a:extLst>
        </xdr:cNvPr>
        <xdr:cNvSpPr/>
      </xdr:nvSpPr>
      <xdr:spPr>
        <a:xfrm>
          <a:off x="8639175" y="175355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11" name="フローチャート: 判断 410">
          <a:extLst>
            <a:ext uri="{FF2B5EF4-FFF2-40B4-BE49-F238E27FC236}">
              <a16:creationId xmlns:a16="http://schemas.microsoft.com/office/drawing/2014/main" id="{978478D3-BC68-4344-884F-57C200E763AE}"/>
            </a:ext>
          </a:extLst>
        </xdr:cNvPr>
        <xdr:cNvSpPr/>
      </xdr:nvSpPr>
      <xdr:spPr>
        <a:xfrm>
          <a:off x="7839075" y="175355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412" name="フローチャート: 判断 411">
          <a:extLst>
            <a:ext uri="{FF2B5EF4-FFF2-40B4-BE49-F238E27FC236}">
              <a16:creationId xmlns:a16="http://schemas.microsoft.com/office/drawing/2014/main" id="{F3FE1AE8-1396-43EF-A4B1-C8E53650CD5A}"/>
            </a:ext>
          </a:extLst>
        </xdr:cNvPr>
        <xdr:cNvSpPr/>
      </xdr:nvSpPr>
      <xdr:spPr>
        <a:xfrm>
          <a:off x="7029450" y="175355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44450</xdr:rowOff>
    </xdr:from>
    <xdr:to>
      <xdr:col>36</xdr:col>
      <xdr:colOff>165100</xdr:colOff>
      <xdr:row>107</xdr:row>
      <xdr:rowOff>146050</xdr:rowOff>
    </xdr:to>
    <xdr:sp macro="" textlink="">
      <xdr:nvSpPr>
        <xdr:cNvPr id="413" name="フローチャート: 判断 412">
          <a:extLst>
            <a:ext uri="{FF2B5EF4-FFF2-40B4-BE49-F238E27FC236}">
              <a16:creationId xmlns:a16="http://schemas.microsoft.com/office/drawing/2014/main" id="{AC50745A-C553-4428-833D-F2F66B6984CA}"/>
            </a:ext>
          </a:extLst>
        </xdr:cNvPr>
        <xdr:cNvSpPr/>
      </xdr:nvSpPr>
      <xdr:spPr>
        <a:xfrm>
          <a:off x="6238875" y="175355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C8165E6A-D4BF-491A-A0DF-A6D95FD06C1B}"/>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53AA8065-269D-43E9-B4B2-E6F24636AB81}"/>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3EC74987-0963-4A68-9539-EFA3CAC1FF91}"/>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CAE5DB34-E692-44E1-9BE4-46E61BE6719F}"/>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2951FAC1-8F1A-4647-A8D2-7209A9AB38FC}"/>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25400</xdr:rowOff>
    </xdr:from>
    <xdr:to>
      <xdr:col>55</xdr:col>
      <xdr:colOff>50800</xdr:colOff>
      <xdr:row>108</xdr:row>
      <xdr:rowOff>127000</xdr:rowOff>
    </xdr:to>
    <xdr:sp macro="" textlink="">
      <xdr:nvSpPr>
        <xdr:cNvPr id="419" name="楕円 418">
          <a:extLst>
            <a:ext uri="{FF2B5EF4-FFF2-40B4-BE49-F238E27FC236}">
              <a16:creationId xmlns:a16="http://schemas.microsoft.com/office/drawing/2014/main" id="{B74F1D5E-70BC-4D22-862C-231CD7637D37}"/>
            </a:ext>
          </a:extLst>
        </xdr:cNvPr>
        <xdr:cNvSpPr/>
      </xdr:nvSpPr>
      <xdr:spPr>
        <a:xfrm>
          <a:off x="9401175" y="1768792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111777</xdr:rowOff>
    </xdr:from>
    <xdr:ext cx="469744" cy="259045"/>
    <xdr:sp macro="" textlink="">
      <xdr:nvSpPr>
        <xdr:cNvPr id="420" name="【保健所】&#10;一人当たり面積該当値テキスト">
          <a:extLst>
            <a:ext uri="{FF2B5EF4-FFF2-40B4-BE49-F238E27FC236}">
              <a16:creationId xmlns:a16="http://schemas.microsoft.com/office/drawing/2014/main" id="{EA3AE958-E249-45FA-8891-710422E3B7BB}"/>
            </a:ext>
          </a:extLst>
        </xdr:cNvPr>
        <xdr:cNvSpPr txBox="1"/>
      </xdr:nvSpPr>
      <xdr:spPr>
        <a:xfrm>
          <a:off x="9477375" y="1759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25400</xdr:rowOff>
    </xdr:from>
    <xdr:to>
      <xdr:col>50</xdr:col>
      <xdr:colOff>165100</xdr:colOff>
      <xdr:row>108</xdr:row>
      <xdr:rowOff>127000</xdr:rowOff>
    </xdr:to>
    <xdr:sp macro="" textlink="">
      <xdr:nvSpPr>
        <xdr:cNvPr id="421" name="楕円 420">
          <a:extLst>
            <a:ext uri="{FF2B5EF4-FFF2-40B4-BE49-F238E27FC236}">
              <a16:creationId xmlns:a16="http://schemas.microsoft.com/office/drawing/2014/main" id="{C0B54AC9-66FF-47D0-8EDB-61C9EEC70CA2}"/>
            </a:ext>
          </a:extLst>
        </xdr:cNvPr>
        <xdr:cNvSpPr/>
      </xdr:nvSpPr>
      <xdr:spPr>
        <a:xfrm>
          <a:off x="8639175" y="176879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76200</xdr:rowOff>
    </xdr:from>
    <xdr:to>
      <xdr:col>55</xdr:col>
      <xdr:colOff>0</xdr:colOff>
      <xdr:row>108</xdr:row>
      <xdr:rowOff>76200</xdr:rowOff>
    </xdr:to>
    <xdr:cxnSp macro="">
      <xdr:nvCxnSpPr>
        <xdr:cNvPr id="422" name="直線コネクタ 421">
          <a:extLst>
            <a:ext uri="{FF2B5EF4-FFF2-40B4-BE49-F238E27FC236}">
              <a16:creationId xmlns:a16="http://schemas.microsoft.com/office/drawing/2014/main" id="{A2647ED7-1A97-4D34-81C1-D545FD3FFDAD}"/>
            </a:ext>
          </a:extLst>
        </xdr:cNvPr>
        <xdr:cNvCxnSpPr/>
      </xdr:nvCxnSpPr>
      <xdr:spPr>
        <a:xfrm>
          <a:off x="8686800" y="177355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25400</xdr:rowOff>
    </xdr:from>
    <xdr:to>
      <xdr:col>46</xdr:col>
      <xdr:colOff>38100</xdr:colOff>
      <xdr:row>108</xdr:row>
      <xdr:rowOff>127000</xdr:rowOff>
    </xdr:to>
    <xdr:sp macro="" textlink="">
      <xdr:nvSpPr>
        <xdr:cNvPr id="423" name="楕円 422">
          <a:extLst>
            <a:ext uri="{FF2B5EF4-FFF2-40B4-BE49-F238E27FC236}">
              <a16:creationId xmlns:a16="http://schemas.microsoft.com/office/drawing/2014/main" id="{37477F0D-8866-48D5-A28F-3BBA6B54E5C5}"/>
            </a:ext>
          </a:extLst>
        </xdr:cNvPr>
        <xdr:cNvSpPr/>
      </xdr:nvSpPr>
      <xdr:spPr>
        <a:xfrm>
          <a:off x="7839075" y="176879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76200</xdr:rowOff>
    </xdr:from>
    <xdr:to>
      <xdr:col>50</xdr:col>
      <xdr:colOff>114300</xdr:colOff>
      <xdr:row>108</xdr:row>
      <xdr:rowOff>76200</xdr:rowOff>
    </xdr:to>
    <xdr:cxnSp macro="">
      <xdr:nvCxnSpPr>
        <xdr:cNvPr id="424" name="直線コネクタ 423">
          <a:extLst>
            <a:ext uri="{FF2B5EF4-FFF2-40B4-BE49-F238E27FC236}">
              <a16:creationId xmlns:a16="http://schemas.microsoft.com/office/drawing/2014/main" id="{ACFA5035-E3FD-4439-9B82-EDCBA67DE582}"/>
            </a:ext>
          </a:extLst>
        </xdr:cNvPr>
        <xdr:cNvCxnSpPr/>
      </xdr:nvCxnSpPr>
      <xdr:spPr>
        <a:xfrm>
          <a:off x="7886700" y="177355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162577</xdr:rowOff>
    </xdr:from>
    <xdr:ext cx="469744" cy="259045"/>
    <xdr:sp macro="" textlink="">
      <xdr:nvSpPr>
        <xdr:cNvPr id="425" name="n_1aveValue【保健所】&#10;一人当たり面積">
          <a:extLst>
            <a:ext uri="{FF2B5EF4-FFF2-40B4-BE49-F238E27FC236}">
              <a16:creationId xmlns:a16="http://schemas.microsoft.com/office/drawing/2014/main" id="{19AB1586-C1AA-4B37-A641-861DA19A52DA}"/>
            </a:ext>
          </a:extLst>
        </xdr:cNvPr>
        <xdr:cNvSpPr txBox="1"/>
      </xdr:nvSpPr>
      <xdr:spPr>
        <a:xfrm>
          <a:off x="8458277" y="1730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426" name="n_2aveValue【保健所】&#10;一人当たり面積">
          <a:extLst>
            <a:ext uri="{FF2B5EF4-FFF2-40B4-BE49-F238E27FC236}">
              <a16:creationId xmlns:a16="http://schemas.microsoft.com/office/drawing/2014/main" id="{B455C28E-97B8-4B9D-969C-C56DAA26B097}"/>
            </a:ext>
          </a:extLst>
        </xdr:cNvPr>
        <xdr:cNvSpPr txBox="1"/>
      </xdr:nvSpPr>
      <xdr:spPr>
        <a:xfrm>
          <a:off x="7677227" y="1730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162577</xdr:rowOff>
    </xdr:from>
    <xdr:ext cx="469744" cy="259045"/>
    <xdr:sp macro="" textlink="">
      <xdr:nvSpPr>
        <xdr:cNvPr id="427" name="n_3aveValue【保健所】&#10;一人当たり面積">
          <a:extLst>
            <a:ext uri="{FF2B5EF4-FFF2-40B4-BE49-F238E27FC236}">
              <a16:creationId xmlns:a16="http://schemas.microsoft.com/office/drawing/2014/main" id="{C4EF109C-B23E-49E0-8D89-5D33D485B5F5}"/>
            </a:ext>
          </a:extLst>
        </xdr:cNvPr>
        <xdr:cNvSpPr txBox="1"/>
      </xdr:nvSpPr>
      <xdr:spPr>
        <a:xfrm>
          <a:off x="6867602" y="1730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162577</xdr:rowOff>
    </xdr:from>
    <xdr:ext cx="469744" cy="259045"/>
    <xdr:sp macro="" textlink="">
      <xdr:nvSpPr>
        <xdr:cNvPr id="428" name="n_4aveValue【保健所】&#10;一人当たり面積">
          <a:extLst>
            <a:ext uri="{FF2B5EF4-FFF2-40B4-BE49-F238E27FC236}">
              <a16:creationId xmlns:a16="http://schemas.microsoft.com/office/drawing/2014/main" id="{99B614F9-6023-4C2B-903C-4DF4A11C5D7D}"/>
            </a:ext>
          </a:extLst>
        </xdr:cNvPr>
        <xdr:cNvSpPr txBox="1"/>
      </xdr:nvSpPr>
      <xdr:spPr>
        <a:xfrm>
          <a:off x="6067502" y="1730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118127</xdr:rowOff>
    </xdr:from>
    <xdr:ext cx="469744" cy="259045"/>
    <xdr:sp macro="" textlink="">
      <xdr:nvSpPr>
        <xdr:cNvPr id="429" name="n_1mainValue【保健所】&#10;一人当たり面積">
          <a:extLst>
            <a:ext uri="{FF2B5EF4-FFF2-40B4-BE49-F238E27FC236}">
              <a16:creationId xmlns:a16="http://schemas.microsoft.com/office/drawing/2014/main" id="{4DC41A32-7E74-4F52-B269-4DDAFC74F61F}"/>
            </a:ext>
          </a:extLst>
        </xdr:cNvPr>
        <xdr:cNvSpPr txBox="1"/>
      </xdr:nvSpPr>
      <xdr:spPr>
        <a:xfrm>
          <a:off x="8458277" y="1778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118127</xdr:rowOff>
    </xdr:from>
    <xdr:ext cx="469744" cy="259045"/>
    <xdr:sp macro="" textlink="">
      <xdr:nvSpPr>
        <xdr:cNvPr id="430" name="n_2mainValue【保健所】&#10;一人当たり面積">
          <a:extLst>
            <a:ext uri="{FF2B5EF4-FFF2-40B4-BE49-F238E27FC236}">
              <a16:creationId xmlns:a16="http://schemas.microsoft.com/office/drawing/2014/main" id="{5455D4F3-0743-46F8-BDCC-082DDF472933}"/>
            </a:ext>
          </a:extLst>
        </xdr:cNvPr>
        <xdr:cNvSpPr txBox="1"/>
      </xdr:nvSpPr>
      <xdr:spPr>
        <a:xfrm>
          <a:off x="7677227" y="1778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1" name="正方形/長方形 430">
          <a:extLst>
            <a:ext uri="{FF2B5EF4-FFF2-40B4-BE49-F238E27FC236}">
              <a16:creationId xmlns:a16="http://schemas.microsoft.com/office/drawing/2014/main" id="{CF614904-4328-4FDD-8918-04CB429EF8FF}"/>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32" name="正方形/長方形 431">
          <a:extLst>
            <a:ext uri="{FF2B5EF4-FFF2-40B4-BE49-F238E27FC236}">
              <a16:creationId xmlns:a16="http://schemas.microsoft.com/office/drawing/2014/main" id="{7E07BFDA-3D12-4214-A5CB-C319D41328C1}"/>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33" name="正方形/長方形 432">
          <a:extLst>
            <a:ext uri="{FF2B5EF4-FFF2-40B4-BE49-F238E27FC236}">
              <a16:creationId xmlns:a16="http://schemas.microsoft.com/office/drawing/2014/main" id="{B42ED83C-22D0-4309-BFBA-C83481AF4944}"/>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34" name="正方形/長方形 433">
          <a:extLst>
            <a:ext uri="{FF2B5EF4-FFF2-40B4-BE49-F238E27FC236}">
              <a16:creationId xmlns:a16="http://schemas.microsoft.com/office/drawing/2014/main" id="{E371A7DD-FB46-4289-BD23-F591370CE4D3}"/>
            </a:ext>
          </a:extLst>
        </xdr:cNvPr>
        <xdr:cNvSpPr/>
      </xdr:nvSpPr>
      <xdr:spPr>
        <a:xfrm>
          <a:off x="13154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35" name="正方形/長方形 434">
          <a:extLst>
            <a:ext uri="{FF2B5EF4-FFF2-40B4-BE49-F238E27FC236}">
              <a16:creationId xmlns:a16="http://schemas.microsoft.com/office/drawing/2014/main" id="{642CC775-525F-45EE-BEBE-93B46C4FD49A}"/>
            </a:ext>
          </a:extLst>
        </xdr:cNvPr>
        <xdr:cNvSpPr/>
      </xdr:nvSpPr>
      <xdr:spPr>
        <a:xfrm>
          <a:off x="13154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a:extLst>
            <a:ext uri="{FF2B5EF4-FFF2-40B4-BE49-F238E27FC236}">
              <a16:creationId xmlns:a16="http://schemas.microsoft.com/office/drawing/2014/main" id="{ED2E2897-D66A-4922-9C4E-C90795BEFE94}"/>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a:extLst>
            <a:ext uri="{FF2B5EF4-FFF2-40B4-BE49-F238E27FC236}">
              <a16:creationId xmlns:a16="http://schemas.microsoft.com/office/drawing/2014/main" id="{DFF1D0C6-0F8E-4139-8238-9EEC3F631F66}"/>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a:extLst>
            <a:ext uri="{FF2B5EF4-FFF2-40B4-BE49-F238E27FC236}">
              <a16:creationId xmlns:a16="http://schemas.microsoft.com/office/drawing/2014/main" id="{663DAB22-1E4D-4395-BA88-2F61B3BC4B1D}"/>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9" name="テキスト ボックス 438">
          <a:extLst>
            <a:ext uri="{FF2B5EF4-FFF2-40B4-BE49-F238E27FC236}">
              <a16:creationId xmlns:a16="http://schemas.microsoft.com/office/drawing/2014/main" id="{0F4E00DE-3C60-4204-A3ED-2084F7A3BDCC}"/>
            </a:ext>
          </a:extLst>
        </xdr:cNvPr>
        <xdr:cNvSpPr txBox="1"/>
      </xdr:nvSpPr>
      <xdr:spPr>
        <a:xfrm>
          <a:off x="10845966" y="7074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0" name="直線コネクタ 439">
          <a:extLst>
            <a:ext uri="{FF2B5EF4-FFF2-40B4-BE49-F238E27FC236}">
              <a16:creationId xmlns:a16="http://schemas.microsoft.com/office/drawing/2014/main" id="{9845388C-401C-4BD4-A315-7580F60688B7}"/>
            </a:ext>
          </a:extLst>
        </xdr:cNvPr>
        <xdr:cNvCxnSpPr/>
      </xdr:nvCxnSpPr>
      <xdr:spPr>
        <a:xfrm>
          <a:off x="11210925" y="6848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1" name="テキスト ボックス 440">
          <a:extLst>
            <a:ext uri="{FF2B5EF4-FFF2-40B4-BE49-F238E27FC236}">
              <a16:creationId xmlns:a16="http://schemas.microsoft.com/office/drawing/2014/main" id="{B109E4C4-BC9A-47B4-BED5-949C130757B9}"/>
            </a:ext>
          </a:extLst>
        </xdr:cNvPr>
        <xdr:cNvSpPr txBox="1"/>
      </xdr:nvSpPr>
      <xdr:spPr>
        <a:xfrm>
          <a:off x="10845966" y="6712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2" name="直線コネクタ 441">
          <a:extLst>
            <a:ext uri="{FF2B5EF4-FFF2-40B4-BE49-F238E27FC236}">
              <a16:creationId xmlns:a16="http://schemas.microsoft.com/office/drawing/2014/main" id="{4BA21039-E511-4D07-B993-D89BEFFC1B22}"/>
            </a:ext>
          </a:extLst>
        </xdr:cNvPr>
        <xdr:cNvCxnSpPr/>
      </xdr:nvCxnSpPr>
      <xdr:spPr>
        <a:xfrm>
          <a:off x="11210925" y="6486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3" name="テキスト ボックス 442">
          <a:extLst>
            <a:ext uri="{FF2B5EF4-FFF2-40B4-BE49-F238E27FC236}">
              <a16:creationId xmlns:a16="http://schemas.microsoft.com/office/drawing/2014/main" id="{9F698664-1192-488D-875B-1D2110D87069}"/>
            </a:ext>
          </a:extLst>
        </xdr:cNvPr>
        <xdr:cNvSpPr txBox="1"/>
      </xdr:nvSpPr>
      <xdr:spPr>
        <a:xfrm>
          <a:off x="10845966"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4" name="直線コネクタ 443">
          <a:extLst>
            <a:ext uri="{FF2B5EF4-FFF2-40B4-BE49-F238E27FC236}">
              <a16:creationId xmlns:a16="http://schemas.microsoft.com/office/drawing/2014/main" id="{4D301A47-6B86-4F7A-A07F-A5F524BDE45F}"/>
            </a:ext>
          </a:extLst>
        </xdr:cNvPr>
        <xdr:cNvCxnSpPr/>
      </xdr:nvCxnSpPr>
      <xdr:spPr>
        <a:xfrm>
          <a:off x="11210925" y="613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5" name="テキスト ボックス 444">
          <a:extLst>
            <a:ext uri="{FF2B5EF4-FFF2-40B4-BE49-F238E27FC236}">
              <a16:creationId xmlns:a16="http://schemas.microsoft.com/office/drawing/2014/main" id="{DE635C63-3B0E-46C8-BC5B-6667878272F0}"/>
            </a:ext>
          </a:extLst>
        </xdr:cNvPr>
        <xdr:cNvSpPr txBox="1"/>
      </xdr:nvSpPr>
      <xdr:spPr>
        <a:xfrm>
          <a:off x="10845966"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6" name="直線コネクタ 445">
          <a:extLst>
            <a:ext uri="{FF2B5EF4-FFF2-40B4-BE49-F238E27FC236}">
              <a16:creationId xmlns:a16="http://schemas.microsoft.com/office/drawing/2014/main" id="{BE083334-75DC-4163-B2CA-2D7A72557BB6}"/>
            </a:ext>
          </a:extLst>
        </xdr:cNvPr>
        <xdr:cNvCxnSpPr/>
      </xdr:nvCxnSpPr>
      <xdr:spPr>
        <a:xfrm>
          <a:off x="11210925" y="5772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7" name="テキスト ボックス 446">
          <a:extLst>
            <a:ext uri="{FF2B5EF4-FFF2-40B4-BE49-F238E27FC236}">
              <a16:creationId xmlns:a16="http://schemas.microsoft.com/office/drawing/2014/main" id="{EDEBE5C0-077F-476E-9164-CDA09A8A0341}"/>
            </a:ext>
          </a:extLst>
        </xdr:cNvPr>
        <xdr:cNvSpPr txBox="1"/>
      </xdr:nvSpPr>
      <xdr:spPr>
        <a:xfrm>
          <a:off x="10845966"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8" name="直線コネクタ 447">
          <a:extLst>
            <a:ext uri="{FF2B5EF4-FFF2-40B4-BE49-F238E27FC236}">
              <a16:creationId xmlns:a16="http://schemas.microsoft.com/office/drawing/2014/main" id="{5464AC64-6A96-413E-B040-6FB4655CAE67}"/>
            </a:ext>
          </a:extLst>
        </xdr:cNvPr>
        <xdr:cNvCxnSpPr/>
      </xdr:nvCxnSpPr>
      <xdr:spPr>
        <a:xfrm>
          <a:off x="11210925" y="5410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9" name="テキスト ボックス 448">
          <a:extLst>
            <a:ext uri="{FF2B5EF4-FFF2-40B4-BE49-F238E27FC236}">
              <a16:creationId xmlns:a16="http://schemas.microsoft.com/office/drawing/2014/main" id="{9765B629-7850-4C0A-A322-0814641C56F1}"/>
            </a:ext>
          </a:extLst>
        </xdr:cNvPr>
        <xdr:cNvSpPr txBox="1"/>
      </xdr:nvSpPr>
      <xdr:spPr>
        <a:xfrm>
          <a:off x="10845966" y="527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a:extLst>
            <a:ext uri="{FF2B5EF4-FFF2-40B4-BE49-F238E27FC236}">
              <a16:creationId xmlns:a16="http://schemas.microsoft.com/office/drawing/2014/main" id="{B6CA3892-554B-47EC-BA5E-8355A62E6F0E}"/>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51" name="テキスト ボックス 450">
          <a:extLst>
            <a:ext uri="{FF2B5EF4-FFF2-40B4-BE49-F238E27FC236}">
              <a16:creationId xmlns:a16="http://schemas.microsoft.com/office/drawing/2014/main" id="{0BEAB952-FD2B-4745-8478-EB66EC4871F0}"/>
            </a:ext>
          </a:extLst>
        </xdr:cNvPr>
        <xdr:cNvSpPr txBox="1"/>
      </xdr:nvSpPr>
      <xdr:spPr>
        <a:xfrm>
          <a:off x="10845966"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試験研究機関】&#10;有形固定資産減価償却率グラフ枠">
          <a:extLst>
            <a:ext uri="{FF2B5EF4-FFF2-40B4-BE49-F238E27FC236}">
              <a16:creationId xmlns:a16="http://schemas.microsoft.com/office/drawing/2014/main" id="{06B4DC62-3BB8-43E6-8284-808D1D607B87}"/>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129540</xdr:rowOff>
    </xdr:from>
    <xdr:to>
      <xdr:col>85</xdr:col>
      <xdr:colOff>126364</xdr:colOff>
      <xdr:row>42</xdr:row>
      <xdr:rowOff>45720</xdr:rowOff>
    </xdr:to>
    <xdr:cxnSp macro="">
      <xdr:nvCxnSpPr>
        <xdr:cNvPr id="453" name="直線コネクタ 452">
          <a:extLst>
            <a:ext uri="{FF2B5EF4-FFF2-40B4-BE49-F238E27FC236}">
              <a16:creationId xmlns:a16="http://schemas.microsoft.com/office/drawing/2014/main" id="{30E8F068-6289-417F-A058-511D80CA1CED}"/>
            </a:ext>
          </a:extLst>
        </xdr:cNvPr>
        <xdr:cNvCxnSpPr/>
      </xdr:nvCxnSpPr>
      <xdr:spPr>
        <a:xfrm flipV="1">
          <a:off x="14695170" y="5479415"/>
          <a:ext cx="1269" cy="1379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49547</xdr:rowOff>
    </xdr:from>
    <xdr:ext cx="405111" cy="259045"/>
    <xdr:sp macro="" textlink="">
      <xdr:nvSpPr>
        <xdr:cNvPr id="454" name="【試験研究機関】&#10;有形固定資産減価償却率最小値テキスト">
          <a:extLst>
            <a:ext uri="{FF2B5EF4-FFF2-40B4-BE49-F238E27FC236}">
              <a16:creationId xmlns:a16="http://schemas.microsoft.com/office/drawing/2014/main" id="{381C50F9-60BB-4295-BB23-BC2CEC29941B}"/>
            </a:ext>
          </a:extLst>
        </xdr:cNvPr>
        <xdr:cNvSpPr txBox="1"/>
      </xdr:nvSpPr>
      <xdr:spPr>
        <a:xfrm>
          <a:off x="147447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45720</xdr:rowOff>
    </xdr:from>
    <xdr:to>
      <xdr:col>86</xdr:col>
      <xdr:colOff>25400</xdr:colOff>
      <xdr:row>42</xdr:row>
      <xdr:rowOff>45720</xdr:rowOff>
    </xdr:to>
    <xdr:cxnSp macro="">
      <xdr:nvCxnSpPr>
        <xdr:cNvPr id="455" name="直線コネクタ 454">
          <a:extLst>
            <a:ext uri="{FF2B5EF4-FFF2-40B4-BE49-F238E27FC236}">
              <a16:creationId xmlns:a16="http://schemas.microsoft.com/office/drawing/2014/main" id="{AE412D53-B9EA-4EEB-B36F-F5ACF7CADADD}"/>
            </a:ext>
          </a:extLst>
        </xdr:cNvPr>
        <xdr:cNvCxnSpPr/>
      </xdr:nvCxnSpPr>
      <xdr:spPr>
        <a:xfrm>
          <a:off x="14611350" y="68592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76217</xdr:rowOff>
    </xdr:from>
    <xdr:ext cx="405111" cy="259045"/>
    <xdr:sp macro="" textlink="">
      <xdr:nvSpPr>
        <xdr:cNvPr id="456" name="【試験研究機関】&#10;有形固定資産減価償却率最大値テキスト">
          <a:extLst>
            <a:ext uri="{FF2B5EF4-FFF2-40B4-BE49-F238E27FC236}">
              <a16:creationId xmlns:a16="http://schemas.microsoft.com/office/drawing/2014/main" id="{4A9420FB-7A52-423D-A5D9-1ACDC84621D6}"/>
            </a:ext>
          </a:extLst>
        </xdr:cNvPr>
        <xdr:cNvSpPr txBox="1"/>
      </xdr:nvSpPr>
      <xdr:spPr>
        <a:xfrm>
          <a:off x="14744700" y="5267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129540</xdr:rowOff>
    </xdr:from>
    <xdr:to>
      <xdr:col>86</xdr:col>
      <xdr:colOff>25400</xdr:colOff>
      <xdr:row>33</xdr:row>
      <xdr:rowOff>129540</xdr:rowOff>
    </xdr:to>
    <xdr:cxnSp macro="">
      <xdr:nvCxnSpPr>
        <xdr:cNvPr id="457" name="直線コネクタ 456">
          <a:extLst>
            <a:ext uri="{FF2B5EF4-FFF2-40B4-BE49-F238E27FC236}">
              <a16:creationId xmlns:a16="http://schemas.microsoft.com/office/drawing/2014/main" id="{6921A45B-F993-4C2B-AE74-BF2443C99DA2}"/>
            </a:ext>
          </a:extLst>
        </xdr:cNvPr>
        <xdr:cNvCxnSpPr/>
      </xdr:nvCxnSpPr>
      <xdr:spPr>
        <a:xfrm>
          <a:off x="14611350" y="54794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10177</xdr:rowOff>
    </xdr:from>
    <xdr:ext cx="405111" cy="259045"/>
    <xdr:sp macro="" textlink="">
      <xdr:nvSpPr>
        <xdr:cNvPr id="458" name="【試験研究機関】&#10;有形固定資産減価償却率平均値テキスト">
          <a:extLst>
            <a:ext uri="{FF2B5EF4-FFF2-40B4-BE49-F238E27FC236}">
              <a16:creationId xmlns:a16="http://schemas.microsoft.com/office/drawing/2014/main" id="{6F46847F-1DAE-451D-9AC7-05E627528B8D}"/>
            </a:ext>
          </a:extLst>
        </xdr:cNvPr>
        <xdr:cNvSpPr txBox="1"/>
      </xdr:nvSpPr>
      <xdr:spPr>
        <a:xfrm>
          <a:off x="14744700" y="6007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59" name="フローチャート: 判断 458">
          <a:extLst>
            <a:ext uri="{FF2B5EF4-FFF2-40B4-BE49-F238E27FC236}">
              <a16:creationId xmlns:a16="http://schemas.microsoft.com/office/drawing/2014/main" id="{8F07AE6A-2A26-4616-8BE0-D53D0D41FAB1}"/>
            </a:ext>
          </a:extLst>
        </xdr:cNvPr>
        <xdr:cNvSpPr/>
      </xdr:nvSpPr>
      <xdr:spPr>
        <a:xfrm>
          <a:off x="14649450" y="61626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460" name="フローチャート: 判断 459">
          <a:extLst>
            <a:ext uri="{FF2B5EF4-FFF2-40B4-BE49-F238E27FC236}">
              <a16:creationId xmlns:a16="http://schemas.microsoft.com/office/drawing/2014/main" id="{F8D55C38-820A-422E-AA15-02FFB0F5227C}"/>
            </a:ext>
          </a:extLst>
        </xdr:cNvPr>
        <xdr:cNvSpPr/>
      </xdr:nvSpPr>
      <xdr:spPr>
        <a:xfrm>
          <a:off x="13887450" y="60864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61" name="フローチャート: 判断 460">
          <a:extLst>
            <a:ext uri="{FF2B5EF4-FFF2-40B4-BE49-F238E27FC236}">
              <a16:creationId xmlns:a16="http://schemas.microsoft.com/office/drawing/2014/main" id="{3E0BBA97-AB2A-4125-8E03-8FE4CF328098}"/>
            </a:ext>
          </a:extLst>
        </xdr:cNvPr>
        <xdr:cNvSpPr/>
      </xdr:nvSpPr>
      <xdr:spPr>
        <a:xfrm>
          <a:off x="13096875" y="60947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462" name="フローチャート: 判断 461">
          <a:extLst>
            <a:ext uri="{FF2B5EF4-FFF2-40B4-BE49-F238E27FC236}">
              <a16:creationId xmlns:a16="http://schemas.microsoft.com/office/drawing/2014/main" id="{BDE29E77-AA61-42C2-BF9E-B9398961C43A}"/>
            </a:ext>
          </a:extLst>
        </xdr:cNvPr>
        <xdr:cNvSpPr/>
      </xdr:nvSpPr>
      <xdr:spPr>
        <a:xfrm>
          <a:off x="12296775" y="60674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44450</xdr:rowOff>
    </xdr:from>
    <xdr:to>
      <xdr:col>67</xdr:col>
      <xdr:colOff>101600</xdr:colOff>
      <xdr:row>38</xdr:row>
      <xdr:rowOff>146050</xdr:rowOff>
    </xdr:to>
    <xdr:sp macro="" textlink="">
      <xdr:nvSpPr>
        <xdr:cNvPr id="463" name="フローチャート: 判断 462">
          <a:extLst>
            <a:ext uri="{FF2B5EF4-FFF2-40B4-BE49-F238E27FC236}">
              <a16:creationId xmlns:a16="http://schemas.microsoft.com/office/drawing/2014/main" id="{4C4C5F0B-8F1E-44D1-BA43-4B2CE6A09C06}"/>
            </a:ext>
          </a:extLst>
        </xdr:cNvPr>
        <xdr:cNvSpPr/>
      </xdr:nvSpPr>
      <xdr:spPr>
        <a:xfrm>
          <a:off x="11487150" y="62103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3737440C-8F7E-4800-9E56-A8224A2F385D}"/>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55C84CEF-33A3-4076-A304-214FC6958631}"/>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C344365A-AC12-484F-B024-E4BBF2C23FCB}"/>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1500BDA5-A922-4145-92B7-B3B3586A3410}"/>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C5AC8AFE-A4FD-4FE9-899C-AA6C5E1DA100}"/>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166370</xdr:rowOff>
    </xdr:from>
    <xdr:to>
      <xdr:col>85</xdr:col>
      <xdr:colOff>177800</xdr:colOff>
      <xdr:row>38</xdr:row>
      <xdr:rowOff>96520</xdr:rowOff>
    </xdr:to>
    <xdr:sp macro="" textlink="">
      <xdr:nvSpPr>
        <xdr:cNvPr id="469" name="楕円 468">
          <a:extLst>
            <a:ext uri="{FF2B5EF4-FFF2-40B4-BE49-F238E27FC236}">
              <a16:creationId xmlns:a16="http://schemas.microsoft.com/office/drawing/2014/main" id="{5A47D5DA-96A2-4748-BDCF-5EE656F36D9F}"/>
            </a:ext>
          </a:extLst>
        </xdr:cNvPr>
        <xdr:cNvSpPr/>
      </xdr:nvSpPr>
      <xdr:spPr>
        <a:xfrm>
          <a:off x="14649450" y="61639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144797</xdr:rowOff>
    </xdr:from>
    <xdr:ext cx="405111" cy="259045"/>
    <xdr:sp macro="" textlink="">
      <xdr:nvSpPr>
        <xdr:cNvPr id="470" name="【試験研究機関】&#10;有形固定資産減価償却率該当値テキスト">
          <a:extLst>
            <a:ext uri="{FF2B5EF4-FFF2-40B4-BE49-F238E27FC236}">
              <a16:creationId xmlns:a16="http://schemas.microsoft.com/office/drawing/2014/main" id="{65CBEC96-B12A-4954-9EAA-01E4E1569AF5}"/>
            </a:ext>
          </a:extLst>
        </xdr:cNvPr>
        <xdr:cNvSpPr txBox="1"/>
      </xdr:nvSpPr>
      <xdr:spPr>
        <a:xfrm>
          <a:off x="14744700"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93980</xdr:rowOff>
    </xdr:from>
    <xdr:to>
      <xdr:col>81</xdr:col>
      <xdr:colOff>101600</xdr:colOff>
      <xdr:row>38</xdr:row>
      <xdr:rowOff>24130</xdr:rowOff>
    </xdr:to>
    <xdr:sp macro="" textlink="">
      <xdr:nvSpPr>
        <xdr:cNvPr id="471" name="楕円 470">
          <a:extLst>
            <a:ext uri="{FF2B5EF4-FFF2-40B4-BE49-F238E27FC236}">
              <a16:creationId xmlns:a16="http://schemas.microsoft.com/office/drawing/2014/main" id="{1F9F456F-758D-4174-A548-69BCAAC5E08A}"/>
            </a:ext>
          </a:extLst>
        </xdr:cNvPr>
        <xdr:cNvSpPr/>
      </xdr:nvSpPr>
      <xdr:spPr>
        <a:xfrm>
          <a:off x="13887450" y="60947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144780</xdr:rowOff>
    </xdr:from>
    <xdr:to>
      <xdr:col>85</xdr:col>
      <xdr:colOff>127000</xdr:colOff>
      <xdr:row>38</xdr:row>
      <xdr:rowOff>45720</xdr:rowOff>
    </xdr:to>
    <xdr:cxnSp macro="">
      <xdr:nvCxnSpPr>
        <xdr:cNvPr id="472" name="直線コネクタ 471">
          <a:extLst>
            <a:ext uri="{FF2B5EF4-FFF2-40B4-BE49-F238E27FC236}">
              <a16:creationId xmlns:a16="http://schemas.microsoft.com/office/drawing/2014/main" id="{4ABD9894-E367-4C90-BC9E-22CF552AB817}"/>
            </a:ext>
          </a:extLst>
        </xdr:cNvPr>
        <xdr:cNvCxnSpPr/>
      </xdr:nvCxnSpPr>
      <xdr:spPr>
        <a:xfrm>
          <a:off x="13935075" y="6142355"/>
          <a:ext cx="762000" cy="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21590</xdr:rowOff>
    </xdr:from>
    <xdr:to>
      <xdr:col>76</xdr:col>
      <xdr:colOff>165100</xdr:colOff>
      <xdr:row>37</xdr:row>
      <xdr:rowOff>123190</xdr:rowOff>
    </xdr:to>
    <xdr:sp macro="" textlink="">
      <xdr:nvSpPr>
        <xdr:cNvPr id="473" name="楕円 472">
          <a:extLst>
            <a:ext uri="{FF2B5EF4-FFF2-40B4-BE49-F238E27FC236}">
              <a16:creationId xmlns:a16="http://schemas.microsoft.com/office/drawing/2014/main" id="{C80B230A-3665-4C96-A9C7-FDD37EA1C78D}"/>
            </a:ext>
          </a:extLst>
        </xdr:cNvPr>
        <xdr:cNvSpPr/>
      </xdr:nvSpPr>
      <xdr:spPr>
        <a:xfrm>
          <a:off x="13096875" y="602234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72390</xdr:rowOff>
    </xdr:from>
    <xdr:to>
      <xdr:col>81</xdr:col>
      <xdr:colOff>50800</xdr:colOff>
      <xdr:row>37</xdr:row>
      <xdr:rowOff>144780</xdr:rowOff>
    </xdr:to>
    <xdr:cxnSp macro="">
      <xdr:nvCxnSpPr>
        <xdr:cNvPr id="474" name="直線コネクタ 473">
          <a:extLst>
            <a:ext uri="{FF2B5EF4-FFF2-40B4-BE49-F238E27FC236}">
              <a16:creationId xmlns:a16="http://schemas.microsoft.com/office/drawing/2014/main" id="{9B84DDF2-603C-4D65-9D37-759A285FFDA6}"/>
            </a:ext>
          </a:extLst>
        </xdr:cNvPr>
        <xdr:cNvCxnSpPr/>
      </xdr:nvCxnSpPr>
      <xdr:spPr>
        <a:xfrm>
          <a:off x="13144500" y="6069965"/>
          <a:ext cx="790575"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29227</xdr:rowOff>
    </xdr:from>
    <xdr:ext cx="405111" cy="259045"/>
    <xdr:sp macro="" textlink="">
      <xdr:nvSpPr>
        <xdr:cNvPr id="475" name="n_1aveValue【試験研究機関】&#10;有形固定資産減価償却率">
          <a:extLst>
            <a:ext uri="{FF2B5EF4-FFF2-40B4-BE49-F238E27FC236}">
              <a16:creationId xmlns:a16="http://schemas.microsoft.com/office/drawing/2014/main" id="{1A494ACF-8BA1-4D3E-9BE9-D5CD0A65BFD2}"/>
            </a:ext>
          </a:extLst>
        </xdr:cNvPr>
        <xdr:cNvSpPr txBox="1"/>
      </xdr:nvSpPr>
      <xdr:spPr>
        <a:xfrm>
          <a:off x="13745219"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76" name="n_2aveValue【試験研究機関】&#10;有形固定資産減価償却率">
          <a:extLst>
            <a:ext uri="{FF2B5EF4-FFF2-40B4-BE49-F238E27FC236}">
              <a16:creationId xmlns:a16="http://schemas.microsoft.com/office/drawing/2014/main" id="{592FA3C7-18AA-46D1-A4E4-CBDD535DFC84}"/>
            </a:ext>
          </a:extLst>
        </xdr:cNvPr>
        <xdr:cNvSpPr txBox="1"/>
      </xdr:nvSpPr>
      <xdr:spPr>
        <a:xfrm>
          <a:off x="12964169"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10177</xdr:rowOff>
    </xdr:from>
    <xdr:ext cx="405111" cy="259045"/>
    <xdr:sp macro="" textlink="">
      <xdr:nvSpPr>
        <xdr:cNvPr id="477" name="n_3aveValue【試験研究機関】&#10;有形固定資産減価償却率">
          <a:extLst>
            <a:ext uri="{FF2B5EF4-FFF2-40B4-BE49-F238E27FC236}">
              <a16:creationId xmlns:a16="http://schemas.microsoft.com/office/drawing/2014/main" id="{47A1D049-7ED0-4E4F-9D6C-BC34F9CE8DB9}"/>
            </a:ext>
          </a:extLst>
        </xdr:cNvPr>
        <xdr:cNvSpPr txBox="1"/>
      </xdr:nvSpPr>
      <xdr:spPr>
        <a:xfrm>
          <a:off x="12164069"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162577</xdr:rowOff>
    </xdr:from>
    <xdr:ext cx="405111" cy="259045"/>
    <xdr:sp macro="" textlink="">
      <xdr:nvSpPr>
        <xdr:cNvPr id="478" name="n_4aveValue【試験研究機関】&#10;有形固定資産減価償却率">
          <a:extLst>
            <a:ext uri="{FF2B5EF4-FFF2-40B4-BE49-F238E27FC236}">
              <a16:creationId xmlns:a16="http://schemas.microsoft.com/office/drawing/2014/main" id="{6E9154A3-374A-41E0-9B08-F5EA52FEA03B}"/>
            </a:ext>
          </a:extLst>
        </xdr:cNvPr>
        <xdr:cNvSpPr txBox="1"/>
      </xdr:nvSpPr>
      <xdr:spPr>
        <a:xfrm>
          <a:off x="11354444" y="599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15257</xdr:rowOff>
    </xdr:from>
    <xdr:ext cx="405111" cy="259045"/>
    <xdr:sp macro="" textlink="">
      <xdr:nvSpPr>
        <xdr:cNvPr id="479" name="n_1mainValue【試験研究機関】&#10;有形固定資産減価償却率">
          <a:extLst>
            <a:ext uri="{FF2B5EF4-FFF2-40B4-BE49-F238E27FC236}">
              <a16:creationId xmlns:a16="http://schemas.microsoft.com/office/drawing/2014/main" id="{20648432-8F87-48BC-B783-369B96B4D3AC}"/>
            </a:ext>
          </a:extLst>
        </xdr:cNvPr>
        <xdr:cNvSpPr txBox="1"/>
      </xdr:nvSpPr>
      <xdr:spPr>
        <a:xfrm>
          <a:off x="13745219"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139717</xdr:rowOff>
    </xdr:from>
    <xdr:ext cx="405111" cy="259045"/>
    <xdr:sp macro="" textlink="">
      <xdr:nvSpPr>
        <xdr:cNvPr id="480" name="n_2mainValue【試験研究機関】&#10;有形固定資産減価償却率">
          <a:extLst>
            <a:ext uri="{FF2B5EF4-FFF2-40B4-BE49-F238E27FC236}">
              <a16:creationId xmlns:a16="http://schemas.microsoft.com/office/drawing/2014/main" id="{C854842B-86BD-44BF-B40B-51963E46C65C}"/>
            </a:ext>
          </a:extLst>
        </xdr:cNvPr>
        <xdr:cNvSpPr txBox="1"/>
      </xdr:nvSpPr>
      <xdr:spPr>
        <a:xfrm>
          <a:off x="12964169" y="58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1" name="正方形/長方形 480">
          <a:extLst>
            <a:ext uri="{FF2B5EF4-FFF2-40B4-BE49-F238E27FC236}">
              <a16:creationId xmlns:a16="http://schemas.microsoft.com/office/drawing/2014/main" id="{9A4393F1-BDAC-4FEA-9D09-843D20E080F2}"/>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82" name="正方形/長方形 481">
          <a:extLst>
            <a:ext uri="{FF2B5EF4-FFF2-40B4-BE49-F238E27FC236}">
              <a16:creationId xmlns:a16="http://schemas.microsoft.com/office/drawing/2014/main" id="{3CF082BF-A96B-4460-A765-23E01E74F9DC}"/>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83" name="正方形/長方形 482">
          <a:extLst>
            <a:ext uri="{FF2B5EF4-FFF2-40B4-BE49-F238E27FC236}">
              <a16:creationId xmlns:a16="http://schemas.microsoft.com/office/drawing/2014/main" id="{464A452F-1D1B-4315-953D-B8AA0DAA5F02}"/>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84" name="正方形/長方形 483">
          <a:extLst>
            <a:ext uri="{FF2B5EF4-FFF2-40B4-BE49-F238E27FC236}">
              <a16:creationId xmlns:a16="http://schemas.microsoft.com/office/drawing/2014/main" id="{0BE6AAE3-57BB-4959-9EF2-1104297E155C}"/>
            </a:ext>
          </a:extLst>
        </xdr:cNvPr>
        <xdr:cNvSpPr/>
      </xdr:nvSpPr>
      <xdr:spPr>
        <a:xfrm>
          <a:off x="1841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85" name="正方形/長方形 484">
          <a:extLst>
            <a:ext uri="{FF2B5EF4-FFF2-40B4-BE49-F238E27FC236}">
              <a16:creationId xmlns:a16="http://schemas.microsoft.com/office/drawing/2014/main" id="{1007E05B-0BCC-4866-9DA1-2668D93EB121}"/>
            </a:ext>
          </a:extLst>
        </xdr:cNvPr>
        <xdr:cNvSpPr/>
      </xdr:nvSpPr>
      <xdr:spPr>
        <a:xfrm>
          <a:off x="1841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a:extLst>
            <a:ext uri="{FF2B5EF4-FFF2-40B4-BE49-F238E27FC236}">
              <a16:creationId xmlns:a16="http://schemas.microsoft.com/office/drawing/2014/main" id="{B4495A85-3AD4-48A3-8E67-9DF1B41FCE16}"/>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a:extLst>
            <a:ext uri="{FF2B5EF4-FFF2-40B4-BE49-F238E27FC236}">
              <a16:creationId xmlns:a16="http://schemas.microsoft.com/office/drawing/2014/main" id="{CEA26F10-BFDB-4023-9BFB-6C6DCF2D5DCB}"/>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a:extLst>
            <a:ext uri="{FF2B5EF4-FFF2-40B4-BE49-F238E27FC236}">
              <a16:creationId xmlns:a16="http://schemas.microsoft.com/office/drawing/2014/main" id="{12316671-63D8-43BB-956E-0964B1B19FB9}"/>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9" name="直線コネクタ 488">
          <a:extLst>
            <a:ext uri="{FF2B5EF4-FFF2-40B4-BE49-F238E27FC236}">
              <a16:creationId xmlns:a16="http://schemas.microsoft.com/office/drawing/2014/main" id="{E594F261-9CA4-489B-BFDA-743899801DB7}"/>
            </a:ext>
          </a:extLst>
        </xdr:cNvPr>
        <xdr:cNvCxnSpPr/>
      </xdr:nvCxnSpPr>
      <xdr:spPr>
        <a:xfrm>
          <a:off x="164592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90" name="テキスト ボックス 489">
          <a:extLst>
            <a:ext uri="{FF2B5EF4-FFF2-40B4-BE49-F238E27FC236}">
              <a16:creationId xmlns:a16="http://schemas.microsoft.com/office/drawing/2014/main" id="{D751D19A-E311-4D3C-8D14-CF11FC535111}"/>
            </a:ext>
          </a:extLst>
        </xdr:cNvPr>
        <xdr:cNvSpPr txBox="1"/>
      </xdr:nvSpPr>
      <xdr:spPr>
        <a:xfrm>
          <a:off x="16052346"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1" name="直線コネクタ 490">
          <a:extLst>
            <a:ext uri="{FF2B5EF4-FFF2-40B4-BE49-F238E27FC236}">
              <a16:creationId xmlns:a16="http://schemas.microsoft.com/office/drawing/2014/main" id="{F1F8E934-9C60-4694-A67C-B24A3D071501}"/>
            </a:ext>
          </a:extLst>
        </xdr:cNvPr>
        <xdr:cNvCxnSpPr/>
      </xdr:nvCxnSpPr>
      <xdr:spPr>
        <a:xfrm>
          <a:off x="164592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2" name="テキスト ボックス 491">
          <a:extLst>
            <a:ext uri="{FF2B5EF4-FFF2-40B4-BE49-F238E27FC236}">
              <a16:creationId xmlns:a16="http://schemas.microsoft.com/office/drawing/2014/main" id="{1E76A705-9181-4A43-93A5-A57CD90893CF}"/>
            </a:ext>
          </a:extLst>
        </xdr:cNvPr>
        <xdr:cNvSpPr txBox="1"/>
      </xdr:nvSpPr>
      <xdr:spPr>
        <a:xfrm>
          <a:off x="16052346"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3" name="直線コネクタ 492">
          <a:extLst>
            <a:ext uri="{FF2B5EF4-FFF2-40B4-BE49-F238E27FC236}">
              <a16:creationId xmlns:a16="http://schemas.microsoft.com/office/drawing/2014/main" id="{EB41EB64-36CE-4BA5-A8E7-B7B98BD1C101}"/>
            </a:ext>
          </a:extLst>
        </xdr:cNvPr>
        <xdr:cNvCxnSpPr/>
      </xdr:nvCxnSpPr>
      <xdr:spPr>
        <a:xfrm>
          <a:off x="164592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4" name="テキスト ボックス 493">
          <a:extLst>
            <a:ext uri="{FF2B5EF4-FFF2-40B4-BE49-F238E27FC236}">
              <a16:creationId xmlns:a16="http://schemas.microsoft.com/office/drawing/2014/main" id="{7D5C442B-7D23-4C24-A665-925C237B9BFE}"/>
            </a:ext>
          </a:extLst>
        </xdr:cNvPr>
        <xdr:cNvSpPr txBox="1"/>
      </xdr:nvSpPr>
      <xdr:spPr>
        <a:xfrm>
          <a:off x="16052346"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5" name="直線コネクタ 494">
          <a:extLst>
            <a:ext uri="{FF2B5EF4-FFF2-40B4-BE49-F238E27FC236}">
              <a16:creationId xmlns:a16="http://schemas.microsoft.com/office/drawing/2014/main" id="{18A13F93-902B-466A-8E83-F69B0FB4C4B0}"/>
            </a:ext>
          </a:extLst>
        </xdr:cNvPr>
        <xdr:cNvCxnSpPr/>
      </xdr:nvCxnSpPr>
      <xdr:spPr>
        <a:xfrm>
          <a:off x="164592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96" name="テキスト ボックス 495">
          <a:extLst>
            <a:ext uri="{FF2B5EF4-FFF2-40B4-BE49-F238E27FC236}">
              <a16:creationId xmlns:a16="http://schemas.microsoft.com/office/drawing/2014/main" id="{850E8A4E-A398-4CAA-8522-33E075A68E4A}"/>
            </a:ext>
          </a:extLst>
        </xdr:cNvPr>
        <xdr:cNvSpPr txBox="1"/>
      </xdr:nvSpPr>
      <xdr:spPr>
        <a:xfrm>
          <a:off x="16052346"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7" name="直線コネクタ 496">
          <a:extLst>
            <a:ext uri="{FF2B5EF4-FFF2-40B4-BE49-F238E27FC236}">
              <a16:creationId xmlns:a16="http://schemas.microsoft.com/office/drawing/2014/main" id="{9D67A495-5484-4D90-90D8-B18076A46CED}"/>
            </a:ext>
          </a:extLst>
        </xdr:cNvPr>
        <xdr:cNvCxnSpPr/>
      </xdr:nvCxnSpPr>
      <xdr:spPr>
        <a:xfrm>
          <a:off x="164592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98" name="テキスト ボックス 497">
          <a:extLst>
            <a:ext uri="{FF2B5EF4-FFF2-40B4-BE49-F238E27FC236}">
              <a16:creationId xmlns:a16="http://schemas.microsoft.com/office/drawing/2014/main" id="{64AF4AB7-564C-4B76-84CA-2629B4385532}"/>
            </a:ext>
          </a:extLst>
        </xdr:cNvPr>
        <xdr:cNvSpPr txBox="1"/>
      </xdr:nvSpPr>
      <xdr:spPr>
        <a:xfrm>
          <a:off x="16052346"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a:extLst>
            <a:ext uri="{FF2B5EF4-FFF2-40B4-BE49-F238E27FC236}">
              <a16:creationId xmlns:a16="http://schemas.microsoft.com/office/drawing/2014/main" id="{3046B77B-CB2A-48EC-AB59-E88CE9D22DB6}"/>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0" name="テキスト ボックス 499">
          <a:extLst>
            <a:ext uri="{FF2B5EF4-FFF2-40B4-BE49-F238E27FC236}">
              <a16:creationId xmlns:a16="http://schemas.microsoft.com/office/drawing/2014/main" id="{DC3332EF-38E9-45BF-AC20-D214D3EDEBA1}"/>
            </a:ext>
          </a:extLst>
        </xdr:cNvPr>
        <xdr:cNvSpPr txBox="1"/>
      </xdr:nvSpPr>
      <xdr:spPr>
        <a:xfrm>
          <a:off x="16052346"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試験研究機関】&#10;一人当たり面積グラフ枠">
          <a:extLst>
            <a:ext uri="{FF2B5EF4-FFF2-40B4-BE49-F238E27FC236}">
              <a16:creationId xmlns:a16="http://schemas.microsoft.com/office/drawing/2014/main" id="{CBD36C42-FA2D-444B-9FCF-608C2D4732ED}"/>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0</xdr:rowOff>
    </xdr:from>
    <xdr:to>
      <xdr:col>116</xdr:col>
      <xdr:colOff>62864</xdr:colOff>
      <xdr:row>41</xdr:row>
      <xdr:rowOff>57150</xdr:rowOff>
    </xdr:to>
    <xdr:cxnSp macro="">
      <xdr:nvCxnSpPr>
        <xdr:cNvPr id="502" name="直線コネクタ 501">
          <a:extLst>
            <a:ext uri="{FF2B5EF4-FFF2-40B4-BE49-F238E27FC236}">
              <a16:creationId xmlns:a16="http://schemas.microsoft.com/office/drawing/2014/main" id="{A176F9E1-95A6-4B00-B239-ED41E21B5874}"/>
            </a:ext>
          </a:extLst>
        </xdr:cNvPr>
        <xdr:cNvCxnSpPr/>
      </xdr:nvCxnSpPr>
      <xdr:spPr>
        <a:xfrm flipV="1">
          <a:off x="19952970" y="5514975"/>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503" name="【試験研究機関】&#10;一人当たり面積最小値テキスト">
          <a:extLst>
            <a:ext uri="{FF2B5EF4-FFF2-40B4-BE49-F238E27FC236}">
              <a16:creationId xmlns:a16="http://schemas.microsoft.com/office/drawing/2014/main" id="{76B1AB80-2416-4A2A-B17C-3E11B65D8476}"/>
            </a:ext>
          </a:extLst>
        </xdr:cNvPr>
        <xdr:cNvSpPr txBox="1"/>
      </xdr:nvSpPr>
      <xdr:spPr>
        <a:xfrm>
          <a:off x="20002500" y="671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504" name="直線コネクタ 503">
          <a:extLst>
            <a:ext uri="{FF2B5EF4-FFF2-40B4-BE49-F238E27FC236}">
              <a16:creationId xmlns:a16="http://schemas.microsoft.com/office/drawing/2014/main" id="{576DF321-2504-4DE9-A411-79D12509CFA3}"/>
            </a:ext>
          </a:extLst>
        </xdr:cNvPr>
        <xdr:cNvCxnSpPr/>
      </xdr:nvCxnSpPr>
      <xdr:spPr>
        <a:xfrm>
          <a:off x="19878675" y="67056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118127</xdr:rowOff>
    </xdr:from>
    <xdr:ext cx="469744" cy="259045"/>
    <xdr:sp macro="" textlink="">
      <xdr:nvSpPr>
        <xdr:cNvPr id="505" name="【試験研究機関】&#10;一人当たり面積最大値テキスト">
          <a:extLst>
            <a:ext uri="{FF2B5EF4-FFF2-40B4-BE49-F238E27FC236}">
              <a16:creationId xmlns:a16="http://schemas.microsoft.com/office/drawing/2014/main" id="{FBD0CBDB-15CA-4E93-B28C-2192DB2BFF23}"/>
            </a:ext>
          </a:extLst>
        </xdr:cNvPr>
        <xdr:cNvSpPr txBox="1"/>
      </xdr:nvSpPr>
      <xdr:spPr>
        <a:xfrm>
          <a:off x="20002500" y="53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506" name="直線コネクタ 505">
          <a:extLst>
            <a:ext uri="{FF2B5EF4-FFF2-40B4-BE49-F238E27FC236}">
              <a16:creationId xmlns:a16="http://schemas.microsoft.com/office/drawing/2014/main" id="{4FB0AF7D-5D4E-4F00-BE9F-DF88554F8F44}"/>
            </a:ext>
          </a:extLst>
        </xdr:cNvPr>
        <xdr:cNvCxnSpPr/>
      </xdr:nvCxnSpPr>
      <xdr:spPr>
        <a:xfrm>
          <a:off x="19878675" y="55149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162577</xdr:rowOff>
    </xdr:from>
    <xdr:ext cx="469744" cy="259045"/>
    <xdr:sp macro="" textlink="">
      <xdr:nvSpPr>
        <xdr:cNvPr id="507" name="【試験研究機関】&#10;一人当たり面積平均値テキスト">
          <a:extLst>
            <a:ext uri="{FF2B5EF4-FFF2-40B4-BE49-F238E27FC236}">
              <a16:creationId xmlns:a16="http://schemas.microsoft.com/office/drawing/2014/main" id="{DCF01392-E003-46BB-9200-8E31D50726D8}"/>
            </a:ext>
          </a:extLst>
        </xdr:cNvPr>
        <xdr:cNvSpPr txBox="1"/>
      </xdr:nvSpPr>
      <xdr:spPr>
        <a:xfrm>
          <a:off x="20002500" y="6160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508" name="フローチャート: 判断 507">
          <a:extLst>
            <a:ext uri="{FF2B5EF4-FFF2-40B4-BE49-F238E27FC236}">
              <a16:creationId xmlns:a16="http://schemas.microsoft.com/office/drawing/2014/main" id="{61AF2BF2-C918-4765-B18F-EFBB0C8EE985}"/>
            </a:ext>
          </a:extLst>
        </xdr:cNvPr>
        <xdr:cNvSpPr/>
      </xdr:nvSpPr>
      <xdr:spPr>
        <a:xfrm>
          <a:off x="19897725" y="63055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509" name="フローチャート: 判断 508">
          <a:extLst>
            <a:ext uri="{FF2B5EF4-FFF2-40B4-BE49-F238E27FC236}">
              <a16:creationId xmlns:a16="http://schemas.microsoft.com/office/drawing/2014/main" id="{0F9D6B1A-803C-4F7F-89F7-F8F395BDB91D}"/>
            </a:ext>
          </a:extLst>
        </xdr:cNvPr>
        <xdr:cNvSpPr/>
      </xdr:nvSpPr>
      <xdr:spPr>
        <a:xfrm>
          <a:off x="19154775" y="63341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510" name="フローチャート: 判断 509">
          <a:extLst>
            <a:ext uri="{FF2B5EF4-FFF2-40B4-BE49-F238E27FC236}">
              <a16:creationId xmlns:a16="http://schemas.microsoft.com/office/drawing/2014/main" id="{C927F325-BCED-4A16-BBD2-7FA17868125B}"/>
            </a:ext>
          </a:extLst>
        </xdr:cNvPr>
        <xdr:cNvSpPr/>
      </xdr:nvSpPr>
      <xdr:spPr>
        <a:xfrm>
          <a:off x="18345150" y="6334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101600</xdr:rowOff>
    </xdr:from>
    <xdr:to>
      <xdr:col>102</xdr:col>
      <xdr:colOff>165100</xdr:colOff>
      <xdr:row>39</xdr:row>
      <xdr:rowOff>31750</xdr:rowOff>
    </xdr:to>
    <xdr:sp macro="" textlink="">
      <xdr:nvSpPr>
        <xdr:cNvPr id="511" name="フローチャート: 判断 510">
          <a:extLst>
            <a:ext uri="{FF2B5EF4-FFF2-40B4-BE49-F238E27FC236}">
              <a16:creationId xmlns:a16="http://schemas.microsoft.com/office/drawing/2014/main" id="{FE2DD0B0-ACDE-46C4-8B81-E310A4D2E852}"/>
            </a:ext>
          </a:extLst>
        </xdr:cNvPr>
        <xdr:cNvSpPr/>
      </xdr:nvSpPr>
      <xdr:spPr>
        <a:xfrm>
          <a:off x="17554575" y="62674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512" name="フローチャート: 判断 511">
          <a:extLst>
            <a:ext uri="{FF2B5EF4-FFF2-40B4-BE49-F238E27FC236}">
              <a16:creationId xmlns:a16="http://schemas.microsoft.com/office/drawing/2014/main" id="{902A379F-14AC-449D-8F45-78B873E669C8}"/>
            </a:ext>
          </a:extLst>
        </xdr:cNvPr>
        <xdr:cNvSpPr/>
      </xdr:nvSpPr>
      <xdr:spPr>
        <a:xfrm>
          <a:off x="16754475" y="63055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9318AC9F-AABA-45EC-9A1F-0B3A3CC293B2}"/>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B280C721-E26D-4AB6-9CEE-B65AD7206421}"/>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C0A38748-5D32-4E9A-971A-90062B871409}"/>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8B9AA16C-7C39-4220-84B3-EAD08169D6D8}"/>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27869215-32C6-46D4-9EED-F07E18DBF13C}"/>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6350</xdr:rowOff>
    </xdr:from>
    <xdr:to>
      <xdr:col>116</xdr:col>
      <xdr:colOff>114300</xdr:colOff>
      <xdr:row>41</xdr:row>
      <xdr:rowOff>107950</xdr:rowOff>
    </xdr:to>
    <xdr:sp macro="" textlink="">
      <xdr:nvSpPr>
        <xdr:cNvPr id="518" name="楕円 517">
          <a:extLst>
            <a:ext uri="{FF2B5EF4-FFF2-40B4-BE49-F238E27FC236}">
              <a16:creationId xmlns:a16="http://schemas.microsoft.com/office/drawing/2014/main" id="{8D41B6BE-C096-4F0F-B4FF-84339F191F1A}"/>
            </a:ext>
          </a:extLst>
        </xdr:cNvPr>
        <xdr:cNvSpPr/>
      </xdr:nvSpPr>
      <xdr:spPr>
        <a:xfrm>
          <a:off x="19897725" y="66579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92727</xdr:rowOff>
    </xdr:from>
    <xdr:ext cx="469744" cy="259045"/>
    <xdr:sp macro="" textlink="">
      <xdr:nvSpPr>
        <xdr:cNvPr id="519" name="【試験研究機関】&#10;一人当たり面積該当値テキスト">
          <a:extLst>
            <a:ext uri="{FF2B5EF4-FFF2-40B4-BE49-F238E27FC236}">
              <a16:creationId xmlns:a16="http://schemas.microsoft.com/office/drawing/2014/main" id="{B6DAEAFA-DCFD-4D1C-8292-123D4F24061D}"/>
            </a:ext>
          </a:extLst>
        </xdr:cNvPr>
        <xdr:cNvSpPr txBox="1"/>
      </xdr:nvSpPr>
      <xdr:spPr>
        <a:xfrm>
          <a:off x="20002500" y="657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6350</xdr:rowOff>
    </xdr:from>
    <xdr:to>
      <xdr:col>112</xdr:col>
      <xdr:colOff>38100</xdr:colOff>
      <xdr:row>41</xdr:row>
      <xdr:rowOff>107950</xdr:rowOff>
    </xdr:to>
    <xdr:sp macro="" textlink="">
      <xdr:nvSpPr>
        <xdr:cNvPr id="520" name="楕円 519">
          <a:extLst>
            <a:ext uri="{FF2B5EF4-FFF2-40B4-BE49-F238E27FC236}">
              <a16:creationId xmlns:a16="http://schemas.microsoft.com/office/drawing/2014/main" id="{D01514CC-79E1-4F7E-A0FE-EA90E761C4F1}"/>
            </a:ext>
          </a:extLst>
        </xdr:cNvPr>
        <xdr:cNvSpPr/>
      </xdr:nvSpPr>
      <xdr:spPr>
        <a:xfrm>
          <a:off x="19154775" y="6657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57150</xdr:rowOff>
    </xdr:from>
    <xdr:to>
      <xdr:col>116</xdr:col>
      <xdr:colOff>63500</xdr:colOff>
      <xdr:row>41</xdr:row>
      <xdr:rowOff>57150</xdr:rowOff>
    </xdr:to>
    <xdr:cxnSp macro="">
      <xdr:nvCxnSpPr>
        <xdr:cNvPr id="521" name="直線コネクタ 520">
          <a:extLst>
            <a:ext uri="{FF2B5EF4-FFF2-40B4-BE49-F238E27FC236}">
              <a16:creationId xmlns:a16="http://schemas.microsoft.com/office/drawing/2014/main" id="{498CE386-270E-432E-9443-68C44FC69531}"/>
            </a:ext>
          </a:extLst>
        </xdr:cNvPr>
        <xdr:cNvCxnSpPr/>
      </xdr:nvCxnSpPr>
      <xdr:spPr>
        <a:xfrm>
          <a:off x="19202400" y="67056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158750</xdr:rowOff>
    </xdr:from>
    <xdr:to>
      <xdr:col>107</xdr:col>
      <xdr:colOff>101600</xdr:colOff>
      <xdr:row>41</xdr:row>
      <xdr:rowOff>88900</xdr:rowOff>
    </xdr:to>
    <xdr:sp macro="" textlink="">
      <xdr:nvSpPr>
        <xdr:cNvPr id="522" name="楕円 521">
          <a:extLst>
            <a:ext uri="{FF2B5EF4-FFF2-40B4-BE49-F238E27FC236}">
              <a16:creationId xmlns:a16="http://schemas.microsoft.com/office/drawing/2014/main" id="{CA0E0331-27B6-4CB8-81BE-E6BC0A0C7AC8}"/>
            </a:ext>
          </a:extLst>
        </xdr:cNvPr>
        <xdr:cNvSpPr/>
      </xdr:nvSpPr>
      <xdr:spPr>
        <a:xfrm>
          <a:off x="18345150" y="66484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38100</xdr:rowOff>
    </xdr:from>
    <xdr:to>
      <xdr:col>111</xdr:col>
      <xdr:colOff>177800</xdr:colOff>
      <xdr:row>41</xdr:row>
      <xdr:rowOff>57150</xdr:rowOff>
    </xdr:to>
    <xdr:cxnSp macro="">
      <xdr:nvCxnSpPr>
        <xdr:cNvPr id="523" name="直線コネクタ 522">
          <a:extLst>
            <a:ext uri="{FF2B5EF4-FFF2-40B4-BE49-F238E27FC236}">
              <a16:creationId xmlns:a16="http://schemas.microsoft.com/office/drawing/2014/main" id="{793859D2-5944-4EC3-B7F4-F56B2B1EB550}"/>
            </a:ext>
          </a:extLst>
        </xdr:cNvPr>
        <xdr:cNvCxnSpPr/>
      </xdr:nvCxnSpPr>
      <xdr:spPr>
        <a:xfrm>
          <a:off x="18392775" y="6686550"/>
          <a:ext cx="8096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124477</xdr:rowOff>
    </xdr:from>
    <xdr:ext cx="469744" cy="259045"/>
    <xdr:sp macro="" textlink="">
      <xdr:nvSpPr>
        <xdr:cNvPr id="524" name="n_1aveValue【試験研究機関】&#10;一人当たり面積">
          <a:extLst>
            <a:ext uri="{FF2B5EF4-FFF2-40B4-BE49-F238E27FC236}">
              <a16:creationId xmlns:a16="http://schemas.microsoft.com/office/drawing/2014/main" id="{EAFABCA8-23C8-4B4B-AD93-D2FB2159FF11}"/>
            </a:ext>
          </a:extLst>
        </xdr:cNvPr>
        <xdr:cNvSpPr txBox="1"/>
      </xdr:nvSpPr>
      <xdr:spPr>
        <a:xfrm>
          <a:off x="18983402" y="61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525" name="n_2aveValue【試験研究機関】&#10;一人当たり面積">
          <a:extLst>
            <a:ext uri="{FF2B5EF4-FFF2-40B4-BE49-F238E27FC236}">
              <a16:creationId xmlns:a16="http://schemas.microsoft.com/office/drawing/2014/main" id="{6E666628-A124-4C37-BE50-49571FB072FD}"/>
            </a:ext>
          </a:extLst>
        </xdr:cNvPr>
        <xdr:cNvSpPr txBox="1"/>
      </xdr:nvSpPr>
      <xdr:spPr>
        <a:xfrm>
          <a:off x="18183302" y="61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48277</xdr:rowOff>
    </xdr:from>
    <xdr:ext cx="469744" cy="259045"/>
    <xdr:sp macro="" textlink="">
      <xdr:nvSpPr>
        <xdr:cNvPr id="526" name="n_3aveValue【試験研究機関】&#10;一人当たり面積">
          <a:extLst>
            <a:ext uri="{FF2B5EF4-FFF2-40B4-BE49-F238E27FC236}">
              <a16:creationId xmlns:a16="http://schemas.microsoft.com/office/drawing/2014/main" id="{B58772FD-FE74-46F8-AB6C-4D75BB8D2DE0}"/>
            </a:ext>
          </a:extLst>
        </xdr:cNvPr>
        <xdr:cNvSpPr txBox="1"/>
      </xdr:nvSpPr>
      <xdr:spPr>
        <a:xfrm>
          <a:off x="17383202" y="60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527" name="n_4aveValue【試験研究機関】&#10;一人当たり面積">
          <a:extLst>
            <a:ext uri="{FF2B5EF4-FFF2-40B4-BE49-F238E27FC236}">
              <a16:creationId xmlns:a16="http://schemas.microsoft.com/office/drawing/2014/main" id="{7C46B7D4-EEF6-49AB-9417-303234088F4A}"/>
            </a:ext>
          </a:extLst>
        </xdr:cNvPr>
        <xdr:cNvSpPr txBox="1"/>
      </xdr:nvSpPr>
      <xdr:spPr>
        <a:xfrm>
          <a:off x="16592627" y="60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99077</xdr:rowOff>
    </xdr:from>
    <xdr:ext cx="469744" cy="259045"/>
    <xdr:sp macro="" textlink="">
      <xdr:nvSpPr>
        <xdr:cNvPr id="528" name="n_1mainValue【試験研究機関】&#10;一人当たり面積">
          <a:extLst>
            <a:ext uri="{FF2B5EF4-FFF2-40B4-BE49-F238E27FC236}">
              <a16:creationId xmlns:a16="http://schemas.microsoft.com/office/drawing/2014/main" id="{6B0DF2D9-1311-46A5-B8B5-9E065A21EA56}"/>
            </a:ext>
          </a:extLst>
        </xdr:cNvPr>
        <xdr:cNvSpPr txBox="1"/>
      </xdr:nvSpPr>
      <xdr:spPr>
        <a:xfrm>
          <a:off x="18983402" y="675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80027</xdr:rowOff>
    </xdr:from>
    <xdr:ext cx="469744" cy="259045"/>
    <xdr:sp macro="" textlink="">
      <xdr:nvSpPr>
        <xdr:cNvPr id="529" name="n_2mainValue【試験研究機関】&#10;一人当たり面積">
          <a:extLst>
            <a:ext uri="{FF2B5EF4-FFF2-40B4-BE49-F238E27FC236}">
              <a16:creationId xmlns:a16="http://schemas.microsoft.com/office/drawing/2014/main" id="{89062FBA-469D-46E2-B630-E6C803E1CE5C}"/>
            </a:ext>
          </a:extLst>
        </xdr:cNvPr>
        <xdr:cNvSpPr txBox="1"/>
      </xdr:nvSpPr>
      <xdr:spPr>
        <a:xfrm>
          <a:off x="18183302" y="673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0" name="正方形/長方形 529">
          <a:extLst>
            <a:ext uri="{FF2B5EF4-FFF2-40B4-BE49-F238E27FC236}">
              <a16:creationId xmlns:a16="http://schemas.microsoft.com/office/drawing/2014/main" id="{9B9B5858-277B-47A5-BA99-4EDC253EBE0D}"/>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31" name="正方形/長方形 530">
          <a:extLst>
            <a:ext uri="{FF2B5EF4-FFF2-40B4-BE49-F238E27FC236}">
              <a16:creationId xmlns:a16="http://schemas.microsoft.com/office/drawing/2014/main" id="{69738E63-C267-4D87-8D8F-FF61396D1978}"/>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32" name="正方形/長方形 531">
          <a:extLst>
            <a:ext uri="{FF2B5EF4-FFF2-40B4-BE49-F238E27FC236}">
              <a16:creationId xmlns:a16="http://schemas.microsoft.com/office/drawing/2014/main" id="{2AE3D6EB-382E-4F47-8CB4-89DA62DA49CF}"/>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33" name="正方形/長方形 532">
          <a:extLst>
            <a:ext uri="{FF2B5EF4-FFF2-40B4-BE49-F238E27FC236}">
              <a16:creationId xmlns:a16="http://schemas.microsoft.com/office/drawing/2014/main" id="{AAFAD47D-9CED-4A83-B177-5532F1940349}"/>
            </a:ext>
          </a:extLst>
        </xdr:cNvPr>
        <xdr:cNvSpPr/>
      </xdr:nvSpPr>
      <xdr:spPr>
        <a:xfrm>
          <a:off x="13154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34" name="正方形/長方形 533">
          <a:extLst>
            <a:ext uri="{FF2B5EF4-FFF2-40B4-BE49-F238E27FC236}">
              <a16:creationId xmlns:a16="http://schemas.microsoft.com/office/drawing/2014/main" id="{59D9C941-B22B-4D64-8A02-3CF2F5F532F1}"/>
            </a:ext>
          </a:extLst>
        </xdr:cNvPr>
        <xdr:cNvSpPr/>
      </xdr:nvSpPr>
      <xdr:spPr>
        <a:xfrm>
          <a:off x="13154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a:extLst>
            <a:ext uri="{FF2B5EF4-FFF2-40B4-BE49-F238E27FC236}">
              <a16:creationId xmlns:a16="http://schemas.microsoft.com/office/drawing/2014/main" id="{48DD0340-74E5-45FD-B3F4-3B54F5C67E76}"/>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a:extLst>
            <a:ext uri="{FF2B5EF4-FFF2-40B4-BE49-F238E27FC236}">
              <a16:creationId xmlns:a16="http://schemas.microsoft.com/office/drawing/2014/main" id="{CC659B3E-B7F7-43EE-B628-7249AB893C47}"/>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a:extLst>
            <a:ext uri="{FF2B5EF4-FFF2-40B4-BE49-F238E27FC236}">
              <a16:creationId xmlns:a16="http://schemas.microsoft.com/office/drawing/2014/main" id="{1293EC70-1022-4AAF-93F7-45407CE9C3E6}"/>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8" name="テキスト ボックス 537">
          <a:extLst>
            <a:ext uri="{FF2B5EF4-FFF2-40B4-BE49-F238E27FC236}">
              <a16:creationId xmlns:a16="http://schemas.microsoft.com/office/drawing/2014/main" id="{E04067DE-296C-401B-AFEF-DA4F1AE4A6EA}"/>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9" name="直線コネクタ 538">
          <a:extLst>
            <a:ext uri="{FF2B5EF4-FFF2-40B4-BE49-F238E27FC236}">
              <a16:creationId xmlns:a16="http://schemas.microsoft.com/office/drawing/2014/main" id="{3A165F20-DFCC-463A-9B9D-01DE43E4E489}"/>
            </a:ext>
          </a:extLst>
        </xdr:cNvPr>
        <xdr:cNvCxnSpPr/>
      </xdr:nvCxnSpPr>
      <xdr:spPr>
        <a:xfrm>
          <a:off x="11210925" y="1037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40" name="テキスト ボックス 539">
          <a:extLst>
            <a:ext uri="{FF2B5EF4-FFF2-40B4-BE49-F238E27FC236}">
              <a16:creationId xmlns:a16="http://schemas.microsoft.com/office/drawing/2014/main" id="{410B6C96-0BF5-49B2-A31A-E6057D2D44C2}"/>
            </a:ext>
          </a:extLst>
        </xdr:cNvPr>
        <xdr:cNvSpPr txBox="1"/>
      </xdr:nvSpPr>
      <xdr:spPr>
        <a:xfrm>
          <a:off x="10845966" y="1023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41" name="直線コネクタ 540">
          <a:extLst>
            <a:ext uri="{FF2B5EF4-FFF2-40B4-BE49-F238E27FC236}">
              <a16:creationId xmlns:a16="http://schemas.microsoft.com/office/drawing/2014/main" id="{C02AD3F4-603C-46F4-A9F7-2FEC4C22A144}"/>
            </a:ext>
          </a:extLst>
        </xdr:cNvPr>
        <xdr:cNvCxnSpPr/>
      </xdr:nvCxnSpPr>
      <xdr:spPr>
        <a:xfrm>
          <a:off x="11210925" y="994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2" name="テキスト ボックス 541">
          <a:extLst>
            <a:ext uri="{FF2B5EF4-FFF2-40B4-BE49-F238E27FC236}">
              <a16:creationId xmlns:a16="http://schemas.microsoft.com/office/drawing/2014/main" id="{A3E0868F-857F-4802-9DAA-B1C3DA71885A}"/>
            </a:ext>
          </a:extLst>
        </xdr:cNvPr>
        <xdr:cNvSpPr txBox="1"/>
      </xdr:nvSpPr>
      <xdr:spPr>
        <a:xfrm>
          <a:off x="10845966" y="980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3" name="直線コネクタ 542">
          <a:extLst>
            <a:ext uri="{FF2B5EF4-FFF2-40B4-BE49-F238E27FC236}">
              <a16:creationId xmlns:a16="http://schemas.microsoft.com/office/drawing/2014/main" id="{E309AFCF-D913-45E3-99D6-1F0AD07FE91B}"/>
            </a:ext>
          </a:extLst>
        </xdr:cNvPr>
        <xdr:cNvCxnSpPr/>
      </xdr:nvCxnSpPr>
      <xdr:spPr>
        <a:xfrm>
          <a:off x="11210925" y="951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4" name="テキスト ボックス 543">
          <a:extLst>
            <a:ext uri="{FF2B5EF4-FFF2-40B4-BE49-F238E27FC236}">
              <a16:creationId xmlns:a16="http://schemas.microsoft.com/office/drawing/2014/main" id="{A4A50024-1D32-4F69-BF69-10581244B0A2}"/>
            </a:ext>
          </a:extLst>
        </xdr:cNvPr>
        <xdr:cNvSpPr txBox="1"/>
      </xdr:nvSpPr>
      <xdr:spPr>
        <a:xfrm>
          <a:off x="10845966" y="937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5" name="直線コネクタ 544">
          <a:extLst>
            <a:ext uri="{FF2B5EF4-FFF2-40B4-BE49-F238E27FC236}">
              <a16:creationId xmlns:a16="http://schemas.microsoft.com/office/drawing/2014/main" id="{B7B2CF21-7F5D-4610-90C0-9083E1BC3C43}"/>
            </a:ext>
          </a:extLst>
        </xdr:cNvPr>
        <xdr:cNvCxnSpPr/>
      </xdr:nvCxnSpPr>
      <xdr:spPr>
        <a:xfrm>
          <a:off x="11210925" y="907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46" name="テキスト ボックス 545">
          <a:extLst>
            <a:ext uri="{FF2B5EF4-FFF2-40B4-BE49-F238E27FC236}">
              <a16:creationId xmlns:a16="http://schemas.microsoft.com/office/drawing/2014/main" id="{641BDDF2-6AF6-4049-B1CF-E0AB62DBCE97}"/>
            </a:ext>
          </a:extLst>
        </xdr:cNvPr>
        <xdr:cNvSpPr txBox="1"/>
      </xdr:nvSpPr>
      <xdr:spPr>
        <a:xfrm>
          <a:off x="10845966" y="894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7" name="直線コネクタ 546">
          <a:extLst>
            <a:ext uri="{FF2B5EF4-FFF2-40B4-BE49-F238E27FC236}">
              <a16:creationId xmlns:a16="http://schemas.microsoft.com/office/drawing/2014/main" id="{BB22BCA8-0750-41B2-87D4-355E5B50CE23}"/>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8" name="テキスト ボックス 547">
          <a:extLst>
            <a:ext uri="{FF2B5EF4-FFF2-40B4-BE49-F238E27FC236}">
              <a16:creationId xmlns:a16="http://schemas.microsoft.com/office/drawing/2014/main" id="{6051CC8D-D22A-49BD-A0FB-43A79FAA053C}"/>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9" name="【警察施設】&#10;有形固定資産減価償却率グラフ枠">
          <a:extLst>
            <a:ext uri="{FF2B5EF4-FFF2-40B4-BE49-F238E27FC236}">
              <a16:creationId xmlns:a16="http://schemas.microsoft.com/office/drawing/2014/main" id="{4F41B971-39D9-4958-811F-B76DBA719CFE}"/>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125730</xdr:rowOff>
    </xdr:from>
    <xdr:to>
      <xdr:col>85</xdr:col>
      <xdr:colOff>126364</xdr:colOff>
      <xdr:row>64</xdr:row>
      <xdr:rowOff>59436</xdr:rowOff>
    </xdr:to>
    <xdr:cxnSp macro="">
      <xdr:nvCxnSpPr>
        <xdr:cNvPr id="550" name="直線コネクタ 549">
          <a:extLst>
            <a:ext uri="{FF2B5EF4-FFF2-40B4-BE49-F238E27FC236}">
              <a16:creationId xmlns:a16="http://schemas.microsoft.com/office/drawing/2014/main" id="{DB33A72E-095E-441D-8401-4F45B4F67E53}"/>
            </a:ext>
          </a:extLst>
        </xdr:cNvPr>
        <xdr:cNvCxnSpPr/>
      </xdr:nvCxnSpPr>
      <xdr:spPr>
        <a:xfrm flipV="1">
          <a:off x="14695170" y="9037955"/>
          <a:ext cx="1269" cy="1394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63263</xdr:rowOff>
    </xdr:from>
    <xdr:ext cx="405111" cy="259045"/>
    <xdr:sp macro="" textlink="">
      <xdr:nvSpPr>
        <xdr:cNvPr id="551" name="【警察施設】&#10;有形固定資産減価償却率最小値テキスト">
          <a:extLst>
            <a:ext uri="{FF2B5EF4-FFF2-40B4-BE49-F238E27FC236}">
              <a16:creationId xmlns:a16="http://schemas.microsoft.com/office/drawing/2014/main" id="{77EF7861-ACD9-49AF-8867-806C3A0822A9}"/>
            </a:ext>
          </a:extLst>
        </xdr:cNvPr>
        <xdr:cNvSpPr txBox="1"/>
      </xdr:nvSpPr>
      <xdr:spPr>
        <a:xfrm>
          <a:off x="14744700" y="10439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59436</xdr:rowOff>
    </xdr:from>
    <xdr:to>
      <xdr:col>86</xdr:col>
      <xdr:colOff>25400</xdr:colOff>
      <xdr:row>64</xdr:row>
      <xdr:rowOff>59436</xdr:rowOff>
    </xdr:to>
    <xdr:cxnSp macro="">
      <xdr:nvCxnSpPr>
        <xdr:cNvPr id="552" name="直線コネクタ 551">
          <a:extLst>
            <a:ext uri="{FF2B5EF4-FFF2-40B4-BE49-F238E27FC236}">
              <a16:creationId xmlns:a16="http://schemas.microsoft.com/office/drawing/2014/main" id="{A4ED7875-71F6-43F3-84C3-2EFAD4D9328F}"/>
            </a:ext>
          </a:extLst>
        </xdr:cNvPr>
        <xdr:cNvCxnSpPr/>
      </xdr:nvCxnSpPr>
      <xdr:spPr>
        <a:xfrm>
          <a:off x="14611350" y="10432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72407</xdr:rowOff>
    </xdr:from>
    <xdr:ext cx="405111" cy="259045"/>
    <xdr:sp macro="" textlink="">
      <xdr:nvSpPr>
        <xdr:cNvPr id="553" name="【警察施設】&#10;有形固定資産減価償却率最大値テキスト">
          <a:extLst>
            <a:ext uri="{FF2B5EF4-FFF2-40B4-BE49-F238E27FC236}">
              <a16:creationId xmlns:a16="http://schemas.microsoft.com/office/drawing/2014/main" id="{B42C3BF8-5595-4C66-877D-A231C7A9ED64}"/>
            </a:ext>
          </a:extLst>
        </xdr:cNvPr>
        <xdr:cNvSpPr txBox="1"/>
      </xdr:nvSpPr>
      <xdr:spPr>
        <a:xfrm>
          <a:off x="14744700" y="882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554" name="直線コネクタ 553">
          <a:extLst>
            <a:ext uri="{FF2B5EF4-FFF2-40B4-BE49-F238E27FC236}">
              <a16:creationId xmlns:a16="http://schemas.microsoft.com/office/drawing/2014/main" id="{6AEE79E4-EF9A-4967-B461-A07B71D6F440}"/>
            </a:ext>
          </a:extLst>
        </xdr:cNvPr>
        <xdr:cNvCxnSpPr/>
      </xdr:nvCxnSpPr>
      <xdr:spPr>
        <a:xfrm>
          <a:off x="14611350" y="90379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19067</xdr:rowOff>
    </xdr:from>
    <xdr:ext cx="405111" cy="259045"/>
    <xdr:sp macro="" textlink="">
      <xdr:nvSpPr>
        <xdr:cNvPr id="555" name="【警察施設】&#10;有形固定資産減価償却率平均値テキスト">
          <a:extLst>
            <a:ext uri="{FF2B5EF4-FFF2-40B4-BE49-F238E27FC236}">
              <a16:creationId xmlns:a16="http://schemas.microsoft.com/office/drawing/2014/main" id="{479D1E65-5568-412F-A50D-E2AF58554F19}"/>
            </a:ext>
          </a:extLst>
        </xdr:cNvPr>
        <xdr:cNvSpPr txBox="1"/>
      </xdr:nvSpPr>
      <xdr:spPr>
        <a:xfrm>
          <a:off x="14744700" y="9744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56" name="フローチャート: 判断 555">
          <a:extLst>
            <a:ext uri="{FF2B5EF4-FFF2-40B4-BE49-F238E27FC236}">
              <a16:creationId xmlns:a16="http://schemas.microsoft.com/office/drawing/2014/main" id="{BA089F6D-122A-4AB3-AE79-E1EBDB07B40B}"/>
            </a:ext>
          </a:extLst>
        </xdr:cNvPr>
        <xdr:cNvSpPr/>
      </xdr:nvSpPr>
      <xdr:spPr>
        <a:xfrm>
          <a:off x="14649450" y="97656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134366</xdr:rowOff>
    </xdr:from>
    <xdr:to>
      <xdr:col>81</xdr:col>
      <xdr:colOff>101600</xdr:colOff>
      <xdr:row>60</xdr:row>
      <xdr:rowOff>64516</xdr:rowOff>
    </xdr:to>
    <xdr:sp macro="" textlink="">
      <xdr:nvSpPr>
        <xdr:cNvPr id="557" name="フローチャート: 判断 556">
          <a:extLst>
            <a:ext uri="{FF2B5EF4-FFF2-40B4-BE49-F238E27FC236}">
              <a16:creationId xmlns:a16="http://schemas.microsoft.com/office/drawing/2014/main" id="{E1B355F7-D99F-4867-A400-780A3FB52A5C}"/>
            </a:ext>
          </a:extLst>
        </xdr:cNvPr>
        <xdr:cNvSpPr/>
      </xdr:nvSpPr>
      <xdr:spPr>
        <a:xfrm>
          <a:off x="13887450" y="969746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72644</xdr:rowOff>
    </xdr:from>
    <xdr:to>
      <xdr:col>76</xdr:col>
      <xdr:colOff>165100</xdr:colOff>
      <xdr:row>61</xdr:row>
      <xdr:rowOff>2794</xdr:rowOff>
    </xdr:to>
    <xdr:sp macro="" textlink="">
      <xdr:nvSpPr>
        <xdr:cNvPr id="558" name="フローチャート: 判断 557">
          <a:extLst>
            <a:ext uri="{FF2B5EF4-FFF2-40B4-BE49-F238E27FC236}">
              <a16:creationId xmlns:a16="http://schemas.microsoft.com/office/drawing/2014/main" id="{4FDAB6EF-FEC9-4761-93D8-DE570E9E2A8F}"/>
            </a:ext>
          </a:extLst>
        </xdr:cNvPr>
        <xdr:cNvSpPr/>
      </xdr:nvSpPr>
      <xdr:spPr>
        <a:xfrm>
          <a:off x="13096875" y="97944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132080</xdr:rowOff>
    </xdr:from>
    <xdr:to>
      <xdr:col>72</xdr:col>
      <xdr:colOff>38100</xdr:colOff>
      <xdr:row>61</xdr:row>
      <xdr:rowOff>62230</xdr:rowOff>
    </xdr:to>
    <xdr:sp macro="" textlink="">
      <xdr:nvSpPr>
        <xdr:cNvPr id="559" name="フローチャート: 判断 558">
          <a:extLst>
            <a:ext uri="{FF2B5EF4-FFF2-40B4-BE49-F238E27FC236}">
              <a16:creationId xmlns:a16="http://schemas.microsoft.com/office/drawing/2014/main" id="{6F897B40-7B9E-46E2-8778-A09F2C5318E5}"/>
            </a:ext>
          </a:extLst>
        </xdr:cNvPr>
        <xdr:cNvSpPr/>
      </xdr:nvSpPr>
      <xdr:spPr>
        <a:xfrm>
          <a:off x="12296775" y="98571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560" name="フローチャート: 判断 559">
          <a:extLst>
            <a:ext uri="{FF2B5EF4-FFF2-40B4-BE49-F238E27FC236}">
              <a16:creationId xmlns:a16="http://schemas.microsoft.com/office/drawing/2014/main" id="{3BB2289B-01C0-49E6-AE33-C1C01FD60359}"/>
            </a:ext>
          </a:extLst>
        </xdr:cNvPr>
        <xdr:cNvSpPr/>
      </xdr:nvSpPr>
      <xdr:spPr>
        <a:xfrm>
          <a:off x="11487150" y="99129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80603D9A-600C-4E57-BD18-1A389E753722}"/>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D5E4DB7F-2697-4CDD-A7D9-D44277C15A6C}"/>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371C2701-0CBB-4378-ACF7-B3633762D20A}"/>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BBBE4BDB-8293-455E-A7B1-82564E0A839B}"/>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9A45FDB9-6E4A-4CB3-B2C3-E109E1666976}"/>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159512</xdr:rowOff>
    </xdr:from>
    <xdr:to>
      <xdr:col>85</xdr:col>
      <xdr:colOff>177800</xdr:colOff>
      <xdr:row>59</xdr:row>
      <xdr:rowOff>89662</xdr:rowOff>
    </xdr:to>
    <xdr:sp macro="" textlink="">
      <xdr:nvSpPr>
        <xdr:cNvPr id="566" name="楕円 565">
          <a:extLst>
            <a:ext uri="{FF2B5EF4-FFF2-40B4-BE49-F238E27FC236}">
              <a16:creationId xmlns:a16="http://schemas.microsoft.com/office/drawing/2014/main" id="{488F641C-214C-4982-9EC5-844133D591CC}"/>
            </a:ext>
          </a:extLst>
        </xdr:cNvPr>
        <xdr:cNvSpPr/>
      </xdr:nvSpPr>
      <xdr:spPr>
        <a:xfrm>
          <a:off x="14649450" y="956386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10939</xdr:rowOff>
    </xdr:from>
    <xdr:ext cx="405111" cy="259045"/>
    <xdr:sp macro="" textlink="">
      <xdr:nvSpPr>
        <xdr:cNvPr id="567" name="【警察施設】&#10;有形固定資産減価償却率該当値テキスト">
          <a:extLst>
            <a:ext uri="{FF2B5EF4-FFF2-40B4-BE49-F238E27FC236}">
              <a16:creationId xmlns:a16="http://schemas.microsoft.com/office/drawing/2014/main" id="{56C1254E-9D07-40F0-8B7C-93448690CB1C}"/>
            </a:ext>
          </a:extLst>
        </xdr:cNvPr>
        <xdr:cNvSpPr txBox="1"/>
      </xdr:nvSpPr>
      <xdr:spPr>
        <a:xfrm>
          <a:off x="14744700" y="9408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127508</xdr:rowOff>
    </xdr:from>
    <xdr:to>
      <xdr:col>81</xdr:col>
      <xdr:colOff>101600</xdr:colOff>
      <xdr:row>59</xdr:row>
      <xdr:rowOff>57658</xdr:rowOff>
    </xdr:to>
    <xdr:sp macro="" textlink="">
      <xdr:nvSpPr>
        <xdr:cNvPr id="568" name="楕円 567">
          <a:extLst>
            <a:ext uri="{FF2B5EF4-FFF2-40B4-BE49-F238E27FC236}">
              <a16:creationId xmlns:a16="http://schemas.microsoft.com/office/drawing/2014/main" id="{E858ED75-B1D2-4587-95D3-A06CEE165955}"/>
            </a:ext>
          </a:extLst>
        </xdr:cNvPr>
        <xdr:cNvSpPr/>
      </xdr:nvSpPr>
      <xdr:spPr>
        <a:xfrm>
          <a:off x="13887450" y="952550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6858</xdr:rowOff>
    </xdr:from>
    <xdr:to>
      <xdr:col>85</xdr:col>
      <xdr:colOff>127000</xdr:colOff>
      <xdr:row>59</xdr:row>
      <xdr:rowOff>38862</xdr:rowOff>
    </xdr:to>
    <xdr:cxnSp macro="">
      <xdr:nvCxnSpPr>
        <xdr:cNvPr id="569" name="直線コネクタ 568">
          <a:extLst>
            <a:ext uri="{FF2B5EF4-FFF2-40B4-BE49-F238E27FC236}">
              <a16:creationId xmlns:a16="http://schemas.microsoft.com/office/drawing/2014/main" id="{1F63F988-4B9B-404E-8A95-31A52A932466}"/>
            </a:ext>
          </a:extLst>
        </xdr:cNvPr>
        <xdr:cNvCxnSpPr/>
      </xdr:nvCxnSpPr>
      <xdr:spPr>
        <a:xfrm>
          <a:off x="13935075" y="9573133"/>
          <a:ext cx="7620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104648</xdr:rowOff>
    </xdr:from>
    <xdr:to>
      <xdr:col>76</xdr:col>
      <xdr:colOff>165100</xdr:colOff>
      <xdr:row>59</xdr:row>
      <xdr:rowOff>34798</xdr:rowOff>
    </xdr:to>
    <xdr:sp macro="" textlink="">
      <xdr:nvSpPr>
        <xdr:cNvPr id="570" name="楕円 569">
          <a:extLst>
            <a:ext uri="{FF2B5EF4-FFF2-40B4-BE49-F238E27FC236}">
              <a16:creationId xmlns:a16="http://schemas.microsoft.com/office/drawing/2014/main" id="{9C6AA418-EBDD-4EF5-B2A4-5EF8C9696F5F}"/>
            </a:ext>
          </a:extLst>
        </xdr:cNvPr>
        <xdr:cNvSpPr/>
      </xdr:nvSpPr>
      <xdr:spPr>
        <a:xfrm>
          <a:off x="13096875" y="950899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155448</xdr:rowOff>
    </xdr:from>
    <xdr:to>
      <xdr:col>81</xdr:col>
      <xdr:colOff>50800</xdr:colOff>
      <xdr:row>59</xdr:row>
      <xdr:rowOff>6858</xdr:rowOff>
    </xdr:to>
    <xdr:cxnSp macro="">
      <xdr:nvCxnSpPr>
        <xdr:cNvPr id="571" name="直線コネクタ 570">
          <a:extLst>
            <a:ext uri="{FF2B5EF4-FFF2-40B4-BE49-F238E27FC236}">
              <a16:creationId xmlns:a16="http://schemas.microsoft.com/office/drawing/2014/main" id="{9CD6DF6F-3A97-46D1-851C-86126A217A91}"/>
            </a:ext>
          </a:extLst>
        </xdr:cNvPr>
        <xdr:cNvCxnSpPr/>
      </xdr:nvCxnSpPr>
      <xdr:spPr>
        <a:xfrm>
          <a:off x="13144500" y="9556623"/>
          <a:ext cx="790575"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55643</xdr:rowOff>
    </xdr:from>
    <xdr:ext cx="405111" cy="259045"/>
    <xdr:sp macro="" textlink="">
      <xdr:nvSpPr>
        <xdr:cNvPr id="572" name="n_1aveValue【警察施設】&#10;有形固定資産減価償却率">
          <a:extLst>
            <a:ext uri="{FF2B5EF4-FFF2-40B4-BE49-F238E27FC236}">
              <a16:creationId xmlns:a16="http://schemas.microsoft.com/office/drawing/2014/main" id="{6848336E-C9B4-4983-8B24-0D6F6ED1DC3D}"/>
            </a:ext>
          </a:extLst>
        </xdr:cNvPr>
        <xdr:cNvSpPr txBox="1"/>
      </xdr:nvSpPr>
      <xdr:spPr>
        <a:xfrm>
          <a:off x="13745219" y="9780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165371</xdr:rowOff>
    </xdr:from>
    <xdr:ext cx="405111" cy="259045"/>
    <xdr:sp macro="" textlink="">
      <xdr:nvSpPr>
        <xdr:cNvPr id="573" name="n_2aveValue【警察施設】&#10;有形固定資産減価償却率">
          <a:extLst>
            <a:ext uri="{FF2B5EF4-FFF2-40B4-BE49-F238E27FC236}">
              <a16:creationId xmlns:a16="http://schemas.microsoft.com/office/drawing/2014/main" id="{A594F514-67A5-46F2-B06F-B6BAB13C1466}"/>
            </a:ext>
          </a:extLst>
        </xdr:cNvPr>
        <xdr:cNvSpPr txBox="1"/>
      </xdr:nvSpPr>
      <xdr:spPr>
        <a:xfrm>
          <a:off x="12964169" y="988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78757</xdr:rowOff>
    </xdr:from>
    <xdr:ext cx="405111" cy="259045"/>
    <xdr:sp macro="" textlink="">
      <xdr:nvSpPr>
        <xdr:cNvPr id="574" name="n_3aveValue【警察施設】&#10;有形固定資産減価償却率">
          <a:extLst>
            <a:ext uri="{FF2B5EF4-FFF2-40B4-BE49-F238E27FC236}">
              <a16:creationId xmlns:a16="http://schemas.microsoft.com/office/drawing/2014/main" id="{BDDC0ACC-9694-495E-9187-2F2E17A191E1}"/>
            </a:ext>
          </a:extLst>
        </xdr:cNvPr>
        <xdr:cNvSpPr txBox="1"/>
      </xdr:nvSpPr>
      <xdr:spPr>
        <a:xfrm>
          <a:off x="12164069"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147337</xdr:rowOff>
    </xdr:from>
    <xdr:ext cx="405111" cy="259045"/>
    <xdr:sp macro="" textlink="">
      <xdr:nvSpPr>
        <xdr:cNvPr id="575" name="n_4aveValue【警察施設】&#10;有形固定資産減価償却率">
          <a:extLst>
            <a:ext uri="{FF2B5EF4-FFF2-40B4-BE49-F238E27FC236}">
              <a16:creationId xmlns:a16="http://schemas.microsoft.com/office/drawing/2014/main" id="{0A5296FB-36CD-4742-9E44-363AD96AAF47}"/>
            </a:ext>
          </a:extLst>
        </xdr:cNvPr>
        <xdr:cNvSpPr txBox="1"/>
      </xdr:nvSpPr>
      <xdr:spPr>
        <a:xfrm>
          <a:off x="11354444" y="9707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74185</xdr:rowOff>
    </xdr:from>
    <xdr:ext cx="405111" cy="259045"/>
    <xdr:sp macro="" textlink="">
      <xdr:nvSpPr>
        <xdr:cNvPr id="576" name="n_1mainValue【警察施設】&#10;有形固定資産減価償却率">
          <a:extLst>
            <a:ext uri="{FF2B5EF4-FFF2-40B4-BE49-F238E27FC236}">
              <a16:creationId xmlns:a16="http://schemas.microsoft.com/office/drawing/2014/main" id="{AD147B6E-A997-4D25-98F8-6F5F579DD85A}"/>
            </a:ext>
          </a:extLst>
        </xdr:cNvPr>
        <xdr:cNvSpPr txBox="1"/>
      </xdr:nvSpPr>
      <xdr:spPr>
        <a:xfrm>
          <a:off x="13745219" y="931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51325</xdr:rowOff>
    </xdr:from>
    <xdr:ext cx="405111" cy="259045"/>
    <xdr:sp macro="" textlink="">
      <xdr:nvSpPr>
        <xdr:cNvPr id="577" name="n_2mainValue【警察施設】&#10;有形固定資産減価償却率">
          <a:extLst>
            <a:ext uri="{FF2B5EF4-FFF2-40B4-BE49-F238E27FC236}">
              <a16:creationId xmlns:a16="http://schemas.microsoft.com/office/drawing/2014/main" id="{67C3DDEA-AD78-438C-BE3D-6AC5020232E7}"/>
            </a:ext>
          </a:extLst>
        </xdr:cNvPr>
        <xdr:cNvSpPr txBox="1"/>
      </xdr:nvSpPr>
      <xdr:spPr>
        <a:xfrm>
          <a:off x="12964169" y="9287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a:extLst>
            <a:ext uri="{FF2B5EF4-FFF2-40B4-BE49-F238E27FC236}">
              <a16:creationId xmlns:a16="http://schemas.microsoft.com/office/drawing/2014/main" id="{40140C2C-19DB-4E9C-BFCF-887A235EF88D}"/>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79" name="正方形/長方形 578">
          <a:extLst>
            <a:ext uri="{FF2B5EF4-FFF2-40B4-BE49-F238E27FC236}">
              <a16:creationId xmlns:a16="http://schemas.microsoft.com/office/drawing/2014/main" id="{07C6D3CA-BCC1-4E83-8C38-A88B6E4F625C}"/>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80" name="正方形/長方形 579">
          <a:extLst>
            <a:ext uri="{FF2B5EF4-FFF2-40B4-BE49-F238E27FC236}">
              <a16:creationId xmlns:a16="http://schemas.microsoft.com/office/drawing/2014/main" id="{FE756705-2DFF-4EEE-B6D2-FC9F71393048}"/>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81" name="正方形/長方形 580">
          <a:extLst>
            <a:ext uri="{FF2B5EF4-FFF2-40B4-BE49-F238E27FC236}">
              <a16:creationId xmlns:a16="http://schemas.microsoft.com/office/drawing/2014/main" id="{FCFD7A48-A07E-4BA3-9CB9-EE08BD4BBED6}"/>
            </a:ext>
          </a:extLst>
        </xdr:cNvPr>
        <xdr:cNvSpPr/>
      </xdr:nvSpPr>
      <xdr:spPr>
        <a:xfrm>
          <a:off x="1841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82" name="正方形/長方形 581">
          <a:extLst>
            <a:ext uri="{FF2B5EF4-FFF2-40B4-BE49-F238E27FC236}">
              <a16:creationId xmlns:a16="http://schemas.microsoft.com/office/drawing/2014/main" id="{5FAAD928-724F-4B11-929A-598FD144CCC9}"/>
            </a:ext>
          </a:extLst>
        </xdr:cNvPr>
        <xdr:cNvSpPr/>
      </xdr:nvSpPr>
      <xdr:spPr>
        <a:xfrm>
          <a:off x="1841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3" name="正方形/長方形 582">
          <a:extLst>
            <a:ext uri="{FF2B5EF4-FFF2-40B4-BE49-F238E27FC236}">
              <a16:creationId xmlns:a16="http://schemas.microsoft.com/office/drawing/2014/main" id="{E0DB7BDF-E362-4E97-B6E3-0F73E22769AB}"/>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4" name="テキスト ボックス 583">
          <a:extLst>
            <a:ext uri="{FF2B5EF4-FFF2-40B4-BE49-F238E27FC236}">
              <a16:creationId xmlns:a16="http://schemas.microsoft.com/office/drawing/2014/main" id="{BE4D6A64-F194-47B5-8037-4CC044CB845C}"/>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5" name="直線コネクタ 584">
          <a:extLst>
            <a:ext uri="{FF2B5EF4-FFF2-40B4-BE49-F238E27FC236}">
              <a16:creationId xmlns:a16="http://schemas.microsoft.com/office/drawing/2014/main" id="{0069150D-D159-481D-B875-AE4555D2EB04}"/>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6" name="直線コネクタ 585">
          <a:extLst>
            <a:ext uri="{FF2B5EF4-FFF2-40B4-BE49-F238E27FC236}">
              <a16:creationId xmlns:a16="http://schemas.microsoft.com/office/drawing/2014/main" id="{4DC42328-3AD6-4A47-8866-AAABF0316064}"/>
            </a:ext>
          </a:extLst>
        </xdr:cNvPr>
        <xdr:cNvCxnSpPr/>
      </xdr:nvCxnSpPr>
      <xdr:spPr>
        <a:xfrm>
          <a:off x="164592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7" name="テキスト ボックス 586">
          <a:extLst>
            <a:ext uri="{FF2B5EF4-FFF2-40B4-BE49-F238E27FC236}">
              <a16:creationId xmlns:a16="http://schemas.microsoft.com/office/drawing/2014/main" id="{1308CAFE-2EE6-4445-B6C7-232DDE67CA3C}"/>
            </a:ext>
          </a:extLst>
        </xdr:cNvPr>
        <xdr:cNvSpPr txBox="1"/>
      </xdr:nvSpPr>
      <xdr:spPr>
        <a:xfrm>
          <a:off x="160523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8" name="直線コネクタ 587">
          <a:extLst>
            <a:ext uri="{FF2B5EF4-FFF2-40B4-BE49-F238E27FC236}">
              <a16:creationId xmlns:a16="http://schemas.microsoft.com/office/drawing/2014/main" id="{DD64E5E9-95EB-4D7F-A057-0FF7DDCEA5EC}"/>
            </a:ext>
          </a:extLst>
        </xdr:cNvPr>
        <xdr:cNvCxnSpPr/>
      </xdr:nvCxnSpPr>
      <xdr:spPr>
        <a:xfrm>
          <a:off x="164592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9" name="テキスト ボックス 588">
          <a:extLst>
            <a:ext uri="{FF2B5EF4-FFF2-40B4-BE49-F238E27FC236}">
              <a16:creationId xmlns:a16="http://schemas.microsoft.com/office/drawing/2014/main" id="{E4F6122F-E16C-4C41-B1C9-CFC88E76A8B9}"/>
            </a:ext>
          </a:extLst>
        </xdr:cNvPr>
        <xdr:cNvSpPr txBox="1"/>
      </xdr:nvSpPr>
      <xdr:spPr>
        <a:xfrm>
          <a:off x="16052346" y="9951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0" name="直線コネクタ 589">
          <a:extLst>
            <a:ext uri="{FF2B5EF4-FFF2-40B4-BE49-F238E27FC236}">
              <a16:creationId xmlns:a16="http://schemas.microsoft.com/office/drawing/2014/main" id="{15BFCE89-5AB2-400C-8B74-A95C4B0E8514}"/>
            </a:ext>
          </a:extLst>
        </xdr:cNvPr>
        <xdr:cNvCxnSpPr/>
      </xdr:nvCxnSpPr>
      <xdr:spPr>
        <a:xfrm>
          <a:off x="164592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1" name="テキスト ボックス 590">
          <a:extLst>
            <a:ext uri="{FF2B5EF4-FFF2-40B4-BE49-F238E27FC236}">
              <a16:creationId xmlns:a16="http://schemas.microsoft.com/office/drawing/2014/main" id="{037F3516-136A-4A7C-A4CB-82C4B76201E8}"/>
            </a:ext>
          </a:extLst>
        </xdr:cNvPr>
        <xdr:cNvSpPr txBox="1"/>
      </xdr:nvSpPr>
      <xdr:spPr>
        <a:xfrm>
          <a:off x="16052346" y="958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2" name="直線コネクタ 591">
          <a:extLst>
            <a:ext uri="{FF2B5EF4-FFF2-40B4-BE49-F238E27FC236}">
              <a16:creationId xmlns:a16="http://schemas.microsoft.com/office/drawing/2014/main" id="{A7E1B77B-CF67-43EB-8FD4-066266665AAD}"/>
            </a:ext>
          </a:extLst>
        </xdr:cNvPr>
        <xdr:cNvCxnSpPr/>
      </xdr:nvCxnSpPr>
      <xdr:spPr>
        <a:xfrm>
          <a:off x="164592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3" name="テキスト ボックス 592">
          <a:extLst>
            <a:ext uri="{FF2B5EF4-FFF2-40B4-BE49-F238E27FC236}">
              <a16:creationId xmlns:a16="http://schemas.microsoft.com/office/drawing/2014/main" id="{864AA9F1-21D5-48E8-98DB-E33B7052D0BB}"/>
            </a:ext>
          </a:extLst>
        </xdr:cNvPr>
        <xdr:cNvSpPr txBox="1"/>
      </xdr:nvSpPr>
      <xdr:spPr>
        <a:xfrm>
          <a:off x="16052346" y="923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4" name="直線コネクタ 593">
          <a:extLst>
            <a:ext uri="{FF2B5EF4-FFF2-40B4-BE49-F238E27FC236}">
              <a16:creationId xmlns:a16="http://schemas.microsoft.com/office/drawing/2014/main" id="{85C980AF-789B-4304-A5A4-70DC779F2691}"/>
            </a:ext>
          </a:extLst>
        </xdr:cNvPr>
        <xdr:cNvCxnSpPr/>
      </xdr:nvCxnSpPr>
      <xdr:spPr>
        <a:xfrm>
          <a:off x="164592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5" name="テキスト ボックス 594">
          <a:extLst>
            <a:ext uri="{FF2B5EF4-FFF2-40B4-BE49-F238E27FC236}">
              <a16:creationId xmlns:a16="http://schemas.microsoft.com/office/drawing/2014/main" id="{CA4F622C-27F0-4677-86F6-6E238CE4DAE1}"/>
            </a:ext>
          </a:extLst>
        </xdr:cNvPr>
        <xdr:cNvSpPr txBox="1"/>
      </xdr:nvSpPr>
      <xdr:spPr>
        <a:xfrm>
          <a:off x="16052346"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a:extLst>
            <a:ext uri="{FF2B5EF4-FFF2-40B4-BE49-F238E27FC236}">
              <a16:creationId xmlns:a16="http://schemas.microsoft.com/office/drawing/2014/main" id="{61EA61B7-434C-4FB9-A055-5D1B49377993}"/>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a:extLst>
            <a:ext uri="{FF2B5EF4-FFF2-40B4-BE49-F238E27FC236}">
              <a16:creationId xmlns:a16="http://schemas.microsoft.com/office/drawing/2014/main" id="{714A1F50-13D3-4845-B185-8DD4774BAC80}"/>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警察施設】&#10;一人当たり面積グラフ枠">
          <a:extLst>
            <a:ext uri="{FF2B5EF4-FFF2-40B4-BE49-F238E27FC236}">
              <a16:creationId xmlns:a16="http://schemas.microsoft.com/office/drawing/2014/main" id="{75766ADE-11B5-4006-BFF3-BB4C56A9099C}"/>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107950</xdr:rowOff>
    </xdr:from>
    <xdr:to>
      <xdr:col>116</xdr:col>
      <xdr:colOff>62864</xdr:colOff>
      <xdr:row>63</xdr:row>
      <xdr:rowOff>120650</xdr:rowOff>
    </xdr:to>
    <xdr:cxnSp macro="">
      <xdr:nvCxnSpPr>
        <xdr:cNvPr id="599" name="直線コネクタ 598">
          <a:extLst>
            <a:ext uri="{FF2B5EF4-FFF2-40B4-BE49-F238E27FC236}">
              <a16:creationId xmlns:a16="http://schemas.microsoft.com/office/drawing/2014/main" id="{B8C944F1-839A-4C3E-9C20-6F5D8C59CF4C}"/>
            </a:ext>
          </a:extLst>
        </xdr:cNvPr>
        <xdr:cNvCxnSpPr/>
      </xdr:nvCxnSpPr>
      <xdr:spPr>
        <a:xfrm flipV="1">
          <a:off x="19952970" y="9020175"/>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124477</xdr:rowOff>
    </xdr:from>
    <xdr:ext cx="469744" cy="259045"/>
    <xdr:sp macro="" textlink="">
      <xdr:nvSpPr>
        <xdr:cNvPr id="600" name="【警察施設】&#10;一人当たり面積最小値テキスト">
          <a:extLst>
            <a:ext uri="{FF2B5EF4-FFF2-40B4-BE49-F238E27FC236}">
              <a16:creationId xmlns:a16="http://schemas.microsoft.com/office/drawing/2014/main" id="{791E06A3-7DF9-462D-870F-A1A0B0B2C72F}"/>
            </a:ext>
          </a:extLst>
        </xdr:cNvPr>
        <xdr:cNvSpPr txBox="1"/>
      </xdr:nvSpPr>
      <xdr:spPr>
        <a:xfrm>
          <a:off x="20002500" y="1033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120650</xdr:rowOff>
    </xdr:from>
    <xdr:to>
      <xdr:col>116</xdr:col>
      <xdr:colOff>152400</xdr:colOff>
      <xdr:row>63</xdr:row>
      <xdr:rowOff>120650</xdr:rowOff>
    </xdr:to>
    <xdr:cxnSp macro="">
      <xdr:nvCxnSpPr>
        <xdr:cNvPr id="601" name="直線コネクタ 600">
          <a:extLst>
            <a:ext uri="{FF2B5EF4-FFF2-40B4-BE49-F238E27FC236}">
              <a16:creationId xmlns:a16="http://schemas.microsoft.com/office/drawing/2014/main" id="{957E88F4-4480-4286-8B2B-C5BCA49EB4F4}"/>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54627</xdr:rowOff>
    </xdr:from>
    <xdr:ext cx="469744" cy="259045"/>
    <xdr:sp macro="" textlink="">
      <xdr:nvSpPr>
        <xdr:cNvPr id="602" name="【警察施設】&#10;一人当たり面積最大値テキスト">
          <a:extLst>
            <a:ext uri="{FF2B5EF4-FFF2-40B4-BE49-F238E27FC236}">
              <a16:creationId xmlns:a16="http://schemas.microsoft.com/office/drawing/2014/main" id="{C834B6A5-A9B3-45BA-A30A-4C53056B1518}"/>
            </a:ext>
          </a:extLst>
        </xdr:cNvPr>
        <xdr:cNvSpPr txBox="1"/>
      </xdr:nvSpPr>
      <xdr:spPr>
        <a:xfrm>
          <a:off x="20002500" y="880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107950</xdr:rowOff>
    </xdr:from>
    <xdr:to>
      <xdr:col>116</xdr:col>
      <xdr:colOff>152400</xdr:colOff>
      <xdr:row>55</xdr:row>
      <xdr:rowOff>107950</xdr:rowOff>
    </xdr:to>
    <xdr:cxnSp macro="">
      <xdr:nvCxnSpPr>
        <xdr:cNvPr id="603" name="直線コネクタ 602">
          <a:extLst>
            <a:ext uri="{FF2B5EF4-FFF2-40B4-BE49-F238E27FC236}">
              <a16:creationId xmlns:a16="http://schemas.microsoft.com/office/drawing/2014/main" id="{BD279671-84F8-4EE4-B707-C710E9E6285B}"/>
            </a:ext>
          </a:extLst>
        </xdr:cNvPr>
        <xdr:cNvCxnSpPr/>
      </xdr:nvCxnSpPr>
      <xdr:spPr>
        <a:xfrm>
          <a:off x="19878675" y="90201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469744" cy="259045"/>
    <xdr:sp macro="" textlink="">
      <xdr:nvSpPr>
        <xdr:cNvPr id="604" name="【警察施設】&#10;一人当たり面積平均値テキスト">
          <a:extLst>
            <a:ext uri="{FF2B5EF4-FFF2-40B4-BE49-F238E27FC236}">
              <a16:creationId xmlns:a16="http://schemas.microsoft.com/office/drawing/2014/main" id="{333F9E42-E9DB-477B-B469-55B5D69A48B8}"/>
            </a:ext>
          </a:extLst>
        </xdr:cNvPr>
        <xdr:cNvSpPr txBox="1"/>
      </xdr:nvSpPr>
      <xdr:spPr>
        <a:xfrm>
          <a:off x="20002500" y="9570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605" name="フローチャート: 判断 604">
          <a:extLst>
            <a:ext uri="{FF2B5EF4-FFF2-40B4-BE49-F238E27FC236}">
              <a16:creationId xmlns:a16="http://schemas.microsoft.com/office/drawing/2014/main" id="{B9838E78-BE06-4256-93BD-A28B751E5CF3}"/>
            </a:ext>
          </a:extLst>
        </xdr:cNvPr>
        <xdr:cNvSpPr/>
      </xdr:nvSpPr>
      <xdr:spPr>
        <a:xfrm>
          <a:off x="19897725" y="97250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146050</xdr:rowOff>
    </xdr:from>
    <xdr:to>
      <xdr:col>112</xdr:col>
      <xdr:colOff>38100</xdr:colOff>
      <xdr:row>60</xdr:row>
      <xdr:rowOff>76200</xdr:rowOff>
    </xdr:to>
    <xdr:sp macro="" textlink="">
      <xdr:nvSpPr>
        <xdr:cNvPr id="606" name="フローチャート: 判断 605">
          <a:extLst>
            <a:ext uri="{FF2B5EF4-FFF2-40B4-BE49-F238E27FC236}">
              <a16:creationId xmlns:a16="http://schemas.microsoft.com/office/drawing/2014/main" id="{6CA1E493-D503-4254-A635-6E9FB4D96CD1}"/>
            </a:ext>
          </a:extLst>
        </xdr:cNvPr>
        <xdr:cNvSpPr/>
      </xdr:nvSpPr>
      <xdr:spPr>
        <a:xfrm>
          <a:off x="19154775" y="97059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158750</xdr:rowOff>
    </xdr:from>
    <xdr:to>
      <xdr:col>107</xdr:col>
      <xdr:colOff>101600</xdr:colOff>
      <xdr:row>60</xdr:row>
      <xdr:rowOff>88900</xdr:rowOff>
    </xdr:to>
    <xdr:sp macro="" textlink="">
      <xdr:nvSpPr>
        <xdr:cNvPr id="607" name="フローチャート: 判断 606">
          <a:extLst>
            <a:ext uri="{FF2B5EF4-FFF2-40B4-BE49-F238E27FC236}">
              <a16:creationId xmlns:a16="http://schemas.microsoft.com/office/drawing/2014/main" id="{DFE20C29-1EA9-4BFA-AB35-38C1F6430F02}"/>
            </a:ext>
          </a:extLst>
        </xdr:cNvPr>
        <xdr:cNvSpPr/>
      </xdr:nvSpPr>
      <xdr:spPr>
        <a:xfrm>
          <a:off x="18345150" y="97250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107950</xdr:rowOff>
    </xdr:from>
    <xdr:to>
      <xdr:col>102</xdr:col>
      <xdr:colOff>165100</xdr:colOff>
      <xdr:row>60</xdr:row>
      <xdr:rowOff>38100</xdr:rowOff>
    </xdr:to>
    <xdr:sp macro="" textlink="">
      <xdr:nvSpPr>
        <xdr:cNvPr id="608" name="フローチャート: 判断 607">
          <a:extLst>
            <a:ext uri="{FF2B5EF4-FFF2-40B4-BE49-F238E27FC236}">
              <a16:creationId xmlns:a16="http://schemas.microsoft.com/office/drawing/2014/main" id="{1CC0DB08-2867-4F6D-8790-1DE199F27EB4}"/>
            </a:ext>
          </a:extLst>
        </xdr:cNvPr>
        <xdr:cNvSpPr/>
      </xdr:nvSpPr>
      <xdr:spPr>
        <a:xfrm>
          <a:off x="17554575" y="96678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50800</xdr:rowOff>
    </xdr:from>
    <xdr:to>
      <xdr:col>98</xdr:col>
      <xdr:colOff>38100</xdr:colOff>
      <xdr:row>60</xdr:row>
      <xdr:rowOff>152400</xdr:rowOff>
    </xdr:to>
    <xdr:sp macro="" textlink="">
      <xdr:nvSpPr>
        <xdr:cNvPr id="609" name="フローチャート: 判断 608">
          <a:extLst>
            <a:ext uri="{FF2B5EF4-FFF2-40B4-BE49-F238E27FC236}">
              <a16:creationId xmlns:a16="http://schemas.microsoft.com/office/drawing/2014/main" id="{0CAC8A75-4AD1-4A9E-9217-45EC8B28A120}"/>
            </a:ext>
          </a:extLst>
        </xdr:cNvPr>
        <xdr:cNvSpPr/>
      </xdr:nvSpPr>
      <xdr:spPr>
        <a:xfrm>
          <a:off x="16754475" y="97726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2FB19E19-D4FE-4ABC-826C-A80944767674}"/>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CE827ABF-BCA6-4E3C-A964-47E57976C821}"/>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27205E45-C738-41A9-943D-22B357381CEB}"/>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26F945B2-0DC3-405C-82A6-EA9DDC41CFDA}"/>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9DA55E6E-A9B6-4317-81D2-17C49B49C6D0}"/>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15" name="楕円 614">
          <a:extLst>
            <a:ext uri="{FF2B5EF4-FFF2-40B4-BE49-F238E27FC236}">
              <a16:creationId xmlns:a16="http://schemas.microsoft.com/office/drawing/2014/main" id="{A8FDB63F-9D5C-4673-95DC-541EFF19251A}"/>
            </a:ext>
          </a:extLst>
        </xdr:cNvPr>
        <xdr:cNvSpPr/>
      </xdr:nvSpPr>
      <xdr:spPr>
        <a:xfrm>
          <a:off x="19897725" y="10010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61</xdr:row>
      <xdr:rowOff>99077</xdr:rowOff>
    </xdr:from>
    <xdr:ext cx="469744" cy="259045"/>
    <xdr:sp macro="" textlink="">
      <xdr:nvSpPr>
        <xdr:cNvPr id="616" name="【警察施設】&#10;一人当たり面積該当値テキスト">
          <a:extLst>
            <a:ext uri="{FF2B5EF4-FFF2-40B4-BE49-F238E27FC236}">
              <a16:creationId xmlns:a16="http://schemas.microsoft.com/office/drawing/2014/main" id="{DB8A81E5-9B58-4127-927D-47E2A4FEB822}"/>
            </a:ext>
          </a:extLst>
        </xdr:cNvPr>
        <xdr:cNvSpPr txBox="1"/>
      </xdr:nvSpPr>
      <xdr:spPr>
        <a:xfrm>
          <a:off x="20002500"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617" name="楕円 616">
          <a:extLst>
            <a:ext uri="{FF2B5EF4-FFF2-40B4-BE49-F238E27FC236}">
              <a16:creationId xmlns:a16="http://schemas.microsoft.com/office/drawing/2014/main" id="{808F934C-2C1B-465A-BD3F-54524808483A}"/>
            </a:ext>
          </a:extLst>
        </xdr:cNvPr>
        <xdr:cNvSpPr/>
      </xdr:nvSpPr>
      <xdr:spPr>
        <a:xfrm>
          <a:off x="19154775" y="100107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618" name="直線コネクタ 617">
          <a:extLst>
            <a:ext uri="{FF2B5EF4-FFF2-40B4-BE49-F238E27FC236}">
              <a16:creationId xmlns:a16="http://schemas.microsoft.com/office/drawing/2014/main" id="{5ECCE890-F8D2-4B27-A246-3874CC5E8BDD}"/>
            </a:ext>
          </a:extLst>
        </xdr:cNvPr>
        <xdr:cNvCxnSpPr/>
      </xdr:nvCxnSpPr>
      <xdr:spPr>
        <a:xfrm>
          <a:off x="19202400" y="100488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133350</xdr:rowOff>
    </xdr:from>
    <xdr:to>
      <xdr:col>107</xdr:col>
      <xdr:colOff>101600</xdr:colOff>
      <xdr:row>62</xdr:row>
      <xdr:rowOff>63500</xdr:rowOff>
    </xdr:to>
    <xdr:sp macro="" textlink="">
      <xdr:nvSpPr>
        <xdr:cNvPr id="619" name="楕円 618">
          <a:extLst>
            <a:ext uri="{FF2B5EF4-FFF2-40B4-BE49-F238E27FC236}">
              <a16:creationId xmlns:a16="http://schemas.microsoft.com/office/drawing/2014/main" id="{F61BF152-FD66-45B1-949B-2A328A4C3931}"/>
            </a:ext>
          </a:extLst>
        </xdr:cNvPr>
        <xdr:cNvSpPr/>
      </xdr:nvSpPr>
      <xdr:spPr>
        <a:xfrm>
          <a:off x="18345150" y="100203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12700</xdr:rowOff>
    </xdr:to>
    <xdr:cxnSp macro="">
      <xdr:nvCxnSpPr>
        <xdr:cNvPr id="620" name="直線コネクタ 619">
          <a:extLst>
            <a:ext uri="{FF2B5EF4-FFF2-40B4-BE49-F238E27FC236}">
              <a16:creationId xmlns:a16="http://schemas.microsoft.com/office/drawing/2014/main" id="{B2865699-816C-44A9-BEF7-FABAE62CAFDA}"/>
            </a:ext>
          </a:extLst>
        </xdr:cNvPr>
        <xdr:cNvCxnSpPr/>
      </xdr:nvCxnSpPr>
      <xdr:spPr>
        <a:xfrm flipV="1">
          <a:off x="18392775" y="10048875"/>
          <a:ext cx="8096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92727</xdr:rowOff>
    </xdr:from>
    <xdr:ext cx="469744" cy="259045"/>
    <xdr:sp macro="" textlink="">
      <xdr:nvSpPr>
        <xdr:cNvPr id="621" name="n_1aveValue【警察施設】&#10;一人当たり面積">
          <a:extLst>
            <a:ext uri="{FF2B5EF4-FFF2-40B4-BE49-F238E27FC236}">
              <a16:creationId xmlns:a16="http://schemas.microsoft.com/office/drawing/2014/main" id="{4025439C-D9AD-4100-906A-495458A0E12F}"/>
            </a:ext>
          </a:extLst>
        </xdr:cNvPr>
        <xdr:cNvSpPr txBox="1"/>
      </xdr:nvSpPr>
      <xdr:spPr>
        <a:xfrm>
          <a:off x="18983402" y="949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105427</xdr:rowOff>
    </xdr:from>
    <xdr:ext cx="469744" cy="259045"/>
    <xdr:sp macro="" textlink="">
      <xdr:nvSpPr>
        <xdr:cNvPr id="622" name="n_2aveValue【警察施設】&#10;一人当たり面積">
          <a:extLst>
            <a:ext uri="{FF2B5EF4-FFF2-40B4-BE49-F238E27FC236}">
              <a16:creationId xmlns:a16="http://schemas.microsoft.com/office/drawing/2014/main" id="{04A0C3F1-DD8C-4F98-AF72-25DD6C0066FD}"/>
            </a:ext>
          </a:extLst>
        </xdr:cNvPr>
        <xdr:cNvSpPr txBox="1"/>
      </xdr:nvSpPr>
      <xdr:spPr>
        <a:xfrm>
          <a:off x="18183302" y="95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54627</xdr:rowOff>
    </xdr:from>
    <xdr:ext cx="469744" cy="259045"/>
    <xdr:sp macro="" textlink="">
      <xdr:nvSpPr>
        <xdr:cNvPr id="623" name="n_3aveValue【警察施設】&#10;一人当たり面積">
          <a:extLst>
            <a:ext uri="{FF2B5EF4-FFF2-40B4-BE49-F238E27FC236}">
              <a16:creationId xmlns:a16="http://schemas.microsoft.com/office/drawing/2014/main" id="{BE5E3410-2825-4A3D-ABAC-EBBD75C652BA}"/>
            </a:ext>
          </a:extLst>
        </xdr:cNvPr>
        <xdr:cNvSpPr txBox="1"/>
      </xdr:nvSpPr>
      <xdr:spPr>
        <a:xfrm>
          <a:off x="17383202" y="945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168927</xdr:rowOff>
    </xdr:from>
    <xdr:ext cx="469744" cy="259045"/>
    <xdr:sp macro="" textlink="">
      <xdr:nvSpPr>
        <xdr:cNvPr id="624" name="n_4aveValue【警察施設】&#10;一人当たり面積">
          <a:extLst>
            <a:ext uri="{FF2B5EF4-FFF2-40B4-BE49-F238E27FC236}">
              <a16:creationId xmlns:a16="http://schemas.microsoft.com/office/drawing/2014/main" id="{C94FAA4E-5B40-4E28-9DE7-F2287827814F}"/>
            </a:ext>
          </a:extLst>
        </xdr:cNvPr>
        <xdr:cNvSpPr txBox="1"/>
      </xdr:nvSpPr>
      <xdr:spPr>
        <a:xfrm>
          <a:off x="16592627"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625" name="n_1mainValue【警察施設】&#10;一人当たり面積">
          <a:extLst>
            <a:ext uri="{FF2B5EF4-FFF2-40B4-BE49-F238E27FC236}">
              <a16:creationId xmlns:a16="http://schemas.microsoft.com/office/drawing/2014/main" id="{5FEBE361-3419-423D-B039-B492C1DCB39D}"/>
            </a:ext>
          </a:extLst>
        </xdr:cNvPr>
        <xdr:cNvSpPr txBox="1"/>
      </xdr:nvSpPr>
      <xdr:spPr>
        <a:xfrm>
          <a:off x="18983402" y="1009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54627</xdr:rowOff>
    </xdr:from>
    <xdr:ext cx="469744" cy="259045"/>
    <xdr:sp macro="" textlink="">
      <xdr:nvSpPr>
        <xdr:cNvPr id="626" name="n_2mainValue【警察施設】&#10;一人当たり面積">
          <a:extLst>
            <a:ext uri="{FF2B5EF4-FFF2-40B4-BE49-F238E27FC236}">
              <a16:creationId xmlns:a16="http://schemas.microsoft.com/office/drawing/2014/main" id="{46193EA4-4443-4EDE-B442-3FE568DB44CC}"/>
            </a:ext>
          </a:extLst>
        </xdr:cNvPr>
        <xdr:cNvSpPr txBox="1"/>
      </xdr:nvSpPr>
      <xdr:spPr>
        <a:xfrm>
          <a:off x="18183302" y="1010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ED650020-551B-4EAB-836F-07F2FC795853}"/>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28" name="正方形/長方形 627">
          <a:extLst>
            <a:ext uri="{FF2B5EF4-FFF2-40B4-BE49-F238E27FC236}">
              <a16:creationId xmlns:a16="http://schemas.microsoft.com/office/drawing/2014/main" id="{C8A9606C-75F2-44ED-9028-4A07A02B3483}"/>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29" name="正方形/長方形 628">
          <a:extLst>
            <a:ext uri="{FF2B5EF4-FFF2-40B4-BE49-F238E27FC236}">
              <a16:creationId xmlns:a16="http://schemas.microsoft.com/office/drawing/2014/main" id="{ECCDF218-1573-4197-AEB4-D95B12918DCA}"/>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30" name="正方形/長方形 629">
          <a:extLst>
            <a:ext uri="{FF2B5EF4-FFF2-40B4-BE49-F238E27FC236}">
              <a16:creationId xmlns:a16="http://schemas.microsoft.com/office/drawing/2014/main" id="{55018FD5-454C-4110-ABAA-851F40B3DC46}"/>
            </a:ext>
          </a:extLst>
        </xdr:cNvPr>
        <xdr:cNvSpPr/>
      </xdr:nvSpPr>
      <xdr:spPr>
        <a:xfrm>
          <a:off x="13154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31" name="正方形/長方形 630">
          <a:extLst>
            <a:ext uri="{FF2B5EF4-FFF2-40B4-BE49-F238E27FC236}">
              <a16:creationId xmlns:a16="http://schemas.microsoft.com/office/drawing/2014/main" id="{312B44FB-16EF-4403-B480-504667FBABA7}"/>
            </a:ext>
          </a:extLst>
        </xdr:cNvPr>
        <xdr:cNvSpPr/>
      </xdr:nvSpPr>
      <xdr:spPr>
        <a:xfrm>
          <a:off x="13154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EA79B62B-AEDB-4409-9B32-A45911399A00}"/>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98C014DA-6F05-492C-9C98-DFB862BA436B}"/>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FF36746-76D6-4235-B42B-A62F27E998B5}"/>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35" name="テキスト ボックス 634">
          <a:extLst>
            <a:ext uri="{FF2B5EF4-FFF2-40B4-BE49-F238E27FC236}">
              <a16:creationId xmlns:a16="http://schemas.microsoft.com/office/drawing/2014/main" id="{3AA02B1E-2A9A-4C8F-8CA0-C88E8C28FCA1}"/>
            </a:ext>
          </a:extLst>
        </xdr:cNvPr>
        <xdr:cNvSpPr txBox="1"/>
      </xdr:nvSpPr>
      <xdr:spPr>
        <a:xfrm>
          <a:off x="10845966"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34C6B146-1C74-4050-B661-2D62930C3548}"/>
            </a:ext>
          </a:extLst>
        </xdr:cNvPr>
        <xdr:cNvCxnSpPr/>
      </xdr:nvCxnSpPr>
      <xdr:spPr>
        <a:xfrm>
          <a:off x="11210925" y="140493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7" name="テキスト ボックス 636">
          <a:extLst>
            <a:ext uri="{FF2B5EF4-FFF2-40B4-BE49-F238E27FC236}">
              <a16:creationId xmlns:a16="http://schemas.microsoft.com/office/drawing/2014/main" id="{868AE529-5039-44D5-80DE-D3F4E8F9C900}"/>
            </a:ext>
          </a:extLst>
        </xdr:cNvPr>
        <xdr:cNvSpPr txBox="1"/>
      </xdr:nvSpPr>
      <xdr:spPr>
        <a:xfrm>
          <a:off x="10845966" y="13913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33375C57-AD0C-42D7-8461-263ECA7A3FAF}"/>
            </a:ext>
          </a:extLst>
        </xdr:cNvPr>
        <xdr:cNvCxnSpPr/>
      </xdr:nvCxnSpPr>
      <xdr:spPr>
        <a:xfrm>
          <a:off x="11210925" y="13687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7007256F-A3F7-44B0-8DB3-382CF001BA93}"/>
            </a:ext>
          </a:extLst>
        </xdr:cNvPr>
        <xdr:cNvSpPr txBox="1"/>
      </xdr:nvSpPr>
      <xdr:spPr>
        <a:xfrm>
          <a:off x="10845966"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A128D6F8-1C56-47BB-AE08-90E97D7F29CC}"/>
            </a:ext>
          </a:extLst>
        </xdr:cNvPr>
        <xdr:cNvCxnSpPr/>
      </xdr:nvCxnSpPr>
      <xdr:spPr>
        <a:xfrm>
          <a:off x="11210925" y="1332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F048F18C-2502-42B7-8C6E-D48B9D6C5E73}"/>
            </a:ext>
          </a:extLst>
        </xdr:cNvPr>
        <xdr:cNvSpPr txBox="1"/>
      </xdr:nvSpPr>
      <xdr:spPr>
        <a:xfrm>
          <a:off x="10845966"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4B80D10B-19A7-4591-AF43-561716202DEE}"/>
            </a:ext>
          </a:extLst>
        </xdr:cNvPr>
        <xdr:cNvCxnSpPr/>
      </xdr:nvCxnSpPr>
      <xdr:spPr>
        <a:xfrm>
          <a:off x="11210925" y="12963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BAC70767-6E55-4B54-B5BD-E091E03313B4}"/>
            </a:ext>
          </a:extLst>
        </xdr:cNvPr>
        <xdr:cNvSpPr txBox="1"/>
      </xdr:nvSpPr>
      <xdr:spPr>
        <a:xfrm>
          <a:off x="10845966"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27461AC9-658B-4231-B015-941F80FD8D71}"/>
            </a:ext>
          </a:extLst>
        </xdr:cNvPr>
        <xdr:cNvCxnSpPr/>
      </xdr:nvCxnSpPr>
      <xdr:spPr>
        <a:xfrm>
          <a:off x="11210925" y="12611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9B0FC00C-E550-4B8B-8A4C-5AD0E11A7906}"/>
            </a:ext>
          </a:extLst>
        </xdr:cNvPr>
        <xdr:cNvSpPr txBox="1"/>
      </xdr:nvSpPr>
      <xdr:spPr>
        <a:xfrm>
          <a:off x="10845966"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ECA04D06-5111-4F6B-919C-35F8FF90CECC}"/>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7" name="テキスト ボックス 646">
          <a:extLst>
            <a:ext uri="{FF2B5EF4-FFF2-40B4-BE49-F238E27FC236}">
              <a16:creationId xmlns:a16="http://schemas.microsoft.com/office/drawing/2014/main" id="{43F18303-CA89-4241-9B1C-DA6D9F185744}"/>
            </a:ext>
          </a:extLst>
        </xdr:cNvPr>
        <xdr:cNvSpPr txBox="1"/>
      </xdr:nvSpPr>
      <xdr:spPr>
        <a:xfrm>
          <a:off x="10845966"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庁舎】&#10;有形固定資産減価償却率グラフ枠">
          <a:extLst>
            <a:ext uri="{FF2B5EF4-FFF2-40B4-BE49-F238E27FC236}">
              <a16:creationId xmlns:a16="http://schemas.microsoft.com/office/drawing/2014/main" id="{1143F50E-4951-4829-9577-5CD39AAA3E76}"/>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118111</xdr:rowOff>
    </xdr:from>
    <xdr:to>
      <xdr:col>85</xdr:col>
      <xdr:colOff>126364</xdr:colOff>
      <xdr:row>86</xdr:row>
      <xdr:rowOff>148589</xdr:rowOff>
    </xdr:to>
    <xdr:cxnSp macro="">
      <xdr:nvCxnSpPr>
        <xdr:cNvPr id="649" name="直線コネクタ 648">
          <a:extLst>
            <a:ext uri="{FF2B5EF4-FFF2-40B4-BE49-F238E27FC236}">
              <a16:creationId xmlns:a16="http://schemas.microsoft.com/office/drawing/2014/main" id="{0A73FA64-5BE4-436C-B7C4-6BC2A0E27C21}"/>
            </a:ext>
          </a:extLst>
        </xdr:cNvPr>
        <xdr:cNvCxnSpPr/>
      </xdr:nvCxnSpPr>
      <xdr:spPr>
        <a:xfrm flipV="1">
          <a:off x="14695170" y="12599036"/>
          <a:ext cx="1269" cy="1481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650" name="【庁舎】&#10;有形固定資産減価償却率最小値テキスト">
          <a:extLst>
            <a:ext uri="{FF2B5EF4-FFF2-40B4-BE49-F238E27FC236}">
              <a16:creationId xmlns:a16="http://schemas.microsoft.com/office/drawing/2014/main" id="{646EC35A-BA5A-44B3-8D8B-D23A522660CA}"/>
            </a:ext>
          </a:extLst>
        </xdr:cNvPr>
        <xdr:cNvSpPr txBox="1"/>
      </xdr:nvSpPr>
      <xdr:spPr>
        <a:xfrm>
          <a:off x="14744700"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651" name="直線コネクタ 650">
          <a:extLst>
            <a:ext uri="{FF2B5EF4-FFF2-40B4-BE49-F238E27FC236}">
              <a16:creationId xmlns:a16="http://schemas.microsoft.com/office/drawing/2014/main" id="{8849E6D2-A6AD-4B06-8656-794D9775FE0A}"/>
            </a:ext>
          </a:extLst>
        </xdr:cNvPr>
        <xdr:cNvCxnSpPr/>
      </xdr:nvCxnSpPr>
      <xdr:spPr>
        <a:xfrm>
          <a:off x="14611350" y="140804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64788</xdr:rowOff>
    </xdr:from>
    <xdr:ext cx="405111" cy="259045"/>
    <xdr:sp macro="" textlink="">
      <xdr:nvSpPr>
        <xdr:cNvPr id="652" name="【庁舎】&#10;有形固定資産減価償却率最大値テキスト">
          <a:extLst>
            <a:ext uri="{FF2B5EF4-FFF2-40B4-BE49-F238E27FC236}">
              <a16:creationId xmlns:a16="http://schemas.microsoft.com/office/drawing/2014/main" id="{DB45BB23-6D63-450B-AE40-B31141485375}"/>
            </a:ext>
          </a:extLst>
        </xdr:cNvPr>
        <xdr:cNvSpPr txBox="1"/>
      </xdr:nvSpPr>
      <xdr:spPr>
        <a:xfrm>
          <a:off x="14744700" y="1238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653" name="直線コネクタ 652">
          <a:extLst>
            <a:ext uri="{FF2B5EF4-FFF2-40B4-BE49-F238E27FC236}">
              <a16:creationId xmlns:a16="http://schemas.microsoft.com/office/drawing/2014/main" id="{D59463DC-92AE-463D-BE2D-4E3D6AC65B3D}"/>
            </a:ext>
          </a:extLst>
        </xdr:cNvPr>
        <xdr:cNvCxnSpPr/>
      </xdr:nvCxnSpPr>
      <xdr:spPr>
        <a:xfrm>
          <a:off x="14611350" y="125990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19066</xdr:rowOff>
    </xdr:from>
    <xdr:ext cx="405111" cy="259045"/>
    <xdr:sp macro="" textlink="">
      <xdr:nvSpPr>
        <xdr:cNvPr id="654" name="【庁舎】&#10;有形固定資産減価償却率平均値テキスト">
          <a:extLst>
            <a:ext uri="{FF2B5EF4-FFF2-40B4-BE49-F238E27FC236}">
              <a16:creationId xmlns:a16="http://schemas.microsoft.com/office/drawing/2014/main" id="{A11E1745-E613-4A19-905B-630BC8BDC337}"/>
            </a:ext>
          </a:extLst>
        </xdr:cNvPr>
        <xdr:cNvSpPr txBox="1"/>
      </xdr:nvSpPr>
      <xdr:spPr>
        <a:xfrm>
          <a:off x="14744700" y="13306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655" name="フローチャート: 判断 654">
          <a:extLst>
            <a:ext uri="{FF2B5EF4-FFF2-40B4-BE49-F238E27FC236}">
              <a16:creationId xmlns:a16="http://schemas.microsoft.com/office/drawing/2014/main" id="{EA943EBF-5EFE-4DFF-9DA2-9622795DEDA0}"/>
            </a:ext>
          </a:extLst>
        </xdr:cNvPr>
        <xdr:cNvSpPr/>
      </xdr:nvSpPr>
      <xdr:spPr>
        <a:xfrm>
          <a:off x="14649450" y="1332801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170180</xdr:rowOff>
    </xdr:from>
    <xdr:to>
      <xdr:col>81</xdr:col>
      <xdr:colOff>101600</xdr:colOff>
      <xdr:row>82</xdr:row>
      <xdr:rowOff>100330</xdr:rowOff>
    </xdr:to>
    <xdr:sp macro="" textlink="">
      <xdr:nvSpPr>
        <xdr:cNvPr id="656" name="フローチャート: 判断 655">
          <a:extLst>
            <a:ext uri="{FF2B5EF4-FFF2-40B4-BE49-F238E27FC236}">
              <a16:creationId xmlns:a16="http://schemas.microsoft.com/office/drawing/2014/main" id="{FB9F9340-6AF0-4CAF-8A4B-FA6FCB5C3228}"/>
            </a:ext>
          </a:extLst>
        </xdr:cNvPr>
        <xdr:cNvSpPr/>
      </xdr:nvSpPr>
      <xdr:spPr>
        <a:xfrm>
          <a:off x="13887450" y="132861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657" name="フローチャート: 判断 656">
          <a:extLst>
            <a:ext uri="{FF2B5EF4-FFF2-40B4-BE49-F238E27FC236}">
              <a16:creationId xmlns:a16="http://schemas.microsoft.com/office/drawing/2014/main" id="{7827AB16-FFEE-4FF2-A9DD-CD050C5D0BDC}"/>
            </a:ext>
          </a:extLst>
        </xdr:cNvPr>
        <xdr:cNvSpPr/>
      </xdr:nvSpPr>
      <xdr:spPr>
        <a:xfrm>
          <a:off x="13096875" y="132886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147320</xdr:rowOff>
    </xdr:from>
    <xdr:to>
      <xdr:col>72</xdr:col>
      <xdr:colOff>38100</xdr:colOff>
      <xdr:row>82</xdr:row>
      <xdr:rowOff>77470</xdr:rowOff>
    </xdr:to>
    <xdr:sp macro="" textlink="">
      <xdr:nvSpPr>
        <xdr:cNvPr id="658" name="フローチャート: 判断 657">
          <a:extLst>
            <a:ext uri="{FF2B5EF4-FFF2-40B4-BE49-F238E27FC236}">
              <a16:creationId xmlns:a16="http://schemas.microsoft.com/office/drawing/2014/main" id="{39F0ECD3-E4DC-4707-9CBC-288285C77E51}"/>
            </a:ext>
          </a:extLst>
        </xdr:cNvPr>
        <xdr:cNvSpPr/>
      </xdr:nvSpPr>
      <xdr:spPr>
        <a:xfrm>
          <a:off x="12296775" y="132695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33020</xdr:rowOff>
    </xdr:from>
    <xdr:to>
      <xdr:col>67</xdr:col>
      <xdr:colOff>101600</xdr:colOff>
      <xdr:row>84</xdr:row>
      <xdr:rowOff>134620</xdr:rowOff>
    </xdr:to>
    <xdr:sp macro="" textlink="">
      <xdr:nvSpPr>
        <xdr:cNvPr id="659" name="フローチャート: 判断 658">
          <a:extLst>
            <a:ext uri="{FF2B5EF4-FFF2-40B4-BE49-F238E27FC236}">
              <a16:creationId xmlns:a16="http://schemas.microsoft.com/office/drawing/2014/main" id="{2AB1E4B1-0B16-4C22-A2A2-D797E12DAA1B}"/>
            </a:ext>
          </a:extLst>
        </xdr:cNvPr>
        <xdr:cNvSpPr/>
      </xdr:nvSpPr>
      <xdr:spPr>
        <a:xfrm>
          <a:off x="11487150" y="136410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D14FDF00-0B31-4883-9451-D8F241009FF5}"/>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4ED80BC2-1782-4727-AF70-D49048256FF2}"/>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3CE5F133-A21A-4211-925D-8F89C949645C}"/>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5CA93F71-4431-4494-AB5C-EEA929F2AEE4}"/>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2D9CDB06-0166-4674-8226-211776B20C68}"/>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6350</xdr:rowOff>
    </xdr:from>
    <xdr:to>
      <xdr:col>85</xdr:col>
      <xdr:colOff>177800</xdr:colOff>
      <xdr:row>80</xdr:row>
      <xdr:rowOff>107950</xdr:rowOff>
    </xdr:to>
    <xdr:sp macro="" textlink="">
      <xdr:nvSpPr>
        <xdr:cNvPr id="665" name="楕円 664">
          <a:extLst>
            <a:ext uri="{FF2B5EF4-FFF2-40B4-BE49-F238E27FC236}">
              <a16:creationId xmlns:a16="http://schemas.microsoft.com/office/drawing/2014/main" id="{97CF67DF-993D-4314-AB70-9EACCD33B920}"/>
            </a:ext>
          </a:extLst>
        </xdr:cNvPr>
        <xdr:cNvSpPr/>
      </xdr:nvSpPr>
      <xdr:spPr>
        <a:xfrm>
          <a:off x="14649450" y="12973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29227</xdr:rowOff>
    </xdr:from>
    <xdr:ext cx="405111" cy="259045"/>
    <xdr:sp macro="" textlink="">
      <xdr:nvSpPr>
        <xdr:cNvPr id="666" name="【庁舎】&#10;有形固定資産減価償却率該当値テキスト">
          <a:extLst>
            <a:ext uri="{FF2B5EF4-FFF2-40B4-BE49-F238E27FC236}">
              <a16:creationId xmlns:a16="http://schemas.microsoft.com/office/drawing/2014/main" id="{9C5661EF-2280-41CA-8A9F-19C7D61CB597}"/>
            </a:ext>
          </a:extLst>
        </xdr:cNvPr>
        <xdr:cNvSpPr txBox="1"/>
      </xdr:nvSpPr>
      <xdr:spPr>
        <a:xfrm>
          <a:off x="14744700" y="1282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29211</xdr:rowOff>
    </xdr:from>
    <xdr:to>
      <xdr:col>81</xdr:col>
      <xdr:colOff>101600</xdr:colOff>
      <xdr:row>80</xdr:row>
      <xdr:rowOff>130811</xdr:rowOff>
    </xdr:to>
    <xdr:sp macro="" textlink="">
      <xdr:nvSpPr>
        <xdr:cNvPr id="667" name="楕円 666">
          <a:extLst>
            <a:ext uri="{FF2B5EF4-FFF2-40B4-BE49-F238E27FC236}">
              <a16:creationId xmlns:a16="http://schemas.microsoft.com/office/drawing/2014/main" id="{F29223D8-E11F-49E2-8F6C-AAD742D0A1C4}"/>
            </a:ext>
          </a:extLst>
        </xdr:cNvPr>
        <xdr:cNvSpPr/>
      </xdr:nvSpPr>
      <xdr:spPr>
        <a:xfrm>
          <a:off x="13887450" y="1298956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57150</xdr:rowOff>
    </xdr:from>
    <xdr:to>
      <xdr:col>85</xdr:col>
      <xdr:colOff>127000</xdr:colOff>
      <xdr:row>80</xdr:row>
      <xdr:rowOff>80011</xdr:rowOff>
    </xdr:to>
    <xdr:cxnSp macro="">
      <xdr:nvCxnSpPr>
        <xdr:cNvPr id="668" name="直線コネクタ 667">
          <a:extLst>
            <a:ext uri="{FF2B5EF4-FFF2-40B4-BE49-F238E27FC236}">
              <a16:creationId xmlns:a16="http://schemas.microsoft.com/office/drawing/2014/main" id="{EBEA48C0-97F5-4604-99BB-E098643C24ED}"/>
            </a:ext>
          </a:extLst>
        </xdr:cNvPr>
        <xdr:cNvCxnSpPr/>
      </xdr:nvCxnSpPr>
      <xdr:spPr>
        <a:xfrm flipV="1">
          <a:off x="13935075" y="13020675"/>
          <a:ext cx="762000"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170180</xdr:rowOff>
    </xdr:from>
    <xdr:to>
      <xdr:col>76</xdr:col>
      <xdr:colOff>165100</xdr:colOff>
      <xdr:row>80</xdr:row>
      <xdr:rowOff>100330</xdr:rowOff>
    </xdr:to>
    <xdr:sp macro="" textlink="">
      <xdr:nvSpPr>
        <xdr:cNvPr id="669" name="楕円 668">
          <a:extLst>
            <a:ext uri="{FF2B5EF4-FFF2-40B4-BE49-F238E27FC236}">
              <a16:creationId xmlns:a16="http://schemas.microsoft.com/office/drawing/2014/main" id="{59A9A687-CE2C-4737-BCE3-3FDAFE46352F}"/>
            </a:ext>
          </a:extLst>
        </xdr:cNvPr>
        <xdr:cNvSpPr/>
      </xdr:nvSpPr>
      <xdr:spPr>
        <a:xfrm>
          <a:off x="13096875" y="129622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49530</xdr:rowOff>
    </xdr:from>
    <xdr:to>
      <xdr:col>81</xdr:col>
      <xdr:colOff>50800</xdr:colOff>
      <xdr:row>80</xdr:row>
      <xdr:rowOff>80011</xdr:rowOff>
    </xdr:to>
    <xdr:cxnSp macro="">
      <xdr:nvCxnSpPr>
        <xdr:cNvPr id="670" name="直線コネクタ 669">
          <a:extLst>
            <a:ext uri="{FF2B5EF4-FFF2-40B4-BE49-F238E27FC236}">
              <a16:creationId xmlns:a16="http://schemas.microsoft.com/office/drawing/2014/main" id="{AF06FDA2-73DD-42A3-96BC-5BAA4EEAC9D3}"/>
            </a:ext>
          </a:extLst>
        </xdr:cNvPr>
        <xdr:cNvCxnSpPr/>
      </xdr:nvCxnSpPr>
      <xdr:spPr>
        <a:xfrm>
          <a:off x="13144500" y="13009880"/>
          <a:ext cx="790575"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91457</xdr:rowOff>
    </xdr:from>
    <xdr:ext cx="405111" cy="259045"/>
    <xdr:sp macro="" textlink="">
      <xdr:nvSpPr>
        <xdr:cNvPr id="671" name="n_1aveValue【庁舎】&#10;有形固定資産減価償却率">
          <a:extLst>
            <a:ext uri="{FF2B5EF4-FFF2-40B4-BE49-F238E27FC236}">
              <a16:creationId xmlns:a16="http://schemas.microsoft.com/office/drawing/2014/main" id="{C691CD37-C877-4D03-AB17-8AD284ECC301}"/>
            </a:ext>
          </a:extLst>
        </xdr:cNvPr>
        <xdr:cNvSpPr txBox="1"/>
      </xdr:nvSpPr>
      <xdr:spPr>
        <a:xfrm>
          <a:off x="13745219"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87647</xdr:rowOff>
    </xdr:from>
    <xdr:ext cx="405111" cy="259045"/>
    <xdr:sp macro="" textlink="">
      <xdr:nvSpPr>
        <xdr:cNvPr id="672" name="n_2aveValue【庁舎】&#10;有形固定資産減価償却率">
          <a:extLst>
            <a:ext uri="{FF2B5EF4-FFF2-40B4-BE49-F238E27FC236}">
              <a16:creationId xmlns:a16="http://schemas.microsoft.com/office/drawing/2014/main" id="{94002C66-A816-44EC-9284-397529C82706}"/>
            </a:ext>
          </a:extLst>
        </xdr:cNvPr>
        <xdr:cNvSpPr txBox="1"/>
      </xdr:nvSpPr>
      <xdr:spPr>
        <a:xfrm>
          <a:off x="12964169"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93997</xdr:rowOff>
    </xdr:from>
    <xdr:ext cx="405111" cy="259045"/>
    <xdr:sp macro="" textlink="">
      <xdr:nvSpPr>
        <xdr:cNvPr id="673" name="n_3aveValue【庁舎】&#10;有形固定資産減価償却率">
          <a:extLst>
            <a:ext uri="{FF2B5EF4-FFF2-40B4-BE49-F238E27FC236}">
              <a16:creationId xmlns:a16="http://schemas.microsoft.com/office/drawing/2014/main" id="{3305B999-9D54-4292-B24B-47C4242FF856}"/>
            </a:ext>
          </a:extLst>
        </xdr:cNvPr>
        <xdr:cNvSpPr txBox="1"/>
      </xdr:nvSpPr>
      <xdr:spPr>
        <a:xfrm>
          <a:off x="12164069" y="1305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151147</xdr:rowOff>
    </xdr:from>
    <xdr:ext cx="405111" cy="259045"/>
    <xdr:sp macro="" textlink="">
      <xdr:nvSpPr>
        <xdr:cNvPr id="674" name="n_4aveValue【庁舎】&#10;有形固定資産減価償却率">
          <a:extLst>
            <a:ext uri="{FF2B5EF4-FFF2-40B4-BE49-F238E27FC236}">
              <a16:creationId xmlns:a16="http://schemas.microsoft.com/office/drawing/2014/main" id="{013BD962-466E-4FB7-9D9D-4449184BF80A}"/>
            </a:ext>
          </a:extLst>
        </xdr:cNvPr>
        <xdr:cNvSpPr txBox="1"/>
      </xdr:nvSpPr>
      <xdr:spPr>
        <a:xfrm>
          <a:off x="113544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147338</xdr:rowOff>
    </xdr:from>
    <xdr:ext cx="405111" cy="259045"/>
    <xdr:sp macro="" textlink="">
      <xdr:nvSpPr>
        <xdr:cNvPr id="675" name="n_1mainValue【庁舎】&#10;有形固定資産減価償却率">
          <a:extLst>
            <a:ext uri="{FF2B5EF4-FFF2-40B4-BE49-F238E27FC236}">
              <a16:creationId xmlns:a16="http://schemas.microsoft.com/office/drawing/2014/main" id="{3317661B-C2D5-4372-8AFF-790A29A933F2}"/>
            </a:ext>
          </a:extLst>
        </xdr:cNvPr>
        <xdr:cNvSpPr txBox="1"/>
      </xdr:nvSpPr>
      <xdr:spPr>
        <a:xfrm>
          <a:off x="13745219" y="1278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116857</xdr:rowOff>
    </xdr:from>
    <xdr:ext cx="405111" cy="259045"/>
    <xdr:sp macro="" textlink="">
      <xdr:nvSpPr>
        <xdr:cNvPr id="676" name="n_2mainValue【庁舎】&#10;有形固定資産減価償却率">
          <a:extLst>
            <a:ext uri="{FF2B5EF4-FFF2-40B4-BE49-F238E27FC236}">
              <a16:creationId xmlns:a16="http://schemas.microsoft.com/office/drawing/2014/main" id="{74B7D2B6-95F2-4895-AD40-291724351849}"/>
            </a:ext>
          </a:extLst>
        </xdr:cNvPr>
        <xdr:cNvSpPr txBox="1"/>
      </xdr:nvSpPr>
      <xdr:spPr>
        <a:xfrm>
          <a:off x="12964169" y="1275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C5D2C8D0-1252-430B-8776-70546BD50F6A}"/>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78" name="正方形/長方形 677">
          <a:extLst>
            <a:ext uri="{FF2B5EF4-FFF2-40B4-BE49-F238E27FC236}">
              <a16:creationId xmlns:a16="http://schemas.microsoft.com/office/drawing/2014/main" id="{6B400EB5-AF1B-45E5-A2B0-FED0EB80CE92}"/>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79" name="正方形/長方形 678">
          <a:extLst>
            <a:ext uri="{FF2B5EF4-FFF2-40B4-BE49-F238E27FC236}">
              <a16:creationId xmlns:a16="http://schemas.microsoft.com/office/drawing/2014/main" id="{5E44F973-2655-455B-8990-FE4F08279872}"/>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80" name="正方形/長方形 679">
          <a:extLst>
            <a:ext uri="{FF2B5EF4-FFF2-40B4-BE49-F238E27FC236}">
              <a16:creationId xmlns:a16="http://schemas.microsoft.com/office/drawing/2014/main" id="{40FB4AF4-8145-4C6E-B4B9-67F10AF6A27C}"/>
            </a:ext>
          </a:extLst>
        </xdr:cNvPr>
        <xdr:cNvSpPr/>
      </xdr:nvSpPr>
      <xdr:spPr>
        <a:xfrm>
          <a:off x="1841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81" name="正方形/長方形 680">
          <a:extLst>
            <a:ext uri="{FF2B5EF4-FFF2-40B4-BE49-F238E27FC236}">
              <a16:creationId xmlns:a16="http://schemas.microsoft.com/office/drawing/2014/main" id="{B15D8379-8389-43B0-8E79-E83410C5AB9B}"/>
            </a:ext>
          </a:extLst>
        </xdr:cNvPr>
        <xdr:cNvSpPr/>
      </xdr:nvSpPr>
      <xdr:spPr>
        <a:xfrm>
          <a:off x="1841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24BD5C76-145D-43CC-8E73-6C21FD851EBA}"/>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658F8F1D-6796-49B5-8791-20D0B3266E68}"/>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EB59B7A4-0534-4744-87A4-3A8F318B4672}"/>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5" name="直線コネクタ 684">
          <a:extLst>
            <a:ext uri="{FF2B5EF4-FFF2-40B4-BE49-F238E27FC236}">
              <a16:creationId xmlns:a16="http://schemas.microsoft.com/office/drawing/2014/main" id="{90C0E3BC-9CB1-4D1A-8D5B-D04959BBB304}"/>
            </a:ext>
          </a:extLst>
        </xdr:cNvPr>
        <xdr:cNvCxnSpPr/>
      </xdr:nvCxnSpPr>
      <xdr:spPr>
        <a:xfrm>
          <a:off x="16459200" y="14094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6" name="テキスト ボックス 685">
          <a:extLst>
            <a:ext uri="{FF2B5EF4-FFF2-40B4-BE49-F238E27FC236}">
              <a16:creationId xmlns:a16="http://schemas.microsoft.com/office/drawing/2014/main" id="{A39308C2-3E46-446E-9233-6682DF01C7DD}"/>
            </a:ext>
          </a:extLst>
        </xdr:cNvPr>
        <xdr:cNvSpPr txBox="1"/>
      </xdr:nvSpPr>
      <xdr:spPr>
        <a:xfrm>
          <a:off x="16052346"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7" name="直線コネクタ 686">
          <a:extLst>
            <a:ext uri="{FF2B5EF4-FFF2-40B4-BE49-F238E27FC236}">
              <a16:creationId xmlns:a16="http://schemas.microsoft.com/office/drawing/2014/main" id="{3A1A2A39-FCED-454F-8D6F-6FD49F4450D7}"/>
            </a:ext>
          </a:extLst>
        </xdr:cNvPr>
        <xdr:cNvCxnSpPr/>
      </xdr:nvCxnSpPr>
      <xdr:spPr>
        <a:xfrm>
          <a:off x="16459200" y="137835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8" name="テキスト ボックス 687">
          <a:extLst>
            <a:ext uri="{FF2B5EF4-FFF2-40B4-BE49-F238E27FC236}">
              <a16:creationId xmlns:a16="http://schemas.microsoft.com/office/drawing/2014/main" id="{FBAAEFB8-A444-4EA2-AE75-F85A7D96244F}"/>
            </a:ext>
          </a:extLst>
        </xdr:cNvPr>
        <xdr:cNvSpPr txBox="1"/>
      </xdr:nvSpPr>
      <xdr:spPr>
        <a:xfrm>
          <a:off x="16052346"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9" name="直線コネクタ 688">
          <a:extLst>
            <a:ext uri="{FF2B5EF4-FFF2-40B4-BE49-F238E27FC236}">
              <a16:creationId xmlns:a16="http://schemas.microsoft.com/office/drawing/2014/main" id="{035DAF4A-0D39-4763-B0D6-B19B1DA49B4D}"/>
            </a:ext>
          </a:extLst>
        </xdr:cNvPr>
        <xdr:cNvCxnSpPr/>
      </xdr:nvCxnSpPr>
      <xdr:spPr>
        <a:xfrm>
          <a:off x="16459200" y="134760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0" name="テキスト ボックス 689">
          <a:extLst>
            <a:ext uri="{FF2B5EF4-FFF2-40B4-BE49-F238E27FC236}">
              <a16:creationId xmlns:a16="http://schemas.microsoft.com/office/drawing/2014/main" id="{22F0CA2A-4F6A-4A8A-BB43-1882B903AAA0}"/>
            </a:ext>
          </a:extLst>
        </xdr:cNvPr>
        <xdr:cNvSpPr txBox="1"/>
      </xdr:nvSpPr>
      <xdr:spPr>
        <a:xfrm>
          <a:off x="16052346"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1" name="直線コネクタ 690">
          <a:extLst>
            <a:ext uri="{FF2B5EF4-FFF2-40B4-BE49-F238E27FC236}">
              <a16:creationId xmlns:a16="http://schemas.microsoft.com/office/drawing/2014/main" id="{873B954F-807D-4DAB-A636-BAC069BFBADC}"/>
            </a:ext>
          </a:extLst>
        </xdr:cNvPr>
        <xdr:cNvCxnSpPr/>
      </xdr:nvCxnSpPr>
      <xdr:spPr>
        <a:xfrm>
          <a:off x="16459200" y="131748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2" name="テキスト ボックス 691">
          <a:extLst>
            <a:ext uri="{FF2B5EF4-FFF2-40B4-BE49-F238E27FC236}">
              <a16:creationId xmlns:a16="http://schemas.microsoft.com/office/drawing/2014/main" id="{60A4BBBE-D0C1-4BAA-B602-239CE2589941}"/>
            </a:ext>
          </a:extLst>
        </xdr:cNvPr>
        <xdr:cNvSpPr txBox="1"/>
      </xdr:nvSpPr>
      <xdr:spPr>
        <a:xfrm>
          <a:off x="16052346"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3" name="直線コネクタ 692">
          <a:extLst>
            <a:ext uri="{FF2B5EF4-FFF2-40B4-BE49-F238E27FC236}">
              <a16:creationId xmlns:a16="http://schemas.microsoft.com/office/drawing/2014/main" id="{47C3F6BB-7C2A-4823-9D25-6D1AF4069D72}"/>
            </a:ext>
          </a:extLst>
        </xdr:cNvPr>
        <xdr:cNvCxnSpPr/>
      </xdr:nvCxnSpPr>
      <xdr:spPr>
        <a:xfrm>
          <a:off x="16459200" y="128673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4" name="テキスト ボックス 693">
          <a:extLst>
            <a:ext uri="{FF2B5EF4-FFF2-40B4-BE49-F238E27FC236}">
              <a16:creationId xmlns:a16="http://schemas.microsoft.com/office/drawing/2014/main" id="{CA0D07AC-AA2E-4BDB-8610-5D5955813109}"/>
            </a:ext>
          </a:extLst>
        </xdr:cNvPr>
        <xdr:cNvSpPr txBox="1"/>
      </xdr:nvSpPr>
      <xdr:spPr>
        <a:xfrm>
          <a:off x="16052346"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5" name="直線コネクタ 694">
          <a:extLst>
            <a:ext uri="{FF2B5EF4-FFF2-40B4-BE49-F238E27FC236}">
              <a16:creationId xmlns:a16="http://schemas.microsoft.com/office/drawing/2014/main" id="{7C1A7DA9-E256-42DC-846F-F4CE72D680C6}"/>
            </a:ext>
          </a:extLst>
        </xdr:cNvPr>
        <xdr:cNvCxnSpPr/>
      </xdr:nvCxnSpPr>
      <xdr:spPr>
        <a:xfrm>
          <a:off x="16459200" y="125566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6" name="テキスト ボックス 695">
          <a:extLst>
            <a:ext uri="{FF2B5EF4-FFF2-40B4-BE49-F238E27FC236}">
              <a16:creationId xmlns:a16="http://schemas.microsoft.com/office/drawing/2014/main" id="{A78AF75C-71EC-48A8-B2CA-BC2E200C3080}"/>
            </a:ext>
          </a:extLst>
        </xdr:cNvPr>
        <xdr:cNvSpPr txBox="1"/>
      </xdr:nvSpPr>
      <xdr:spPr>
        <a:xfrm>
          <a:off x="16052346"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0BF41222-BF69-4681-B463-F74F55D9F592}"/>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353F9170-33AD-4BC2-9723-6AE5DC27023B}"/>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庁舎】&#10;一人当たり面積グラフ枠">
          <a:extLst>
            <a:ext uri="{FF2B5EF4-FFF2-40B4-BE49-F238E27FC236}">
              <a16:creationId xmlns:a16="http://schemas.microsoft.com/office/drawing/2014/main" id="{3F1019DB-5893-4CD0-B2C9-D9BE76B6EC54}"/>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16329</xdr:rowOff>
    </xdr:from>
    <xdr:to>
      <xdr:col>116</xdr:col>
      <xdr:colOff>62864</xdr:colOff>
      <xdr:row>85</xdr:row>
      <xdr:rowOff>100693</xdr:rowOff>
    </xdr:to>
    <xdr:cxnSp macro="">
      <xdr:nvCxnSpPr>
        <xdr:cNvPr id="700" name="直線コネクタ 699">
          <a:extLst>
            <a:ext uri="{FF2B5EF4-FFF2-40B4-BE49-F238E27FC236}">
              <a16:creationId xmlns:a16="http://schemas.microsoft.com/office/drawing/2014/main" id="{D594224E-B791-40BE-B705-3AF5FB2BAD39}"/>
            </a:ext>
          </a:extLst>
        </xdr:cNvPr>
        <xdr:cNvCxnSpPr/>
      </xdr:nvCxnSpPr>
      <xdr:spPr>
        <a:xfrm flipV="1">
          <a:off x="19952970" y="12656004"/>
          <a:ext cx="1269" cy="1221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701" name="【庁舎】&#10;一人当たり面積最小値テキスト">
          <a:extLst>
            <a:ext uri="{FF2B5EF4-FFF2-40B4-BE49-F238E27FC236}">
              <a16:creationId xmlns:a16="http://schemas.microsoft.com/office/drawing/2014/main" id="{95B4F73C-3881-4056-901F-1EA7308FA8F3}"/>
            </a:ext>
          </a:extLst>
        </xdr:cNvPr>
        <xdr:cNvSpPr txBox="1"/>
      </xdr:nvSpPr>
      <xdr:spPr>
        <a:xfrm>
          <a:off x="20002500" y="1388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702" name="直線コネクタ 701">
          <a:extLst>
            <a:ext uri="{FF2B5EF4-FFF2-40B4-BE49-F238E27FC236}">
              <a16:creationId xmlns:a16="http://schemas.microsoft.com/office/drawing/2014/main" id="{191DA72D-B427-4CA5-AD78-D070D03CD715}"/>
            </a:ext>
          </a:extLst>
        </xdr:cNvPr>
        <xdr:cNvCxnSpPr/>
      </xdr:nvCxnSpPr>
      <xdr:spPr>
        <a:xfrm>
          <a:off x="19878675" y="138770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134456</xdr:rowOff>
    </xdr:from>
    <xdr:ext cx="469744" cy="259045"/>
    <xdr:sp macro="" textlink="">
      <xdr:nvSpPr>
        <xdr:cNvPr id="703" name="【庁舎】&#10;一人当たり面積最大値テキスト">
          <a:extLst>
            <a:ext uri="{FF2B5EF4-FFF2-40B4-BE49-F238E27FC236}">
              <a16:creationId xmlns:a16="http://schemas.microsoft.com/office/drawing/2014/main" id="{03560F04-0699-4A1E-B548-1414FDE8CEC8}"/>
            </a:ext>
          </a:extLst>
        </xdr:cNvPr>
        <xdr:cNvSpPr txBox="1"/>
      </xdr:nvSpPr>
      <xdr:spPr>
        <a:xfrm>
          <a:off x="20002500" y="1245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16329</xdr:rowOff>
    </xdr:from>
    <xdr:to>
      <xdr:col>116</xdr:col>
      <xdr:colOff>152400</xdr:colOff>
      <xdr:row>78</xdr:row>
      <xdr:rowOff>16329</xdr:rowOff>
    </xdr:to>
    <xdr:cxnSp macro="">
      <xdr:nvCxnSpPr>
        <xdr:cNvPr id="704" name="直線コネクタ 703">
          <a:extLst>
            <a:ext uri="{FF2B5EF4-FFF2-40B4-BE49-F238E27FC236}">
              <a16:creationId xmlns:a16="http://schemas.microsoft.com/office/drawing/2014/main" id="{C6BCE764-C10F-42FF-8F8B-DDF9C6DB76DC}"/>
            </a:ext>
          </a:extLst>
        </xdr:cNvPr>
        <xdr:cNvCxnSpPr/>
      </xdr:nvCxnSpPr>
      <xdr:spPr>
        <a:xfrm>
          <a:off x="19878675" y="126560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56441</xdr:rowOff>
    </xdr:from>
    <xdr:ext cx="469744" cy="259045"/>
    <xdr:sp macro="" textlink="">
      <xdr:nvSpPr>
        <xdr:cNvPr id="705" name="【庁舎】&#10;一人当たり面積平均値テキスト">
          <a:extLst>
            <a:ext uri="{FF2B5EF4-FFF2-40B4-BE49-F238E27FC236}">
              <a16:creationId xmlns:a16="http://schemas.microsoft.com/office/drawing/2014/main" id="{4CE8AD26-1DE3-41EF-A17B-8E861DA287BF}"/>
            </a:ext>
          </a:extLst>
        </xdr:cNvPr>
        <xdr:cNvSpPr txBox="1"/>
      </xdr:nvSpPr>
      <xdr:spPr>
        <a:xfrm>
          <a:off x="20002500" y="13343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706" name="フローチャート: 判断 705">
          <a:extLst>
            <a:ext uri="{FF2B5EF4-FFF2-40B4-BE49-F238E27FC236}">
              <a16:creationId xmlns:a16="http://schemas.microsoft.com/office/drawing/2014/main" id="{EA7A4194-81A5-4104-B5C2-3231F3E42506}"/>
            </a:ext>
          </a:extLst>
        </xdr:cNvPr>
        <xdr:cNvSpPr/>
      </xdr:nvSpPr>
      <xdr:spPr>
        <a:xfrm>
          <a:off x="19897725" y="134796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33564</xdr:rowOff>
    </xdr:from>
    <xdr:to>
      <xdr:col>112</xdr:col>
      <xdr:colOff>38100</xdr:colOff>
      <xdr:row>83</xdr:row>
      <xdr:rowOff>135164</xdr:rowOff>
    </xdr:to>
    <xdr:sp macro="" textlink="">
      <xdr:nvSpPr>
        <xdr:cNvPr id="707" name="フローチャート: 判断 706">
          <a:extLst>
            <a:ext uri="{FF2B5EF4-FFF2-40B4-BE49-F238E27FC236}">
              <a16:creationId xmlns:a16="http://schemas.microsoft.com/office/drawing/2014/main" id="{433A8F86-6B27-44F8-987A-1B7DFD5F64D6}"/>
            </a:ext>
          </a:extLst>
        </xdr:cNvPr>
        <xdr:cNvSpPr/>
      </xdr:nvSpPr>
      <xdr:spPr>
        <a:xfrm>
          <a:off x="19154775" y="1347968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22679</xdr:rowOff>
    </xdr:from>
    <xdr:to>
      <xdr:col>107</xdr:col>
      <xdr:colOff>101600</xdr:colOff>
      <xdr:row>83</xdr:row>
      <xdr:rowOff>124279</xdr:rowOff>
    </xdr:to>
    <xdr:sp macro="" textlink="">
      <xdr:nvSpPr>
        <xdr:cNvPr id="708" name="フローチャート: 判断 707">
          <a:extLst>
            <a:ext uri="{FF2B5EF4-FFF2-40B4-BE49-F238E27FC236}">
              <a16:creationId xmlns:a16="http://schemas.microsoft.com/office/drawing/2014/main" id="{576A0004-AD9A-40CC-993C-0A2790451063}"/>
            </a:ext>
          </a:extLst>
        </xdr:cNvPr>
        <xdr:cNvSpPr/>
      </xdr:nvSpPr>
      <xdr:spPr>
        <a:xfrm>
          <a:off x="18345150" y="1347515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96157</xdr:rowOff>
    </xdr:from>
    <xdr:to>
      <xdr:col>102</xdr:col>
      <xdr:colOff>165100</xdr:colOff>
      <xdr:row>83</xdr:row>
      <xdr:rowOff>26307</xdr:rowOff>
    </xdr:to>
    <xdr:sp macro="" textlink="">
      <xdr:nvSpPr>
        <xdr:cNvPr id="709" name="フローチャート: 判断 708">
          <a:extLst>
            <a:ext uri="{FF2B5EF4-FFF2-40B4-BE49-F238E27FC236}">
              <a16:creationId xmlns:a16="http://schemas.microsoft.com/office/drawing/2014/main" id="{C66C2CC9-482A-4515-A6BC-667563AE39DA}"/>
            </a:ext>
          </a:extLst>
        </xdr:cNvPr>
        <xdr:cNvSpPr/>
      </xdr:nvSpPr>
      <xdr:spPr>
        <a:xfrm>
          <a:off x="17554575" y="133835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10" name="フローチャート: 判断 709">
          <a:extLst>
            <a:ext uri="{FF2B5EF4-FFF2-40B4-BE49-F238E27FC236}">
              <a16:creationId xmlns:a16="http://schemas.microsoft.com/office/drawing/2014/main" id="{D399F6A4-0E0E-4C84-A466-72BF431997A4}"/>
            </a:ext>
          </a:extLst>
        </xdr:cNvPr>
        <xdr:cNvSpPr/>
      </xdr:nvSpPr>
      <xdr:spPr>
        <a:xfrm>
          <a:off x="16754475" y="1345791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8E0ADE98-7190-4774-B382-AF296AB6BA3F}"/>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8D06FD74-9863-4342-8B5B-2FB4422CEA06}"/>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BA958A8D-371C-48F3-A59A-0AEC74FD6056}"/>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DC6CFFE4-1AF3-4B96-985F-A406494C83B5}"/>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40E36EBD-9833-4FE0-8986-C5931E16288B}"/>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49893</xdr:rowOff>
    </xdr:from>
    <xdr:to>
      <xdr:col>116</xdr:col>
      <xdr:colOff>114300</xdr:colOff>
      <xdr:row>85</xdr:row>
      <xdr:rowOff>151493</xdr:rowOff>
    </xdr:to>
    <xdr:sp macro="" textlink="">
      <xdr:nvSpPr>
        <xdr:cNvPr id="716" name="楕円 715">
          <a:extLst>
            <a:ext uri="{FF2B5EF4-FFF2-40B4-BE49-F238E27FC236}">
              <a16:creationId xmlns:a16="http://schemas.microsoft.com/office/drawing/2014/main" id="{0633A4F6-D636-44AE-BEF5-541B86D18B8F}"/>
            </a:ext>
          </a:extLst>
        </xdr:cNvPr>
        <xdr:cNvSpPr/>
      </xdr:nvSpPr>
      <xdr:spPr>
        <a:xfrm>
          <a:off x="19897725" y="1381986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136270</xdr:rowOff>
    </xdr:from>
    <xdr:ext cx="469744" cy="259045"/>
    <xdr:sp macro="" textlink="">
      <xdr:nvSpPr>
        <xdr:cNvPr id="717" name="【庁舎】&#10;一人当たり面積該当値テキスト">
          <a:extLst>
            <a:ext uri="{FF2B5EF4-FFF2-40B4-BE49-F238E27FC236}">
              <a16:creationId xmlns:a16="http://schemas.microsoft.com/office/drawing/2014/main" id="{938CF344-FF06-4EB8-B033-C8985F150C53}"/>
            </a:ext>
          </a:extLst>
        </xdr:cNvPr>
        <xdr:cNvSpPr txBox="1"/>
      </xdr:nvSpPr>
      <xdr:spPr>
        <a:xfrm>
          <a:off x="20002500" y="1374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49893</xdr:rowOff>
    </xdr:from>
    <xdr:to>
      <xdr:col>112</xdr:col>
      <xdr:colOff>38100</xdr:colOff>
      <xdr:row>85</xdr:row>
      <xdr:rowOff>151493</xdr:rowOff>
    </xdr:to>
    <xdr:sp macro="" textlink="">
      <xdr:nvSpPr>
        <xdr:cNvPr id="718" name="楕円 717">
          <a:extLst>
            <a:ext uri="{FF2B5EF4-FFF2-40B4-BE49-F238E27FC236}">
              <a16:creationId xmlns:a16="http://schemas.microsoft.com/office/drawing/2014/main" id="{7554C65D-1049-4F9A-BB6E-E8216D711BF4}"/>
            </a:ext>
          </a:extLst>
        </xdr:cNvPr>
        <xdr:cNvSpPr/>
      </xdr:nvSpPr>
      <xdr:spPr>
        <a:xfrm>
          <a:off x="19154775" y="1381986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100693</xdr:rowOff>
    </xdr:from>
    <xdr:to>
      <xdr:col>116</xdr:col>
      <xdr:colOff>63500</xdr:colOff>
      <xdr:row>85</xdr:row>
      <xdr:rowOff>100693</xdr:rowOff>
    </xdr:to>
    <xdr:cxnSp macro="">
      <xdr:nvCxnSpPr>
        <xdr:cNvPr id="719" name="直線コネクタ 718">
          <a:extLst>
            <a:ext uri="{FF2B5EF4-FFF2-40B4-BE49-F238E27FC236}">
              <a16:creationId xmlns:a16="http://schemas.microsoft.com/office/drawing/2014/main" id="{7AE0ECD3-E8DF-4306-9C63-4CDC7798257A}"/>
            </a:ext>
          </a:extLst>
        </xdr:cNvPr>
        <xdr:cNvCxnSpPr/>
      </xdr:nvCxnSpPr>
      <xdr:spPr>
        <a:xfrm>
          <a:off x="19202400" y="13877018"/>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39007</xdr:rowOff>
    </xdr:from>
    <xdr:to>
      <xdr:col>107</xdr:col>
      <xdr:colOff>101600</xdr:colOff>
      <xdr:row>85</xdr:row>
      <xdr:rowOff>140607</xdr:rowOff>
    </xdr:to>
    <xdr:sp macro="" textlink="">
      <xdr:nvSpPr>
        <xdr:cNvPr id="720" name="楕円 719">
          <a:extLst>
            <a:ext uri="{FF2B5EF4-FFF2-40B4-BE49-F238E27FC236}">
              <a16:creationId xmlns:a16="http://schemas.microsoft.com/office/drawing/2014/main" id="{2E1C6742-B2E3-4BE9-A9BD-A144EF028D57}"/>
            </a:ext>
          </a:extLst>
        </xdr:cNvPr>
        <xdr:cNvSpPr/>
      </xdr:nvSpPr>
      <xdr:spPr>
        <a:xfrm>
          <a:off x="18345150" y="1381215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89807</xdr:rowOff>
    </xdr:from>
    <xdr:to>
      <xdr:col>111</xdr:col>
      <xdr:colOff>177800</xdr:colOff>
      <xdr:row>85</xdr:row>
      <xdr:rowOff>100693</xdr:rowOff>
    </xdr:to>
    <xdr:cxnSp macro="">
      <xdr:nvCxnSpPr>
        <xdr:cNvPr id="721" name="直線コネクタ 720">
          <a:extLst>
            <a:ext uri="{FF2B5EF4-FFF2-40B4-BE49-F238E27FC236}">
              <a16:creationId xmlns:a16="http://schemas.microsoft.com/office/drawing/2014/main" id="{18035D3D-0361-4AFD-9477-74E9D1165C7D}"/>
            </a:ext>
          </a:extLst>
        </xdr:cNvPr>
        <xdr:cNvCxnSpPr/>
      </xdr:nvCxnSpPr>
      <xdr:spPr>
        <a:xfrm>
          <a:off x="18392775" y="13859782"/>
          <a:ext cx="809625"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151691</xdr:rowOff>
    </xdr:from>
    <xdr:ext cx="469744" cy="259045"/>
    <xdr:sp macro="" textlink="">
      <xdr:nvSpPr>
        <xdr:cNvPr id="722" name="n_1aveValue【庁舎】&#10;一人当たり面積">
          <a:extLst>
            <a:ext uri="{FF2B5EF4-FFF2-40B4-BE49-F238E27FC236}">
              <a16:creationId xmlns:a16="http://schemas.microsoft.com/office/drawing/2014/main" id="{EC443C74-8151-4AD7-A9FD-8BA2140A2434}"/>
            </a:ext>
          </a:extLst>
        </xdr:cNvPr>
        <xdr:cNvSpPr txBox="1"/>
      </xdr:nvSpPr>
      <xdr:spPr>
        <a:xfrm>
          <a:off x="18983402" y="1327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140806</xdr:rowOff>
    </xdr:from>
    <xdr:ext cx="469744" cy="259045"/>
    <xdr:sp macro="" textlink="">
      <xdr:nvSpPr>
        <xdr:cNvPr id="723" name="n_2aveValue【庁舎】&#10;一人当たり面積">
          <a:extLst>
            <a:ext uri="{FF2B5EF4-FFF2-40B4-BE49-F238E27FC236}">
              <a16:creationId xmlns:a16="http://schemas.microsoft.com/office/drawing/2014/main" id="{4DAF3DA0-1124-446A-8B1A-9D7D23B1B62A}"/>
            </a:ext>
          </a:extLst>
        </xdr:cNvPr>
        <xdr:cNvSpPr txBox="1"/>
      </xdr:nvSpPr>
      <xdr:spPr>
        <a:xfrm>
          <a:off x="18183302" y="1326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42834</xdr:rowOff>
    </xdr:from>
    <xdr:ext cx="469744" cy="259045"/>
    <xdr:sp macro="" textlink="">
      <xdr:nvSpPr>
        <xdr:cNvPr id="724" name="n_3aveValue【庁舎】&#10;一人当たり面積">
          <a:extLst>
            <a:ext uri="{FF2B5EF4-FFF2-40B4-BE49-F238E27FC236}">
              <a16:creationId xmlns:a16="http://schemas.microsoft.com/office/drawing/2014/main" id="{6C739CFE-8A2E-4F6B-8737-28D841FF8C60}"/>
            </a:ext>
          </a:extLst>
        </xdr:cNvPr>
        <xdr:cNvSpPr txBox="1"/>
      </xdr:nvSpPr>
      <xdr:spPr>
        <a:xfrm>
          <a:off x="17383202" y="1317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725" name="n_4aveValue【庁舎】&#10;一人当たり面積">
          <a:extLst>
            <a:ext uri="{FF2B5EF4-FFF2-40B4-BE49-F238E27FC236}">
              <a16:creationId xmlns:a16="http://schemas.microsoft.com/office/drawing/2014/main" id="{AA2AF818-DE6A-43BD-9B03-7278AE03AC27}"/>
            </a:ext>
          </a:extLst>
        </xdr:cNvPr>
        <xdr:cNvSpPr txBox="1"/>
      </xdr:nvSpPr>
      <xdr:spPr>
        <a:xfrm>
          <a:off x="16592627" y="1325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142620</xdr:rowOff>
    </xdr:from>
    <xdr:ext cx="469744" cy="259045"/>
    <xdr:sp macro="" textlink="">
      <xdr:nvSpPr>
        <xdr:cNvPr id="726" name="n_1mainValue【庁舎】&#10;一人当たり面積">
          <a:extLst>
            <a:ext uri="{FF2B5EF4-FFF2-40B4-BE49-F238E27FC236}">
              <a16:creationId xmlns:a16="http://schemas.microsoft.com/office/drawing/2014/main" id="{B2053C72-4DBD-415A-A280-8B51E0915B4E}"/>
            </a:ext>
          </a:extLst>
        </xdr:cNvPr>
        <xdr:cNvSpPr txBox="1"/>
      </xdr:nvSpPr>
      <xdr:spPr>
        <a:xfrm>
          <a:off x="18983402" y="139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131734</xdr:rowOff>
    </xdr:from>
    <xdr:ext cx="469744" cy="259045"/>
    <xdr:sp macro="" textlink="">
      <xdr:nvSpPr>
        <xdr:cNvPr id="727" name="n_2mainValue【庁舎】&#10;一人当たり面積">
          <a:extLst>
            <a:ext uri="{FF2B5EF4-FFF2-40B4-BE49-F238E27FC236}">
              <a16:creationId xmlns:a16="http://schemas.microsoft.com/office/drawing/2014/main" id="{F0121F69-0C7A-47C9-B844-B6DC14436A4A}"/>
            </a:ext>
          </a:extLst>
        </xdr:cNvPr>
        <xdr:cNvSpPr txBox="1"/>
      </xdr:nvSpPr>
      <xdr:spPr>
        <a:xfrm>
          <a:off x="18183302" y="1390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8" name="正方形/長方形 727">
          <a:extLst>
            <a:ext uri="{FF2B5EF4-FFF2-40B4-BE49-F238E27FC236}">
              <a16:creationId xmlns:a16="http://schemas.microsoft.com/office/drawing/2014/main" id="{210E5787-0ED9-4089-8A1B-2D13C6569388}"/>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9" name="正方形/長方形 728">
          <a:extLst>
            <a:ext uri="{FF2B5EF4-FFF2-40B4-BE49-F238E27FC236}">
              <a16:creationId xmlns:a16="http://schemas.microsoft.com/office/drawing/2014/main" id="{1A3432A7-4705-422F-A8DF-344BA5CD5BAA}"/>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0" name="テキスト ボックス 729">
          <a:extLst>
            <a:ext uri="{FF2B5EF4-FFF2-40B4-BE49-F238E27FC236}">
              <a16:creationId xmlns:a16="http://schemas.microsoft.com/office/drawing/2014/main" id="{3FCFB24A-F4EF-40DD-9995-70C4976CB5F1}"/>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当該表において、本県の有形固定資産減価償却率が都道府県平均と比較して特に高くなっている類型は、陸上競技場・野球場・球技場である。その他の類型の</a:t>
          </a:r>
          <a:r>
            <a:rPr kumimoji="1" lang="ja-JP" altLang="en-US" sz="1100" b="0" i="0" u="none" strike="noStrike" kern="0" cap="none" spc="0" normalizeH="0" baseline="0" noProof="0">
              <a:ln>
                <a:noFill/>
              </a:ln>
              <a:solidFill>
                <a:srgbClr val="5B9BD5"/>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については平成</a:t>
          </a:r>
          <a:r>
            <a:rPr kumimoji="1" lang="en-US" altLang="ja-JP"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年度と比較し、微増減している。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accent1"/>
              </a:solidFill>
              <a:effectLst/>
              <a:uLnTx/>
              <a:uFillTx/>
              <a:latin typeface="ＭＳ Ｐゴシック" panose="020B0600070205080204" pitchFamily="50" charset="-128"/>
              <a:ea typeface="ＭＳ Ｐゴシック" panose="020B0600070205080204" pitchFamily="50" charset="-128"/>
              <a:cs typeface="+mn-cs"/>
            </a:rPr>
            <a:t>　陸上競技場・野球場・球技場については、近年、老朽化が進んだスポーツ施設の改修工事を進めており、環境の再整備に取り組んでいる。今後も既存施設を有効に活用しつつ、効率的な維持管理と利活用・更新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9,209,442
8,981,167
2,416.30
1,882,673,722
1,862,041,161
3,683,157
1,304,254,263
3,440,568,114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本県は、首都圏に位置し、大規模法人が多いことから、全国的に見て県税収入の割合が高く、財政力指数は</a:t>
          </a:r>
          <a:r>
            <a:rPr kumimoji="1" lang="en-US" altLang="ja-JP" sz="1300">
              <a:latin typeface="ＭＳ Ｐゴシック" panose="020B0600070205080204" pitchFamily="50" charset="-128"/>
              <a:ea typeface="ＭＳ Ｐゴシック" panose="020B0600070205080204" pitchFamily="50" charset="-128"/>
            </a:rPr>
            <a:t>0.90</a:t>
          </a:r>
          <a:r>
            <a:rPr kumimoji="1" lang="ja-JP" altLang="en-US" sz="1300">
              <a:latin typeface="ＭＳ Ｐゴシック" panose="020B0600070205080204" pitchFamily="50" charset="-128"/>
              <a:ea typeface="ＭＳ Ｐゴシック" panose="020B0600070205080204" pitchFamily="50" charset="-128"/>
            </a:rPr>
            <a:t>と全国平均の</a:t>
          </a:r>
          <a:r>
            <a:rPr kumimoji="1" lang="en-US" altLang="ja-JP" sz="1300">
              <a:latin typeface="ＭＳ Ｐゴシック" panose="020B0600070205080204" pitchFamily="50" charset="-128"/>
              <a:ea typeface="ＭＳ Ｐゴシック" panose="020B0600070205080204" pitchFamily="50" charset="-128"/>
            </a:rPr>
            <a:t>0.52</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倍、グループ内平均と比較しても</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倍と、高い財政力を有している。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8467</xdr:rowOff>
    </xdr:from>
    <xdr:to>
      <xdr:col>23</xdr:col>
      <xdr:colOff>133350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1806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8467</xdr:rowOff>
    </xdr:from>
    <xdr:to>
      <xdr:col>19</xdr:col>
      <xdr:colOff>133350</xdr:colOff>
      <xdr:row>36</xdr:row>
      <xdr:rowOff>8467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1806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139700</xdr:rowOff>
    </xdr:from>
    <xdr:to>
      <xdr:col>15</xdr:col>
      <xdr:colOff>82550</xdr:colOff>
      <xdr:row>36</xdr:row>
      <xdr:rowOff>8467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1404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99483</xdr:rowOff>
    </xdr:from>
    <xdr:to>
      <xdr:col>11</xdr:col>
      <xdr:colOff>31750</xdr:colOff>
      <xdr:row>35</xdr:row>
      <xdr:rowOff>139700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1002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129117</xdr:rowOff>
    </xdr:from>
    <xdr:to>
      <xdr:col>23</xdr:col>
      <xdr:colOff>184150</xdr:colOff>
      <xdr:row>36</xdr:row>
      <xdr:rowOff>59267</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50394</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129117</xdr:rowOff>
    </xdr:from>
    <xdr:to>
      <xdr:col>19</xdr:col>
      <xdr:colOff>184150</xdr:colOff>
      <xdr:row>36</xdr:row>
      <xdr:rowOff>59267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69444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589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129117</xdr:rowOff>
    </xdr:from>
    <xdr:to>
      <xdr:col>15</xdr:col>
      <xdr:colOff>133350</xdr:colOff>
      <xdr:row>36</xdr:row>
      <xdr:rowOff>59267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69444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88900</xdr:rowOff>
    </xdr:from>
    <xdr:to>
      <xdr:col>11</xdr:col>
      <xdr:colOff>82550</xdr:colOff>
      <xdr:row>36</xdr:row>
      <xdr:rowOff>19050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29227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48683</xdr:rowOff>
    </xdr:from>
    <xdr:to>
      <xdr:col>7</xdr:col>
      <xdr:colOff>31750</xdr:colOff>
      <xdr:row>35</xdr:row>
      <xdr:rowOff>150283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33</xdr:row>
      <xdr:rowOff>160460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58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人口規模に応じて配置する警察官や教職員の人件費負担が多く、社会保障関係費などが増加していることから、経常収支比率は高い数字で推移している。</a:t>
          </a:r>
        </a:p>
        <a:p>
          <a:r>
            <a:rPr kumimoji="1" lang="ja-JP" altLang="en-US" sz="1300">
              <a:latin typeface="ＭＳ Ｐゴシック" panose="020B0600070205080204" pitchFamily="50" charset="-128"/>
              <a:ea typeface="ＭＳ Ｐゴシック" panose="020B0600070205080204" pitchFamily="50" charset="-128"/>
            </a:rPr>
            <a:t>　令和元年度は、介護・医療・児童関係費や公債費の増加等により経常収支比率が上昇した。</a:t>
          </a: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今後も引き続き、人件費の抑制、県債の発行抑制による公債費削減、施策・事業の見直し等により、経常経費の抑制に努めていく。</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66</xdr:row>
      <xdr:rowOff>154940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997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66</xdr:row>
      <xdr:rowOff>106680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114800" y="11036300"/>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31767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111760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3225800" y="1103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60960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2336800" y="110845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65</xdr:row>
      <xdr:rowOff>60960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1447800" y="1081913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111760</xdr:rowOff>
    </xdr:from>
    <xdr:to>
      <xdr:col>11</xdr:col>
      <xdr:colOff>82550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55880</xdr:rowOff>
    </xdr:from>
    <xdr:to>
      <xdr:col>23</xdr:col>
      <xdr:colOff>184150</xdr:colOff>
      <xdr:row>66</xdr:row>
      <xdr:rowOff>157480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123207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126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 </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a:t>
          </a:r>
          <a:r>
            <a:rPr kumimoji="1" lang="en-US" altLang="ja-JP" sz="1300">
              <a:latin typeface="ＭＳ Ｐゴシック" panose="020B0600070205080204" pitchFamily="50" charset="-128"/>
              <a:ea typeface="ＭＳ Ｐゴシック" panose="020B0600070205080204" pitchFamily="50" charset="-128"/>
            </a:rPr>
            <a:t>60,085</a:t>
          </a:r>
          <a:r>
            <a:rPr kumimoji="1" lang="ja-JP" altLang="en-US" sz="1300">
              <a:latin typeface="ＭＳ Ｐゴシック" panose="020B0600070205080204" pitchFamily="50" charset="-128"/>
              <a:ea typeface="ＭＳ Ｐゴシック" panose="020B0600070205080204" pitchFamily="50" charset="-128"/>
            </a:rPr>
            <a:t>円とグループ内団体一低いコストとなっている。主な要因として、本県では全国に先駆けて平成９年から行政システム改革に取り組み職員数全体の伸びを抑えてきたためである。</a:t>
          </a: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年度の県費負担教職員の給与負担事務の政令市への移譲による影響も一因である。</a:t>
          </a:r>
        </a:p>
        <a:p>
          <a:r>
            <a:rPr kumimoji="1" lang="ja-JP" altLang="en-US" sz="1300">
              <a:latin typeface="ＭＳ Ｐゴシック" panose="020B0600070205080204" pitchFamily="50" charset="-128"/>
              <a:ea typeface="ＭＳ Ｐゴシック" panose="020B0600070205080204" pitchFamily="50" charset="-128"/>
            </a:rPr>
            <a:t>　今後も引き続き、行財政改革に取り組んでいく。</a:t>
          </a:r>
        </a:p>
      </xdr:txBody>
    </xdr:sp>
    <xdr:clientData/>
  </xdr:twoCellAnchor>
  <xdr:oneCellAnchor>
    <xdr:from>
      <xdr:col>3</xdr:col>
      <xdr:colOff>95250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85806</xdr:rowOff>
    </xdr:from>
    <xdr:to>
      <xdr:col>23</xdr:col>
      <xdr:colOff>133350</xdr:colOff>
      <xdr:row>88</xdr:row>
      <xdr:rowOff>137621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801806"/>
          <a:ext cx="0" cy="14234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109698</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1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137621</xdr:rowOff>
    </xdr:from>
    <xdr:to>
      <xdr:col>24</xdr:col>
      <xdr:colOff>12700</xdr:colOff>
      <xdr:row>88</xdr:row>
      <xdr:rowOff>137621</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22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733</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54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85806</xdr:rowOff>
    </xdr:from>
    <xdr:to>
      <xdr:col>24</xdr:col>
      <xdr:colOff>12700</xdr:colOff>
      <xdr:row>80</xdr:row>
      <xdr:rowOff>85806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81717</xdr:rowOff>
    </xdr:from>
    <xdr:to>
      <xdr:col>23</xdr:col>
      <xdr:colOff>133350</xdr:colOff>
      <xdr:row>80</xdr:row>
      <xdr:rowOff>85806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3797717"/>
          <a:ext cx="8382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96539</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155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124462</xdr:rowOff>
    </xdr:from>
    <xdr:to>
      <xdr:col>23</xdr:col>
      <xdr:colOff>184150</xdr:colOff>
      <xdr:row>83</xdr:row>
      <xdr:rowOff>54612</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81717</xdr:rowOff>
    </xdr:from>
    <xdr:to>
      <xdr:col>19</xdr:col>
      <xdr:colOff>133350</xdr:colOff>
      <xdr:row>80</xdr:row>
      <xdr:rowOff>87227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3225800" y="13797717"/>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118470</xdr:rowOff>
    </xdr:from>
    <xdr:to>
      <xdr:col>19</xdr:col>
      <xdr:colOff>184150</xdr:colOff>
      <xdr:row>83</xdr:row>
      <xdr:rowOff>48620</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33397</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26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87227</xdr:rowOff>
    </xdr:from>
    <xdr:to>
      <xdr:col>15</xdr:col>
      <xdr:colOff>82550</xdr:colOff>
      <xdr:row>82</xdr:row>
      <xdr:rowOff>40993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336800" y="13803227"/>
          <a:ext cx="889000" cy="29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115252</xdr:rowOff>
    </xdr:from>
    <xdr:to>
      <xdr:col>15</xdr:col>
      <xdr:colOff>133350</xdr:colOff>
      <xdr:row>83</xdr:row>
      <xdr:rowOff>45402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30179</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2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32627</xdr:rowOff>
    </xdr:from>
    <xdr:to>
      <xdr:col>11</xdr:col>
      <xdr:colOff>31750</xdr:colOff>
      <xdr:row>82</xdr:row>
      <xdr:rowOff>40993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091527"/>
          <a:ext cx="8890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69909</xdr:rowOff>
    </xdr:from>
    <xdr:to>
      <xdr:col>11</xdr:col>
      <xdr:colOff>82550</xdr:colOff>
      <xdr:row>84</xdr:row>
      <xdr:rowOff>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156286</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38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68340</xdr:rowOff>
    </xdr:from>
    <xdr:to>
      <xdr:col>7</xdr:col>
      <xdr:colOff>31750</xdr:colOff>
      <xdr:row>83</xdr:row>
      <xdr:rowOff>169940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154717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35006</xdr:rowOff>
    </xdr:from>
    <xdr:to>
      <xdr:col>23</xdr:col>
      <xdr:colOff>184150</xdr:colOff>
      <xdr:row>80</xdr:row>
      <xdr:rowOff>136606</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37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127733</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67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30917</xdr:rowOff>
    </xdr:from>
    <xdr:to>
      <xdr:col>19</xdr:col>
      <xdr:colOff>184150</xdr:colOff>
      <xdr:row>80</xdr:row>
      <xdr:rowOff>132517</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374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142694</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515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36427</xdr:rowOff>
    </xdr:from>
    <xdr:to>
      <xdr:col>15</xdr:col>
      <xdr:colOff>133350</xdr:colOff>
      <xdr:row>80</xdr:row>
      <xdr:rowOff>138027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375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148204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52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161643</xdr:rowOff>
    </xdr:from>
    <xdr:to>
      <xdr:col>11</xdr:col>
      <xdr:colOff>82550</xdr:colOff>
      <xdr:row>82</xdr:row>
      <xdr:rowOff>91793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04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101970</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81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153277</xdr:rowOff>
    </xdr:from>
    <xdr:to>
      <xdr:col>7</xdr:col>
      <xdr:colOff>31750</xdr:colOff>
      <xdr:row>82</xdr:row>
      <xdr:rowOff>83427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04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93604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80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国及び県において経験年数階層ごとの職員構成が変化したこと等により、前年度から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ポイント増加した（ラスパイレス指数は、学歴区分ごと、同じ経験年数の階層ごとに国と県の職員の給料水準を比較）。</a:t>
          </a:r>
        </a:p>
        <a:p>
          <a:r>
            <a:rPr kumimoji="1" lang="ja-JP" altLang="en-US" sz="1300">
              <a:latin typeface="ＭＳ Ｐゴシック" panose="020B0600070205080204" pitchFamily="50" charset="-128"/>
              <a:ea typeface="ＭＳ Ｐゴシック" panose="020B0600070205080204" pitchFamily="50" charset="-128"/>
            </a:rPr>
            <a:t>　職員の給与水準は県内民間企業との均衡を基本としており、県内民間企業の給与水準は全国平均を上回る状況にあるため、本県のラスパイレス指数は高くなる傾向にあるが、今後も引き続き、給与制度全般にわたり厳正な運用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87</xdr:row>
      <xdr:rowOff>33564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81100"/>
          <a:ext cx="0" cy="10686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5641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49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33564</xdr:rowOff>
    </xdr:from>
    <xdr:to>
      <xdr:col>81</xdr:col>
      <xdr:colOff>133350</xdr:colOff>
      <xdr:row>87</xdr:row>
      <xdr:rowOff>33564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49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169636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6739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64606</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123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87</xdr:row>
      <xdr:rowOff>33564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673943"/>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82</xdr:row>
      <xdr:rowOff>116114</xdr:rowOff>
    </xdr:from>
    <xdr:to>
      <xdr:col>77</xdr:col>
      <xdr:colOff>95250</xdr:colOff>
      <xdr:row>83</xdr:row>
      <xdr:rowOff>46264</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88</xdr:row>
      <xdr:rowOff>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9497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13607</xdr:rowOff>
    </xdr:from>
    <xdr:to>
      <xdr:col>73</xdr:col>
      <xdr:colOff>44450</xdr:colOff>
      <xdr:row>83</xdr:row>
      <xdr:rowOff>115207</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5087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151493</xdr:rowOff>
    </xdr:from>
    <xdr:to>
      <xdr:col>68</xdr:col>
      <xdr:colOff>203200</xdr:colOff>
      <xdr:row>84</xdr:row>
      <xdr:rowOff>81643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[574.05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簡素で効率的な県政の実現を目指し、全国に先駆けて平成９年度から行政改革に取り組み、一般行政部門の人口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万人当たり職員数は全国最少となっている。</a:t>
          </a:r>
        </a:p>
        <a:p>
          <a:r>
            <a:rPr kumimoji="1" lang="ja-JP" altLang="en-US" sz="1300">
              <a:latin typeface="ＭＳ Ｐゴシック" panose="020B0600070205080204" pitchFamily="50" charset="-128"/>
              <a:ea typeface="ＭＳ Ｐゴシック" panose="020B0600070205080204" pitchFamily="50" charset="-128"/>
            </a:rPr>
            <a:t>　現在は職員・組織・仕事の質を向上させ、行政組織の総合力を高める「質的向上」に着目した改革を進めており、引き続き業務量に応じた適切な定数管理に努めていく。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165836</xdr:rowOff>
    </xdr:from>
    <xdr:to>
      <xdr:col>81</xdr:col>
      <xdr:colOff>44450</xdr:colOff>
      <xdr:row>67</xdr:row>
      <xdr:rowOff>39029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9938486"/>
          <a:ext cx="0" cy="158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11106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4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39029</xdr:rowOff>
    </xdr:from>
    <xdr:to>
      <xdr:col>81</xdr:col>
      <xdr:colOff>133350</xdr:colOff>
      <xdr:row>67</xdr:row>
      <xdr:rowOff>39029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52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80763</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68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165836</xdr:rowOff>
    </xdr:from>
    <xdr:to>
      <xdr:col>81</xdr:col>
      <xdr:colOff>133350</xdr:colOff>
      <xdr:row>57</xdr:row>
      <xdr:rowOff>165836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9938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57</xdr:row>
      <xdr:rowOff>163261</xdr:rowOff>
    </xdr:from>
    <xdr:to>
      <xdr:col>81</xdr:col>
      <xdr:colOff>44450</xdr:colOff>
      <xdr:row>57</xdr:row>
      <xdr:rowOff>165836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9935911"/>
          <a:ext cx="8382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42929</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501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70852</xdr:rowOff>
    </xdr:from>
    <xdr:to>
      <xdr:col>81</xdr:col>
      <xdr:colOff>95250</xdr:colOff>
      <xdr:row>62</xdr:row>
      <xdr:rowOff>1002</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57</xdr:row>
      <xdr:rowOff>99196</xdr:rowOff>
    </xdr:from>
    <xdr:to>
      <xdr:col>77</xdr:col>
      <xdr:colOff>44450</xdr:colOff>
      <xdr:row>57</xdr:row>
      <xdr:rowOff>163261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9871846"/>
          <a:ext cx="889000" cy="6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42258</xdr:rowOff>
    </xdr:from>
    <xdr:to>
      <xdr:col>77</xdr:col>
      <xdr:colOff>95250</xdr:colOff>
      <xdr:row>61</xdr:row>
      <xdr:rowOff>143858</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128635</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58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99196</xdr:rowOff>
    </xdr:from>
    <xdr:to>
      <xdr:col>72</xdr:col>
      <xdr:colOff>203200</xdr:colOff>
      <xdr:row>57</xdr:row>
      <xdr:rowOff>102495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4401800" y="9871846"/>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31983</xdr:rowOff>
    </xdr:from>
    <xdr:to>
      <xdr:col>73</xdr:col>
      <xdr:colOff>44450</xdr:colOff>
      <xdr:row>61</xdr:row>
      <xdr:rowOff>133583</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118360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57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102495</xdr:rowOff>
    </xdr:from>
    <xdr:to>
      <xdr:col>68</xdr:col>
      <xdr:colOff>152400</xdr:colOff>
      <xdr:row>60</xdr:row>
      <xdr:rowOff>112026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3512800" y="9875145"/>
          <a:ext cx="889000" cy="52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1860</xdr:rowOff>
    </xdr:from>
    <xdr:to>
      <xdr:col>68</xdr:col>
      <xdr:colOff>203200</xdr:colOff>
      <xdr:row>61</xdr:row>
      <xdr:rowOff>103460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88237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54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86128</xdr:rowOff>
    </xdr:from>
    <xdr:to>
      <xdr:col>64</xdr:col>
      <xdr:colOff>152400</xdr:colOff>
      <xdr:row>63</xdr:row>
      <xdr:rowOff>16278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8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115036</xdr:rowOff>
    </xdr:from>
    <xdr:to>
      <xdr:col>81</xdr:col>
      <xdr:colOff>95250</xdr:colOff>
      <xdr:row>58</xdr:row>
      <xdr:rowOff>45186</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98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36313</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98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112461</xdr:rowOff>
    </xdr:from>
    <xdr:to>
      <xdr:col>77</xdr:col>
      <xdr:colOff>95250</xdr:colOff>
      <xdr:row>58</xdr:row>
      <xdr:rowOff>42611</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988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52788</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9653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48396</xdr:rowOff>
    </xdr:from>
    <xdr:to>
      <xdr:col>73</xdr:col>
      <xdr:colOff>44450</xdr:colOff>
      <xdr:row>57</xdr:row>
      <xdr:rowOff>149996</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98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55</xdr:row>
      <xdr:rowOff>160173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958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51695</xdr:rowOff>
    </xdr:from>
    <xdr:to>
      <xdr:col>68</xdr:col>
      <xdr:colOff>203200</xdr:colOff>
      <xdr:row>57</xdr:row>
      <xdr:rowOff>153295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9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55</xdr:row>
      <xdr:rowOff>163472</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95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61226</xdr:rowOff>
    </xdr:from>
    <xdr:to>
      <xdr:col>64</xdr:col>
      <xdr:colOff>152400</xdr:colOff>
      <xdr:row>60</xdr:row>
      <xdr:rowOff>162826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34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1553</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11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従来から県債の発行抑制に取り組んでおり、実質公債費比率は、</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％と低い水準にある。過去に発行した臨時財政対策債の償還により、公債費は増加傾向にあるが、公債費負担をできるだけ軽減するため、引き続き、県債の発行抑制に努めていく。</a:t>
          </a: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10885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226628"/>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143328</xdr:rowOff>
    </xdr:from>
    <xdr:to>
      <xdr:col>81</xdr:col>
      <xdr:colOff>44450</xdr:colOff>
      <xdr:row>40</xdr:row>
      <xdr:rowOff>6350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82987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31949</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59872</xdr:rowOff>
    </xdr:from>
    <xdr:to>
      <xdr:col>81</xdr:col>
      <xdr:colOff>95250</xdr:colOff>
      <xdr:row>41</xdr:row>
      <xdr:rowOff>161472</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40822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8643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128815</xdr:rowOff>
    </xdr:from>
    <xdr:to>
      <xdr:col>77</xdr:col>
      <xdr:colOff>95250</xdr:colOff>
      <xdr:row>42</xdr:row>
      <xdr:rowOff>58965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43742</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40822</xdr:rowOff>
    </xdr:from>
    <xdr:to>
      <xdr:col>72</xdr:col>
      <xdr:colOff>203200</xdr:colOff>
      <xdr:row>41</xdr:row>
      <xdr:rowOff>24493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898822"/>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112684</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127907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0539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129722</xdr:rowOff>
    </xdr:from>
    <xdr:to>
      <xdr:col>68</xdr:col>
      <xdr:colOff>203200</xdr:colOff>
      <xdr:row>43</xdr:row>
      <xdr:rowOff>59872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44649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165299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92528</xdr:rowOff>
    </xdr:from>
    <xdr:to>
      <xdr:col>81</xdr:col>
      <xdr:colOff>95250</xdr:colOff>
      <xdr:row>40</xdr:row>
      <xdr:rowOff>22678</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109055</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62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161472</xdr:rowOff>
    </xdr:from>
    <xdr:to>
      <xdr:col>73</xdr:col>
      <xdr:colOff>44450</xdr:colOff>
      <xdr:row>40</xdr:row>
      <xdr:rowOff>91622</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101799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早期健全化基準（</a:t>
          </a:r>
          <a:r>
            <a:rPr kumimoji="1" lang="en-US" altLang="ja-JP" sz="1300">
              <a:latin typeface="ＭＳ Ｐゴシック" panose="020B0600070205080204" pitchFamily="50" charset="-128"/>
              <a:ea typeface="ＭＳ Ｐゴシック" panose="020B0600070205080204" pitchFamily="50" charset="-128"/>
            </a:rPr>
            <a:t>400</a:t>
          </a:r>
          <a:r>
            <a:rPr kumimoji="1" lang="ja-JP" altLang="en-US" sz="1300">
              <a:latin typeface="ＭＳ Ｐゴシック" panose="020B0600070205080204" pitchFamily="50" charset="-128"/>
              <a:ea typeface="ＭＳ Ｐゴシック" panose="020B0600070205080204" pitchFamily="50" charset="-128"/>
            </a:rPr>
            <a:t>％）を大きく下回っている。県債管理目標を掲げ、県債の発行抑制に努めた結果、県債現在高が減少したことなどにより、前年度より</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％減少した。今後も引き続き、県債の発行抑制に努めるなど、健全化に向けて取り組んでいく。</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67208</xdr:rowOff>
    </xdr:from>
    <xdr:to>
      <xdr:col>81</xdr:col>
      <xdr:colOff>44450</xdr:colOff>
      <xdr:row>21</xdr:row>
      <xdr:rowOff>3099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467508"/>
          <a:ext cx="0" cy="1136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146626</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5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3099</xdr:rowOff>
    </xdr:from>
    <xdr:to>
      <xdr:col>81</xdr:col>
      <xdr:colOff>133350</xdr:colOff>
      <xdr:row>21</xdr:row>
      <xdr:rowOff>3099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60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153585</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2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67208</xdr:rowOff>
    </xdr:from>
    <xdr:to>
      <xdr:col>81</xdr:col>
      <xdr:colOff>133350</xdr:colOff>
      <xdr:row>14</xdr:row>
      <xdr:rowOff>67208</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4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121260</xdr:rowOff>
    </xdr:from>
    <xdr:to>
      <xdr:col>81</xdr:col>
      <xdr:colOff>44450</xdr:colOff>
      <xdr:row>14</xdr:row>
      <xdr:rowOff>148768</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2521560"/>
          <a:ext cx="8382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80891</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824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108814</xdr:rowOff>
    </xdr:from>
    <xdr:to>
      <xdr:col>81</xdr:col>
      <xdr:colOff>95250</xdr:colOff>
      <xdr:row>17</xdr:row>
      <xdr:rowOff>38964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148768</xdr:rowOff>
    </xdr:from>
    <xdr:to>
      <xdr:col>77</xdr:col>
      <xdr:colOff>44450</xdr:colOff>
      <xdr:row>15</xdr:row>
      <xdr:rowOff>5791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2549068"/>
          <a:ext cx="8890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116535</xdr:rowOff>
    </xdr:from>
    <xdr:to>
      <xdr:col>77</xdr:col>
      <xdr:colOff>95250</xdr:colOff>
      <xdr:row>17</xdr:row>
      <xdr:rowOff>46685</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31462</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94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5791</xdr:rowOff>
    </xdr:from>
    <xdr:to>
      <xdr:col>72</xdr:col>
      <xdr:colOff>203200</xdr:colOff>
      <xdr:row>15</xdr:row>
      <xdr:rowOff>9652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401800" y="2577541"/>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130048</xdr:rowOff>
    </xdr:from>
    <xdr:to>
      <xdr:col>73</xdr:col>
      <xdr:colOff>44450</xdr:colOff>
      <xdr:row>17</xdr:row>
      <xdr:rowOff>60198</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44975</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9652</xdr:rowOff>
    </xdr:from>
    <xdr:to>
      <xdr:col>68</xdr:col>
      <xdr:colOff>152400</xdr:colOff>
      <xdr:row>15</xdr:row>
      <xdr:rowOff>35230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512800" y="2581402"/>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121361</xdr:rowOff>
    </xdr:from>
    <xdr:to>
      <xdr:col>68</xdr:col>
      <xdr:colOff>203200</xdr:colOff>
      <xdr:row>17</xdr:row>
      <xdr:rowOff>51511</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36288</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121844</xdr:rowOff>
    </xdr:from>
    <xdr:to>
      <xdr:col>64</xdr:col>
      <xdr:colOff>152400</xdr:colOff>
      <xdr:row>17</xdr:row>
      <xdr:rowOff>51994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36771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70460</xdr:rowOff>
    </xdr:from>
    <xdr:to>
      <xdr:col>81</xdr:col>
      <xdr:colOff>95250</xdr:colOff>
      <xdr:row>15</xdr:row>
      <xdr:rowOff>610</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4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163187</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3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97968</xdr:rowOff>
    </xdr:from>
    <xdr:to>
      <xdr:col>77</xdr:col>
      <xdr:colOff>95250</xdr:colOff>
      <xdr:row>15</xdr:row>
      <xdr:rowOff>28118</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49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38295</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6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126441</xdr:rowOff>
    </xdr:from>
    <xdr:to>
      <xdr:col>73</xdr:col>
      <xdr:colOff>44450</xdr:colOff>
      <xdr:row>15</xdr:row>
      <xdr:rowOff>56591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5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66768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130302</xdr:rowOff>
    </xdr:from>
    <xdr:to>
      <xdr:col>68</xdr:col>
      <xdr:colOff>203200</xdr:colOff>
      <xdr:row>15</xdr:row>
      <xdr:rowOff>60452</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53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70629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9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155880</xdr:rowOff>
    </xdr:from>
    <xdr:to>
      <xdr:col>64</xdr:col>
      <xdr:colOff>152400</xdr:colOff>
      <xdr:row>15</xdr:row>
      <xdr:rowOff>86030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5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96207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9,209,442
8,981,167
2,416.30
1,882,673,722
1,862,041,161
3,683,157
1,304,254,263
3,440,568,114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全国の人口が減少している中、本県では、引き続き人口が増加しているため、人口規模に応じた多数の教職員や警察職員を配置する必要があることから、平成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年度まではグループ内団体に比べて、人件費に係る経常収支比率が高くなっていたが、平成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年度の県費負担教職員の給与負担事務の政令市への移譲により大幅に人件費が減少し、令和元年度はグループ内で最も低くなっている。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今後も引き続き、人件費の抑制に取り組んでいく。</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37193</xdr:rowOff>
    </xdr:from>
    <xdr:to>
      <xdr:col>24</xdr:col>
      <xdr:colOff>25400</xdr:colOff>
      <xdr:row>40</xdr:row>
      <xdr:rowOff>61685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6950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33762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689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61685</xdr:rowOff>
    </xdr:from>
    <xdr:to>
      <xdr:col>24</xdr:col>
      <xdr:colOff>114300</xdr:colOff>
      <xdr:row>40</xdr:row>
      <xdr:rowOff>61685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691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123570</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37193</xdr:rowOff>
    </xdr:from>
    <xdr:to>
      <xdr:col>24</xdr:col>
      <xdr:colOff>114300</xdr:colOff>
      <xdr:row>33</xdr:row>
      <xdr:rowOff>37193</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37193</xdr:rowOff>
    </xdr:from>
    <xdr:to>
      <xdr:col>24</xdr:col>
      <xdr:colOff>25400</xdr:colOff>
      <xdr:row>33</xdr:row>
      <xdr:rowOff>86178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987800" y="56950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121755</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612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86178</xdr:rowOff>
    </xdr:from>
    <xdr:to>
      <xdr:col>19</xdr:col>
      <xdr:colOff>187325</xdr:colOff>
      <xdr:row>34</xdr:row>
      <xdr:rowOff>45357</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57440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149678</xdr:rowOff>
    </xdr:from>
    <xdr:to>
      <xdr:col>20</xdr:col>
      <xdr:colOff>38100</xdr:colOff>
      <xdr:row>36</xdr:row>
      <xdr:rowOff>79828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64605</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623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45357</xdr:rowOff>
    </xdr:from>
    <xdr:to>
      <xdr:col>15</xdr:col>
      <xdr:colOff>98425</xdr:colOff>
      <xdr:row>41</xdr:row>
      <xdr:rowOff>53522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5874657"/>
          <a:ext cx="889000" cy="120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53522</xdr:rowOff>
    </xdr:from>
    <xdr:to>
      <xdr:col>11</xdr:col>
      <xdr:colOff>9525</xdr:colOff>
      <xdr:row>41</xdr:row>
      <xdr:rowOff>53522</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7082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117022</xdr:rowOff>
    </xdr:from>
    <xdr:to>
      <xdr:col>11</xdr:col>
      <xdr:colOff>60325</xdr:colOff>
      <xdr:row>40</xdr:row>
      <xdr:rowOff>47172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57349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51707</xdr:rowOff>
    </xdr:from>
    <xdr:to>
      <xdr:col>6</xdr:col>
      <xdr:colOff>171450</xdr:colOff>
      <xdr:row>39</xdr:row>
      <xdr:rowOff>153307</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163484</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157843</xdr:rowOff>
    </xdr:from>
    <xdr:to>
      <xdr:col>24</xdr:col>
      <xdr:colOff>76200</xdr:colOff>
      <xdr:row>33</xdr:row>
      <xdr:rowOff>87993</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66420</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35378</xdr:rowOff>
    </xdr:from>
    <xdr:to>
      <xdr:col>20</xdr:col>
      <xdr:colOff>38100</xdr:colOff>
      <xdr:row>33</xdr:row>
      <xdr:rowOff>136978</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569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147155</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546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166007</xdr:rowOff>
    </xdr:from>
    <xdr:to>
      <xdr:col>15</xdr:col>
      <xdr:colOff>149225</xdr:colOff>
      <xdr:row>34</xdr:row>
      <xdr:rowOff>96157</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582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106334</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559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2722</xdr:rowOff>
    </xdr:from>
    <xdr:to>
      <xdr:col>11</xdr:col>
      <xdr:colOff>60325</xdr:colOff>
      <xdr:row>41</xdr:row>
      <xdr:rowOff>104322</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89099</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71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2722</xdr:rowOff>
    </xdr:from>
    <xdr:to>
      <xdr:col>6</xdr:col>
      <xdr:colOff>171450</xdr:colOff>
      <xdr:row>41</xdr:row>
      <xdr:rowOff>104322</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89099</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71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これまで徹底した施策・事業の見直しや内部管理経費の削減等の行財政改革に取り組んでいるが、平成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年度及び令和元年度は、</a:t>
          </a:r>
          <a:r>
            <a:rPr kumimoji="1" lang="en-US" altLang="ja-JP" sz="1300">
              <a:latin typeface="ＭＳ Ｐゴシック" panose="020B0600070205080204" pitchFamily="50" charset="-128"/>
              <a:ea typeface="ＭＳ Ｐゴシック" panose="020B0600070205080204" pitchFamily="50" charset="-128"/>
            </a:rPr>
            <a:t>PCB</a:t>
          </a:r>
          <a:r>
            <a:rPr kumimoji="1" lang="ja-JP" altLang="en-US" sz="1300">
              <a:latin typeface="ＭＳ Ｐゴシック" panose="020B0600070205080204" pitchFamily="50" charset="-128"/>
              <a:ea typeface="ＭＳ Ｐゴシック" panose="020B0600070205080204" pitchFamily="50" charset="-128"/>
            </a:rPr>
            <a:t>廃棄物処理費の増の影響などにより、数値が上昇し、グループ内平均を上回っている。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今後も引き続き、施策・事業の見直しなどに取り組んでいく。</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149860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1615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84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17</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755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16</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618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46990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61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年度から政令市への難病患者医療費に関する事務移譲の影響などにより減少し、グループ内平均を下回り、令和元年度も引き続き下回っている。</a:t>
          </a:r>
        </a:p>
        <a:p>
          <a:r>
            <a:rPr kumimoji="1" lang="ja-JP" altLang="en-US" sz="1300">
              <a:latin typeface="ＭＳ Ｐゴシック" panose="020B0600070205080204" pitchFamily="50" charset="-128"/>
              <a:ea typeface="ＭＳ Ｐゴシック" panose="020B0600070205080204" pitchFamily="50" charset="-128"/>
            </a:rPr>
            <a:t>　県民生活に直接かかわる経費であるため、今後も引き続き、適切に対応していく。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55</xdr:row>
      <xdr:rowOff>31750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34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国民健康保険事業の財政運営に都道府県が責任主体として加わったことに伴い、当該事業が新たに普通会計外となったことによる繰出金の増などの影響により大幅に数値が上昇したが、令和元年度は、ほぼ横ばいとなっている。</a:t>
          </a:r>
        </a:p>
      </xdr:txBody>
    </xdr:sp>
    <xdr:clientData/>
  </xdr:twoCellAnchor>
  <xdr:oneCellAnchor>
    <xdr:from>
      <xdr:col>62</xdr:col>
      <xdr:colOff>6350</xdr:colOff>
      <xdr:row>49</xdr:row>
      <xdr:rowOff>107950</xdr:rowOff>
    </xdr:from>
    <xdr:ext cx="298543" cy="225703"/>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102507</xdr:rowOff>
    </xdr:from>
    <xdr:to>
      <xdr:col>82</xdr:col>
      <xdr:colOff>107950</xdr:colOff>
      <xdr:row>61</xdr:row>
      <xdr:rowOff>69850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875157"/>
          <a:ext cx="0" cy="653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17434</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61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102507</xdr:rowOff>
    </xdr:from>
    <xdr:to>
      <xdr:col>82</xdr:col>
      <xdr:colOff>196850</xdr:colOff>
      <xdr:row>57</xdr:row>
      <xdr:rowOff>102507</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87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45357</xdr:rowOff>
    </xdr:from>
    <xdr:to>
      <xdr:col>82</xdr:col>
      <xdr:colOff>107950</xdr:colOff>
      <xdr:row>60</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5671800" y="103323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117220</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10061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100693</xdr:rowOff>
    </xdr:from>
    <xdr:to>
      <xdr:col>82</xdr:col>
      <xdr:colOff>158750</xdr:colOff>
      <xdr:row>60</xdr:row>
      <xdr:rowOff>30843</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37193</xdr:rowOff>
    </xdr:from>
    <xdr:to>
      <xdr:col>78</xdr:col>
      <xdr:colOff>69850</xdr:colOff>
      <xdr:row>60</xdr:row>
      <xdr:rowOff>45357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782800" y="9124043"/>
          <a:ext cx="889000" cy="120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68035</xdr:rowOff>
    </xdr:from>
    <xdr:to>
      <xdr:col>78</xdr:col>
      <xdr:colOff>120650</xdr:colOff>
      <xdr:row>59</xdr:row>
      <xdr:rowOff>169635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8362</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952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37193</xdr:rowOff>
    </xdr:from>
    <xdr:to>
      <xdr:col>73</xdr:col>
      <xdr:colOff>180975</xdr:colOff>
      <xdr:row>53</xdr:row>
      <xdr:rowOff>37193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912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10885</xdr:rowOff>
    </xdr:from>
    <xdr:to>
      <xdr:col>74</xdr:col>
      <xdr:colOff>31750</xdr:colOff>
      <xdr:row>54</xdr:row>
      <xdr:rowOff>112485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97262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37193</xdr:rowOff>
    </xdr:from>
    <xdr:to>
      <xdr:col>69</xdr:col>
      <xdr:colOff>92075</xdr:colOff>
      <xdr:row>53</xdr:row>
      <xdr:rowOff>37193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912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149678</xdr:rowOff>
    </xdr:from>
    <xdr:to>
      <xdr:col>69</xdr:col>
      <xdr:colOff>142875</xdr:colOff>
      <xdr:row>54</xdr:row>
      <xdr:rowOff>79828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64605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10885</xdr:rowOff>
    </xdr:from>
    <xdr:to>
      <xdr:col>65</xdr:col>
      <xdr:colOff>53975</xdr:colOff>
      <xdr:row>54</xdr:row>
      <xdr:rowOff>112485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97262</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27215</xdr:rowOff>
    </xdr:from>
    <xdr:to>
      <xdr:col>82</xdr:col>
      <xdr:colOff>158750</xdr:colOff>
      <xdr:row>60</xdr:row>
      <xdr:rowOff>128815</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170742</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166007</xdr:rowOff>
    </xdr:from>
    <xdr:to>
      <xdr:col>78</xdr:col>
      <xdr:colOff>120650</xdr:colOff>
      <xdr:row>60</xdr:row>
      <xdr:rowOff>96157</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80934</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157843</xdr:rowOff>
    </xdr:from>
    <xdr:to>
      <xdr:col>74</xdr:col>
      <xdr:colOff>31750</xdr:colOff>
      <xdr:row>53</xdr:row>
      <xdr:rowOff>87993</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98170</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157843</xdr:rowOff>
    </xdr:from>
    <xdr:to>
      <xdr:col>69</xdr:col>
      <xdr:colOff>142875</xdr:colOff>
      <xdr:row>53</xdr:row>
      <xdr:rowOff>87993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98170</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157843</xdr:rowOff>
    </xdr:from>
    <xdr:to>
      <xdr:col>65</xdr:col>
      <xdr:colOff>53975</xdr:colOff>
      <xdr:row>53</xdr:row>
      <xdr:rowOff>87993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98170</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補助費等は、県から市町村や団体などに対する補助金や負担金などの支出であり、平成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国民健康保険事業の財政運営に都道府県が責任主体として加わったことに伴い、当該事業が新たに普通会計外となった影響などにより数値が低下したものの、令和元年度は、幼児教育の無償化への対応等により数値が上昇した。</a:t>
          </a:r>
        </a:p>
        <a:p>
          <a:r>
            <a:rPr kumimoji="1" lang="ja-JP" altLang="en-US" sz="1300">
              <a:latin typeface="ＭＳ Ｐゴシック" panose="020B0600070205080204" pitchFamily="50" charset="-128"/>
              <a:ea typeface="ＭＳ Ｐゴシック" panose="020B0600070205080204" pitchFamily="50" charset="-128"/>
            </a:rPr>
            <a:t>　今後も引き続き、県と市町村の役割や団体への補助の必要性などを考慮し、補助金の見直しを進めていく。</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40</xdr:row>
      <xdr:rowOff>88900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597072"/>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60977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88900</xdr:rowOff>
    </xdr:from>
    <xdr:to>
      <xdr:col>82</xdr:col>
      <xdr:colOff>196850</xdr:colOff>
      <xdr:row>40</xdr:row>
      <xdr:rowOff>88900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20865</xdr:rowOff>
    </xdr:from>
    <xdr:to>
      <xdr:col>82</xdr:col>
      <xdr:colOff>107950</xdr:colOff>
      <xdr:row>39</xdr:row>
      <xdr:rowOff>162378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707415"/>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109055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92528</xdr:rowOff>
    </xdr:from>
    <xdr:to>
      <xdr:col>82</xdr:col>
      <xdr:colOff>158750</xdr:colOff>
      <xdr:row>37</xdr:row>
      <xdr:rowOff>22678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20865</xdr:rowOff>
    </xdr:from>
    <xdr:to>
      <xdr:col>78</xdr:col>
      <xdr:colOff>69850</xdr:colOff>
      <xdr:row>40</xdr:row>
      <xdr:rowOff>154215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707415"/>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155122</xdr:rowOff>
    </xdr:from>
    <xdr:to>
      <xdr:col>78</xdr:col>
      <xdr:colOff>120650</xdr:colOff>
      <xdr:row>36</xdr:row>
      <xdr:rowOff>85272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95449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2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29028</xdr:rowOff>
    </xdr:from>
    <xdr:to>
      <xdr:col>73</xdr:col>
      <xdr:colOff>180975</xdr:colOff>
      <xdr:row>40</xdr:row>
      <xdr:rowOff>154215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544128"/>
          <a:ext cx="889000" cy="46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35577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38</xdr:row>
      <xdr:rowOff>29028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4135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136072</xdr:rowOff>
    </xdr:from>
    <xdr:to>
      <xdr:col>69</xdr:col>
      <xdr:colOff>142875</xdr:colOff>
      <xdr:row>37</xdr:row>
      <xdr:rowOff>66222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76399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111578</xdr:rowOff>
    </xdr:from>
    <xdr:to>
      <xdr:col>82</xdr:col>
      <xdr:colOff>158750</xdr:colOff>
      <xdr:row>40</xdr:row>
      <xdr:rowOff>41728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20155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70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141515</xdr:rowOff>
    </xdr:from>
    <xdr:to>
      <xdr:col>78</xdr:col>
      <xdr:colOff>120650</xdr:colOff>
      <xdr:row>39</xdr:row>
      <xdr:rowOff>71665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56442</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103415</xdr:rowOff>
    </xdr:from>
    <xdr:to>
      <xdr:col>74</xdr:col>
      <xdr:colOff>31750</xdr:colOff>
      <xdr:row>41</xdr:row>
      <xdr:rowOff>33565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18342</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149678</xdr:rowOff>
    </xdr:from>
    <xdr:to>
      <xdr:col>69</xdr:col>
      <xdr:colOff>142875</xdr:colOff>
      <xdr:row>38</xdr:row>
      <xdr:rowOff>79828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64605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県債管理目標として「令和５年度までに県債全体の残高を２兆円台に減少」を掲げて、県債の発行抑制に取り組んでおり、令和元年度はグループ内平均となっている。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過去に発行した臨時財政対策債の償還により増加傾向にあるが、公債費負担をできるだけ軽減するため、引き続き、県債の発行抑制に努めていく。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118835</xdr:rowOff>
    </xdr:from>
    <xdr:to>
      <xdr:col>24</xdr:col>
      <xdr:colOff>25400</xdr:colOff>
      <xdr:row>82</xdr:row>
      <xdr:rowOff>110671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6346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82748</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414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110671</xdr:rowOff>
    </xdr:from>
    <xdr:to>
      <xdr:col>24</xdr:col>
      <xdr:colOff>114300</xdr:colOff>
      <xdr:row>82</xdr:row>
      <xdr:rowOff>110671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16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33762</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118835</xdr:rowOff>
    </xdr:from>
    <xdr:to>
      <xdr:col>24</xdr:col>
      <xdr:colOff>114300</xdr:colOff>
      <xdr:row>73</xdr:row>
      <xdr:rowOff>118835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63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20864</xdr:rowOff>
    </xdr:from>
    <xdr:to>
      <xdr:col>24</xdr:col>
      <xdr:colOff>25400</xdr:colOff>
      <xdr:row>77</xdr:row>
      <xdr:rowOff>86179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225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51906</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8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35379</xdr:rowOff>
    </xdr:from>
    <xdr:to>
      <xdr:col>24</xdr:col>
      <xdr:colOff>76200</xdr:colOff>
      <xdr:row>77</xdr:row>
      <xdr:rowOff>136979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20864</xdr:rowOff>
    </xdr:from>
    <xdr:to>
      <xdr:col>19</xdr:col>
      <xdr:colOff>187325</xdr:colOff>
      <xdr:row>77</xdr:row>
      <xdr:rowOff>102507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225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86178</xdr:rowOff>
    </xdr:from>
    <xdr:to>
      <xdr:col>15</xdr:col>
      <xdr:colOff>98425</xdr:colOff>
      <xdr:row>77</xdr:row>
      <xdr:rowOff>102507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2944928"/>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37193</xdr:rowOff>
    </xdr:from>
    <xdr:to>
      <xdr:col>11</xdr:col>
      <xdr:colOff>9525</xdr:colOff>
      <xdr:row>75</xdr:row>
      <xdr:rowOff>86178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2895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92529</xdr:rowOff>
    </xdr:from>
    <xdr:to>
      <xdr:col>11</xdr:col>
      <xdr:colOff>60325</xdr:colOff>
      <xdr:row>77</xdr:row>
      <xdr:rowOff>22679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7456</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162577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35379</xdr:rowOff>
    </xdr:from>
    <xdr:to>
      <xdr:col>24</xdr:col>
      <xdr:colOff>76200</xdr:colOff>
      <xdr:row>77</xdr:row>
      <xdr:rowOff>136979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7456</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141514</xdr:rowOff>
    </xdr:from>
    <xdr:to>
      <xdr:col>20</xdr:col>
      <xdr:colOff>38100</xdr:colOff>
      <xdr:row>77</xdr:row>
      <xdr:rowOff>71664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81841</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4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51707</xdr:rowOff>
    </xdr:from>
    <xdr:to>
      <xdr:col>15</xdr:col>
      <xdr:colOff>149225</xdr:colOff>
      <xdr:row>77</xdr:row>
      <xdr:rowOff>153307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163484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35378</xdr:rowOff>
    </xdr:from>
    <xdr:to>
      <xdr:col>11</xdr:col>
      <xdr:colOff>60325</xdr:colOff>
      <xdr:row>75</xdr:row>
      <xdr:rowOff>136978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147155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157843</xdr:rowOff>
    </xdr:from>
    <xdr:to>
      <xdr:col>6</xdr:col>
      <xdr:colOff>171450</xdr:colOff>
      <xdr:row>75</xdr:row>
      <xdr:rowOff>87993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98170</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6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年度に、県費負担教職員の給与負担事務の政令市への移譲より人件費が大幅に減少したため、数値が大きく改善したものの、令和元年度は、幼児教育の無償化への対応等により数値がさらに上昇した。　　</a:t>
          </a:r>
        </a:p>
        <a:p>
          <a:r>
            <a:rPr kumimoji="1" lang="ja-JP" altLang="en-US" sz="1300">
              <a:latin typeface="ＭＳ Ｐゴシック" panose="020B0600070205080204" pitchFamily="50" charset="-128"/>
              <a:ea typeface="ＭＳ Ｐゴシック" panose="020B0600070205080204" pitchFamily="50" charset="-128"/>
            </a:rPr>
            <a:t>　今後も施策・事業の見直しに取り組むなど、健全な財政運営に努めていく。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158750</xdr:rowOff>
    </xdr:from>
    <xdr:to>
      <xdr:col>82</xdr:col>
      <xdr:colOff>107950</xdr:colOff>
      <xdr:row>81</xdr:row>
      <xdr:rowOff>133350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74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73677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158750</xdr:rowOff>
    </xdr:from>
    <xdr:to>
      <xdr:col>82</xdr:col>
      <xdr:colOff>196850</xdr:colOff>
      <xdr:row>73</xdr:row>
      <xdr:rowOff>158750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146050</xdr:rowOff>
    </xdr:from>
    <xdr:to>
      <xdr:col>82</xdr:col>
      <xdr:colOff>107950</xdr:colOff>
      <xdr:row>80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690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143527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127000</xdr:rowOff>
    </xdr:from>
    <xdr:to>
      <xdr:col>82</xdr:col>
      <xdr:colOff>158750</xdr:colOff>
      <xdr:row>79</xdr:row>
      <xdr:rowOff>57150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107950</xdr:rowOff>
    </xdr:from>
    <xdr:to>
      <xdr:col>78</xdr:col>
      <xdr:colOff>69850</xdr:colOff>
      <xdr:row>79</xdr:row>
      <xdr:rowOff>146050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65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146050</xdr:rowOff>
    </xdr:from>
    <xdr:to>
      <xdr:col>78</xdr:col>
      <xdr:colOff>120650</xdr:colOff>
      <xdr:row>78</xdr:row>
      <xdr:rowOff>76200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107950</xdr:rowOff>
    </xdr:from>
    <xdr:to>
      <xdr:col>73</xdr:col>
      <xdr:colOff>180975</xdr:colOff>
      <xdr:row>81</xdr:row>
      <xdr:rowOff>107950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6525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25400</xdr:rowOff>
    </xdr:from>
    <xdr:to>
      <xdr:col>74</xdr:col>
      <xdr:colOff>31750</xdr:colOff>
      <xdr:row>78</xdr:row>
      <xdr:rowOff>127000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137177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114300</xdr:rowOff>
    </xdr:from>
    <xdr:to>
      <xdr:col>69</xdr:col>
      <xdr:colOff>92075</xdr:colOff>
      <xdr:row>81</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830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95250</xdr:rowOff>
    </xdr:from>
    <xdr:to>
      <xdr:col>69</xdr:col>
      <xdr:colOff>142875</xdr:colOff>
      <xdr:row>80</xdr:row>
      <xdr:rowOff>25400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35577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101600</xdr:rowOff>
    </xdr:from>
    <xdr:to>
      <xdr:col>65</xdr:col>
      <xdr:colOff>53975</xdr:colOff>
      <xdr:row>79</xdr:row>
      <xdr:rowOff>31750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41927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76200</xdr:rowOff>
    </xdr:from>
    <xdr:to>
      <xdr:col>82</xdr:col>
      <xdr:colOff>158750</xdr:colOff>
      <xdr:row>81</xdr:row>
      <xdr:rowOff>6350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48277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95250</xdr:rowOff>
    </xdr:from>
    <xdr:to>
      <xdr:col>78</xdr:col>
      <xdr:colOff>120650</xdr:colOff>
      <xdr:row>80</xdr:row>
      <xdr:rowOff>25400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10177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57150</xdr:rowOff>
    </xdr:from>
    <xdr:to>
      <xdr:col>74</xdr:col>
      <xdr:colOff>31750</xdr:colOff>
      <xdr:row>79</xdr:row>
      <xdr:rowOff>158750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143527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57150</xdr:rowOff>
    </xdr:from>
    <xdr:to>
      <xdr:col>69</xdr:col>
      <xdr:colOff>142875</xdr:colOff>
      <xdr:row>81</xdr:row>
      <xdr:rowOff>158750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143527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63500</xdr:rowOff>
    </xdr:from>
    <xdr:to>
      <xdr:col>65</xdr:col>
      <xdr:colOff>53975</xdr:colOff>
      <xdr:row>80</xdr:row>
      <xdr:rowOff>165100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149877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13805</xdr:rowOff>
    </xdr:from>
    <xdr:to>
      <xdr:col>29</xdr:col>
      <xdr:colOff>127000</xdr:colOff>
      <xdr:row>19</xdr:row>
      <xdr:rowOff>39999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7380"/>
          <a:ext cx="0" cy="1397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39999</xdr:rowOff>
    </xdr:from>
    <xdr:to>
      <xdr:col>30</xdr:col>
      <xdr:colOff>25400</xdr:colOff>
      <xdr:row>19</xdr:row>
      <xdr:rowOff>39999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13805</xdr:rowOff>
    </xdr:from>
    <xdr:to>
      <xdr:col>30</xdr:col>
      <xdr:colOff>25400</xdr:colOff>
      <xdr:row>11</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7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39999</xdr:rowOff>
    </xdr:from>
    <xdr:to>
      <xdr:col>29</xdr:col>
      <xdr:colOff>127000</xdr:colOff>
      <xdr:row>19</xdr:row>
      <xdr:rowOff>40037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45174"/>
          <a:ext cx="647700" cy="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142352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125825</xdr:rowOff>
    </xdr:from>
    <xdr:to>
      <xdr:col>29</xdr:col>
      <xdr:colOff>177800</xdr:colOff>
      <xdr:row>16</xdr:row>
      <xdr:rowOff>55975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28340</xdr:rowOff>
    </xdr:from>
    <xdr:to>
      <xdr:col>26</xdr:col>
      <xdr:colOff>50800</xdr:colOff>
      <xdr:row>19</xdr:row>
      <xdr:rowOff>40037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333515"/>
          <a:ext cx="698500" cy="11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130569</xdr:rowOff>
    </xdr:from>
    <xdr:to>
      <xdr:col>26</xdr:col>
      <xdr:colOff>101600</xdr:colOff>
      <xdr:row>16</xdr:row>
      <xdr:rowOff>60719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70896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119590</xdr:rowOff>
    </xdr:from>
    <xdr:to>
      <xdr:col>22</xdr:col>
      <xdr:colOff>114300</xdr:colOff>
      <xdr:row>19</xdr:row>
      <xdr:rowOff>28340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10415"/>
          <a:ext cx="698500" cy="423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125425</xdr:rowOff>
    </xdr:from>
    <xdr:to>
      <xdr:col>22</xdr:col>
      <xdr:colOff>165100</xdr:colOff>
      <xdr:row>16</xdr:row>
      <xdr:rowOff>55575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65752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119590</xdr:rowOff>
    </xdr:from>
    <xdr:to>
      <xdr:col>18</xdr:col>
      <xdr:colOff>177800</xdr:colOff>
      <xdr:row>16</xdr:row>
      <xdr:rowOff>131001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10415"/>
          <a:ext cx="698500" cy="11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112433</xdr:rowOff>
    </xdr:from>
    <xdr:to>
      <xdr:col>19</xdr:col>
      <xdr:colOff>38100</xdr:colOff>
      <xdr:row>15</xdr:row>
      <xdr:rowOff>42583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52760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32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119824</xdr:rowOff>
    </xdr:from>
    <xdr:to>
      <xdr:col>15</xdr:col>
      <xdr:colOff>101600</xdr:colOff>
      <xdr:row>15</xdr:row>
      <xdr:rowOff>49974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60151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33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160649</xdr:rowOff>
    </xdr:from>
    <xdr:to>
      <xdr:col>29</xdr:col>
      <xdr:colOff>177800</xdr:colOff>
      <xdr:row>19</xdr:row>
      <xdr:rowOff>90799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94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69226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160687</xdr:rowOff>
    </xdr:from>
    <xdr:to>
      <xdr:col>26</xdr:col>
      <xdr:colOff>101600</xdr:colOff>
      <xdr:row>19</xdr:row>
      <xdr:rowOff>90837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94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75614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8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148990</xdr:rowOff>
    </xdr:from>
    <xdr:to>
      <xdr:col>22</xdr:col>
      <xdr:colOff>165100</xdr:colOff>
      <xdr:row>19</xdr:row>
      <xdr:rowOff>79140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82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63917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68790</xdr:rowOff>
    </xdr:from>
    <xdr:to>
      <xdr:col>19</xdr:col>
      <xdr:colOff>38100</xdr:colOff>
      <xdr:row>16</xdr:row>
      <xdr:rowOff>170390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59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155167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4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80201</xdr:rowOff>
    </xdr:from>
    <xdr:to>
      <xdr:col>15</xdr:col>
      <xdr:colOff>101600</xdr:colOff>
      <xdr:row>17</xdr:row>
      <xdr:rowOff>10351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71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166578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5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306680</xdr:rowOff>
    </xdr:from>
    <xdr:to>
      <xdr:col>29</xdr:col>
      <xdr:colOff>127000</xdr:colOff>
      <xdr:row>38</xdr:row>
      <xdr:rowOff>55525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1230"/>
          <a:ext cx="0" cy="1291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27602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9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55525</xdr:rowOff>
    </xdr:from>
    <xdr:to>
      <xdr:col>30</xdr:col>
      <xdr:colOff>25400</xdr:colOff>
      <xdr:row>38</xdr:row>
      <xdr:rowOff>55525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5231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50157</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306680</xdr:rowOff>
    </xdr:from>
    <xdr:to>
      <xdr:col>30</xdr:col>
      <xdr:colOff>25400</xdr:colOff>
      <xdr:row>33</xdr:row>
      <xdr:rowOff>306680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1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229184</xdr:rowOff>
    </xdr:from>
    <xdr:to>
      <xdr:col>29</xdr:col>
      <xdr:colOff>127000</xdr:colOff>
      <xdr:row>37</xdr:row>
      <xdr:rowOff>303784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353884"/>
          <a:ext cx="647700" cy="74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90898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012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245821</xdr:rowOff>
    </xdr:from>
    <xdr:to>
      <xdr:col>29</xdr:col>
      <xdr:colOff>177800</xdr:colOff>
      <xdr:row>36</xdr:row>
      <xdr:rowOff>4521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6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229184</xdr:rowOff>
    </xdr:from>
    <xdr:to>
      <xdr:col>26</xdr:col>
      <xdr:colOff>50800</xdr:colOff>
      <xdr:row>37</xdr:row>
      <xdr:rowOff>234137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353884"/>
          <a:ext cx="698500" cy="4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218618</xdr:rowOff>
    </xdr:from>
    <xdr:to>
      <xdr:col>26</xdr:col>
      <xdr:colOff>101600</xdr:colOff>
      <xdr:row>35</xdr:row>
      <xdr:rowOff>320218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330395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9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118084</xdr:rowOff>
    </xdr:from>
    <xdr:to>
      <xdr:col>22</xdr:col>
      <xdr:colOff>114300</xdr:colOff>
      <xdr:row>37</xdr:row>
      <xdr:rowOff>234137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242784"/>
          <a:ext cx="698500" cy="116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149657</xdr:rowOff>
    </xdr:from>
    <xdr:to>
      <xdr:col>22</xdr:col>
      <xdr:colOff>165100</xdr:colOff>
      <xdr:row>35</xdr:row>
      <xdr:rowOff>251257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261434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2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34493</xdr:rowOff>
    </xdr:from>
    <xdr:to>
      <xdr:col>18</xdr:col>
      <xdr:colOff>177800</xdr:colOff>
      <xdr:row>37</xdr:row>
      <xdr:rowOff>118084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159193"/>
          <a:ext cx="698500" cy="83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66142</xdr:rowOff>
    </xdr:from>
    <xdr:to>
      <xdr:col>19</xdr:col>
      <xdr:colOff>38100</xdr:colOff>
      <xdr:row>35</xdr:row>
      <xdr:rowOff>167742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177919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4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317221</xdr:rowOff>
    </xdr:from>
    <xdr:to>
      <xdr:col>15</xdr:col>
      <xdr:colOff>101600</xdr:colOff>
      <xdr:row>35</xdr:row>
      <xdr:rowOff>75921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86098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5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252984</xdr:rowOff>
    </xdr:from>
    <xdr:to>
      <xdr:col>29</xdr:col>
      <xdr:colOff>177800</xdr:colOff>
      <xdr:row>38</xdr:row>
      <xdr:rowOff>11684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377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161561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2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178384</xdr:rowOff>
    </xdr:from>
    <xdr:to>
      <xdr:col>26</xdr:col>
      <xdr:colOff>101600</xdr:colOff>
      <xdr:row>37</xdr:row>
      <xdr:rowOff>279984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303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264761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389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183337</xdr:rowOff>
    </xdr:from>
    <xdr:to>
      <xdr:col>22</xdr:col>
      <xdr:colOff>165100</xdr:colOff>
      <xdr:row>37</xdr:row>
      <xdr:rowOff>284937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308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269714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39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67284</xdr:rowOff>
    </xdr:from>
    <xdr:to>
      <xdr:col>19</xdr:col>
      <xdr:colOff>38100</xdr:colOff>
      <xdr:row>37</xdr:row>
      <xdr:rowOff>168884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9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153661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7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155143</xdr:rowOff>
    </xdr:from>
    <xdr:to>
      <xdr:col>15</xdr:col>
      <xdr:colOff>101600</xdr:colOff>
      <xdr:row>37</xdr:row>
      <xdr:rowOff>85293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108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70070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9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9,209,442
8,981,167
2,416.30
1,882,673,722
1,862,041,161
3,683,157
1,304,254,263
3,440,568,114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49041</xdr:rowOff>
    </xdr:from>
    <xdr:to>
      <xdr:col>24</xdr:col>
      <xdr:colOff>62865</xdr:colOff>
      <xdr:row>39</xdr:row>
      <xdr:rowOff>134462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3991"/>
          <a:ext cx="1270" cy="14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138289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134462</xdr:rowOff>
    </xdr:from>
    <xdr:to>
      <xdr:col>24</xdr:col>
      <xdr:colOff>152400</xdr:colOff>
      <xdr:row>39</xdr:row>
      <xdr:rowOff>134462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167168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49041</xdr:rowOff>
    </xdr:from>
    <xdr:to>
      <xdr:col>24</xdr:col>
      <xdr:colOff>152400</xdr:colOff>
      <xdr:row>31</xdr:row>
      <xdr:rowOff>49041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129699</xdr:rowOff>
    </xdr:from>
    <xdr:to>
      <xdr:col>24</xdr:col>
      <xdr:colOff>63500</xdr:colOff>
      <xdr:row>39</xdr:row>
      <xdr:rowOff>134462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816249"/>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51179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1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28302</xdr:rowOff>
    </xdr:from>
    <xdr:to>
      <xdr:col>24</xdr:col>
      <xdr:colOff>114300</xdr:colOff>
      <xdr:row>36</xdr:row>
      <xdr:rowOff>129902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123203</xdr:rowOff>
    </xdr:from>
    <xdr:to>
      <xdr:col>19</xdr:col>
      <xdr:colOff>177800</xdr:colOff>
      <xdr:row>39</xdr:row>
      <xdr:rowOff>129699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809753"/>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24073</xdr:rowOff>
    </xdr:from>
    <xdr:to>
      <xdr:col>20</xdr:col>
      <xdr:colOff>38100</xdr:colOff>
      <xdr:row>36</xdr:row>
      <xdr:rowOff>125673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34</xdr:row>
      <xdr:rowOff>142200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17411" y="597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11798</xdr:rowOff>
    </xdr:from>
    <xdr:to>
      <xdr:col>15</xdr:col>
      <xdr:colOff>50800</xdr:colOff>
      <xdr:row>39</xdr:row>
      <xdr:rowOff>123203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55448"/>
          <a:ext cx="889000" cy="4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21977</xdr:rowOff>
    </xdr:from>
    <xdr:to>
      <xdr:col>15</xdr:col>
      <xdr:colOff>101600</xdr:colOff>
      <xdr:row>36</xdr:row>
      <xdr:rowOff>123577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140104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11798</xdr:rowOff>
    </xdr:from>
    <xdr:to>
      <xdr:col>10</xdr:col>
      <xdr:colOff>114300</xdr:colOff>
      <xdr:row>37</xdr:row>
      <xdr:rowOff>17380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55448"/>
          <a:ext cx="88900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152470</xdr:rowOff>
    </xdr:from>
    <xdr:to>
      <xdr:col>10</xdr:col>
      <xdr:colOff>165100</xdr:colOff>
      <xdr:row>35</xdr:row>
      <xdr:rowOff>82620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99147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5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158795</xdr:rowOff>
    </xdr:from>
    <xdr:to>
      <xdr:col>6</xdr:col>
      <xdr:colOff>38100</xdr:colOff>
      <xdr:row>35</xdr:row>
      <xdr:rowOff>88945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105472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83662</xdr:rowOff>
    </xdr:from>
    <xdr:to>
      <xdr:col>24</xdr:col>
      <xdr:colOff>114300</xdr:colOff>
      <xdr:row>40</xdr:row>
      <xdr:rowOff>13812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77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170039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68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78899</xdr:rowOff>
    </xdr:from>
    <xdr:to>
      <xdr:col>20</xdr:col>
      <xdr:colOff>38100</xdr:colOff>
      <xdr:row>40</xdr:row>
      <xdr:rowOff>9049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7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40</xdr:row>
      <xdr:rowOff>176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17411" y="68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72403</xdr:rowOff>
    </xdr:from>
    <xdr:to>
      <xdr:col>15</xdr:col>
      <xdr:colOff>101600</xdr:colOff>
      <xdr:row>40</xdr:row>
      <xdr:rowOff>2553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7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165130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8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132448</xdr:rowOff>
    </xdr:from>
    <xdr:to>
      <xdr:col>10</xdr:col>
      <xdr:colOff>165100</xdr:colOff>
      <xdr:row>37</xdr:row>
      <xdr:rowOff>62598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53725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9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138030</xdr:rowOff>
    </xdr:from>
    <xdr:to>
      <xdr:col>6</xdr:col>
      <xdr:colOff>38100</xdr:colOff>
      <xdr:row>37</xdr:row>
      <xdr:rowOff>68180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59307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0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114966</xdr:rowOff>
    </xdr:from>
    <xdr:to>
      <xdr:col>24</xdr:col>
      <xdr:colOff>62865</xdr:colOff>
      <xdr:row>57</xdr:row>
      <xdr:rowOff>25126</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87466"/>
          <a:ext cx="1270" cy="11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28953</xdr:rowOff>
    </xdr:from>
    <xdr:ext cx="469744"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25126</xdr:rowOff>
    </xdr:from>
    <xdr:to>
      <xdr:col>24</xdr:col>
      <xdr:colOff>152400</xdr:colOff>
      <xdr:row>57</xdr:row>
      <xdr:rowOff>25126</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79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61643</xdr:rowOff>
    </xdr:from>
    <xdr:ext cx="534377"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114966</xdr:rowOff>
    </xdr:from>
    <xdr:to>
      <xdr:col>24</xdr:col>
      <xdr:colOff>152400</xdr:colOff>
      <xdr:row>50</xdr:row>
      <xdr:rowOff>114966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8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129047</xdr:rowOff>
    </xdr:from>
    <xdr:to>
      <xdr:col>24</xdr:col>
      <xdr:colOff>63500</xdr:colOff>
      <xdr:row>56</xdr:row>
      <xdr:rowOff>146055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30247"/>
          <a:ext cx="8382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134820</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393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111943</xdr:rowOff>
    </xdr:from>
    <xdr:to>
      <xdr:col>24</xdr:col>
      <xdr:colOff>114300</xdr:colOff>
      <xdr:row>56</xdr:row>
      <xdr:rowOff>42093</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4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146055</xdr:rowOff>
    </xdr:from>
    <xdr:to>
      <xdr:col>19</xdr:col>
      <xdr:colOff>177800</xdr:colOff>
      <xdr:row>56</xdr:row>
      <xdr:rowOff>150810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747255"/>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132654</xdr:rowOff>
    </xdr:from>
    <xdr:to>
      <xdr:col>20</xdr:col>
      <xdr:colOff>38100</xdr:colOff>
      <xdr:row>56</xdr:row>
      <xdr:rowOff>62804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79331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17411" y="933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140523</xdr:rowOff>
    </xdr:from>
    <xdr:to>
      <xdr:col>15</xdr:col>
      <xdr:colOff>50800</xdr:colOff>
      <xdr:row>56</xdr:row>
      <xdr:rowOff>150810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74172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146690</xdr:rowOff>
    </xdr:from>
    <xdr:to>
      <xdr:col>15</xdr:col>
      <xdr:colOff>101600</xdr:colOff>
      <xdr:row>56</xdr:row>
      <xdr:rowOff>76840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54</xdr:row>
      <xdr:rowOff>93367</xdr:rowOff>
    </xdr:from>
    <xdr:ext cx="469744"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73428" y="93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140523</xdr:rowOff>
    </xdr:from>
    <xdr:to>
      <xdr:col>10</xdr:col>
      <xdr:colOff>114300</xdr:colOff>
      <xdr:row>56</xdr:row>
      <xdr:rowOff>142489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741723"/>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150896</xdr:rowOff>
    </xdr:from>
    <xdr:to>
      <xdr:col>10</xdr:col>
      <xdr:colOff>165100</xdr:colOff>
      <xdr:row>56</xdr:row>
      <xdr:rowOff>81046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54</xdr:row>
      <xdr:rowOff>97573</xdr:rowOff>
    </xdr:from>
    <xdr:ext cx="469744"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84428" y="935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135809</xdr:rowOff>
    </xdr:from>
    <xdr:to>
      <xdr:col>6</xdr:col>
      <xdr:colOff>38100</xdr:colOff>
      <xdr:row>56</xdr:row>
      <xdr:rowOff>65959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82486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78247</xdr:rowOff>
    </xdr:from>
    <xdr:to>
      <xdr:col>24</xdr:col>
      <xdr:colOff>114300</xdr:colOff>
      <xdr:row>57</xdr:row>
      <xdr:rowOff>8397</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67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164624</xdr:rowOff>
    </xdr:from>
    <xdr:ext cx="469744"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59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95255</xdr:rowOff>
    </xdr:from>
    <xdr:to>
      <xdr:col>20</xdr:col>
      <xdr:colOff>38100</xdr:colOff>
      <xdr:row>57</xdr:row>
      <xdr:rowOff>25405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69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57</xdr:row>
      <xdr:rowOff>16532</xdr:rowOff>
    </xdr:from>
    <xdr:ext cx="469744"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49728" y="978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100010</xdr:rowOff>
    </xdr:from>
    <xdr:to>
      <xdr:col>15</xdr:col>
      <xdr:colOff>101600</xdr:colOff>
      <xdr:row>57</xdr:row>
      <xdr:rowOff>30160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7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57</xdr:row>
      <xdr:rowOff>21287</xdr:rowOff>
    </xdr:from>
    <xdr:ext cx="469744"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73428" y="979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89723</xdr:rowOff>
    </xdr:from>
    <xdr:to>
      <xdr:col>10</xdr:col>
      <xdr:colOff>165100</xdr:colOff>
      <xdr:row>57</xdr:row>
      <xdr:rowOff>19873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69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57</xdr:row>
      <xdr:rowOff>11000</xdr:rowOff>
    </xdr:from>
    <xdr:ext cx="469744"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84428" y="978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91689</xdr:rowOff>
    </xdr:from>
    <xdr:to>
      <xdr:col>6</xdr:col>
      <xdr:colOff>38100</xdr:colOff>
      <xdr:row>57</xdr:row>
      <xdr:rowOff>21839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69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57</xdr:row>
      <xdr:rowOff>12966</xdr:rowOff>
    </xdr:from>
    <xdr:ext cx="469744"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95428" y="978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32893</xdr:rowOff>
    </xdr:from>
    <xdr:to>
      <xdr:col>24</xdr:col>
      <xdr:colOff>62865</xdr:colOff>
      <xdr:row>78</xdr:row>
      <xdr:rowOff>165354</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34393"/>
          <a:ext cx="1270" cy="150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169181</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165354</xdr:rowOff>
    </xdr:from>
    <xdr:to>
      <xdr:col>24</xdr:col>
      <xdr:colOff>152400</xdr:colOff>
      <xdr:row>78</xdr:row>
      <xdr:rowOff>165354</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3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151020</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32893</xdr:rowOff>
    </xdr:from>
    <xdr:to>
      <xdr:col>24</xdr:col>
      <xdr:colOff>152400</xdr:colOff>
      <xdr:row>70</xdr:row>
      <xdr:rowOff>32893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39751</xdr:rowOff>
    </xdr:from>
    <xdr:to>
      <xdr:col>24</xdr:col>
      <xdr:colOff>63500</xdr:colOff>
      <xdr:row>78</xdr:row>
      <xdr:rowOff>49912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412851"/>
          <a:ext cx="8382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46880</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077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24003</xdr:rowOff>
    </xdr:from>
    <xdr:to>
      <xdr:col>24</xdr:col>
      <xdr:colOff>114300</xdr:colOff>
      <xdr:row>77</xdr:row>
      <xdr:rowOff>125603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39751</xdr:rowOff>
    </xdr:from>
    <xdr:to>
      <xdr:col>19</xdr:col>
      <xdr:colOff>177800</xdr:colOff>
      <xdr:row>78</xdr:row>
      <xdr:rowOff>51308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412851"/>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6986</xdr:rowOff>
    </xdr:from>
    <xdr:to>
      <xdr:col>20</xdr:col>
      <xdr:colOff>38100</xdr:colOff>
      <xdr:row>77</xdr:row>
      <xdr:rowOff>108586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125113</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298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51308</xdr:rowOff>
    </xdr:from>
    <xdr:to>
      <xdr:col>15</xdr:col>
      <xdr:colOff>50800</xdr:colOff>
      <xdr:row>78</xdr:row>
      <xdr:rowOff>87885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4244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20065</xdr:rowOff>
    </xdr:from>
    <xdr:to>
      <xdr:col>15</xdr:col>
      <xdr:colOff>101600</xdr:colOff>
      <xdr:row>77</xdr:row>
      <xdr:rowOff>121665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138192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29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85471</xdr:rowOff>
    </xdr:from>
    <xdr:to>
      <xdr:col>10</xdr:col>
      <xdr:colOff>114300</xdr:colOff>
      <xdr:row>78</xdr:row>
      <xdr:rowOff>87885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458571"/>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48513</xdr:rowOff>
    </xdr:from>
    <xdr:to>
      <xdr:col>10</xdr:col>
      <xdr:colOff>165100</xdr:colOff>
      <xdr:row>77</xdr:row>
      <xdr:rowOff>150113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166640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57277</xdr:rowOff>
    </xdr:from>
    <xdr:to>
      <xdr:col>6</xdr:col>
      <xdr:colOff>38100</xdr:colOff>
      <xdr:row>77</xdr:row>
      <xdr:rowOff>158877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3954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170562</xdr:rowOff>
    </xdr:from>
    <xdr:to>
      <xdr:col>24</xdr:col>
      <xdr:colOff>114300</xdr:colOff>
      <xdr:row>78</xdr:row>
      <xdr:rowOff>100712</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3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85489</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28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160401</xdr:rowOff>
    </xdr:from>
    <xdr:to>
      <xdr:col>20</xdr:col>
      <xdr:colOff>38100</xdr:colOff>
      <xdr:row>78</xdr:row>
      <xdr:rowOff>90551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3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81678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345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508</xdr:rowOff>
    </xdr:from>
    <xdr:to>
      <xdr:col>15</xdr:col>
      <xdr:colOff>101600</xdr:colOff>
      <xdr:row>78</xdr:row>
      <xdr:rowOff>102108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37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93235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46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37085</xdr:rowOff>
    </xdr:from>
    <xdr:to>
      <xdr:col>10</xdr:col>
      <xdr:colOff>165100</xdr:colOff>
      <xdr:row>78</xdr:row>
      <xdr:rowOff>138685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129812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50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34671</xdr:rowOff>
    </xdr:from>
    <xdr:to>
      <xdr:col>6</xdr:col>
      <xdr:colOff>38100</xdr:colOff>
      <xdr:row>78</xdr:row>
      <xdr:rowOff>136271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40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127398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50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111761</xdr:rowOff>
    </xdr:from>
    <xdr:to>
      <xdr:col>24</xdr:col>
      <xdr:colOff>62865</xdr:colOff>
      <xdr:row>98</xdr:row>
      <xdr:rowOff>33910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542261"/>
          <a:ext cx="1270" cy="1293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37737</xdr:rowOff>
    </xdr:from>
    <xdr:ext cx="469744"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8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33910</xdr:rowOff>
    </xdr:from>
    <xdr:to>
      <xdr:col>24</xdr:col>
      <xdr:colOff>152400</xdr:colOff>
      <xdr:row>98</xdr:row>
      <xdr:rowOff>33910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83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58438</xdr:rowOff>
    </xdr:from>
    <xdr:ext cx="534377"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3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111761</xdr:rowOff>
    </xdr:from>
    <xdr:to>
      <xdr:col>24</xdr:col>
      <xdr:colOff>152400</xdr:colOff>
      <xdr:row>90</xdr:row>
      <xdr:rowOff>111761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54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147701</xdr:rowOff>
    </xdr:from>
    <xdr:to>
      <xdr:col>24</xdr:col>
      <xdr:colOff>63500</xdr:colOff>
      <xdr:row>98</xdr:row>
      <xdr:rowOff>79121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778351"/>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33926</xdr:rowOff>
    </xdr:from>
    <xdr:ext cx="469744"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321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11049</xdr:rowOff>
    </xdr:from>
    <xdr:to>
      <xdr:col>24</xdr:col>
      <xdr:colOff>114300</xdr:colOff>
      <xdr:row>96</xdr:row>
      <xdr:rowOff>112649</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167005</xdr:rowOff>
    </xdr:from>
    <xdr:to>
      <xdr:col>19</xdr:col>
      <xdr:colOff>177800</xdr:colOff>
      <xdr:row>98</xdr:row>
      <xdr:rowOff>79121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2908300" y="16797655"/>
          <a:ext cx="889000" cy="8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43687</xdr:rowOff>
    </xdr:from>
    <xdr:to>
      <xdr:col>20</xdr:col>
      <xdr:colOff>38100</xdr:colOff>
      <xdr:row>96</xdr:row>
      <xdr:rowOff>145287</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161814</xdr:rowOff>
    </xdr:from>
    <xdr:ext cx="469744"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49728" y="1627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158114</xdr:rowOff>
    </xdr:from>
    <xdr:to>
      <xdr:col>15</xdr:col>
      <xdr:colOff>50800</xdr:colOff>
      <xdr:row>97</xdr:row>
      <xdr:rowOff>167005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019300" y="16788764"/>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9271</xdr:rowOff>
    </xdr:from>
    <xdr:to>
      <xdr:col>15</xdr:col>
      <xdr:colOff>101600</xdr:colOff>
      <xdr:row>96</xdr:row>
      <xdr:rowOff>110871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127398</xdr:rowOff>
    </xdr:from>
    <xdr:ext cx="469744"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734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158114</xdr:rowOff>
    </xdr:from>
    <xdr:to>
      <xdr:col>10</xdr:col>
      <xdr:colOff>114300</xdr:colOff>
      <xdr:row>98</xdr:row>
      <xdr:rowOff>11430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7887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34289</xdr:rowOff>
    </xdr:from>
    <xdr:to>
      <xdr:col>10</xdr:col>
      <xdr:colOff>165100</xdr:colOff>
      <xdr:row>96</xdr:row>
      <xdr:rowOff>135889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152416</xdr:rowOff>
    </xdr:from>
    <xdr:ext cx="469744"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84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62864</xdr:rowOff>
    </xdr:from>
    <xdr:to>
      <xdr:col>6</xdr:col>
      <xdr:colOff>38100</xdr:colOff>
      <xdr:row>96</xdr:row>
      <xdr:rowOff>164464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9541</xdr:rowOff>
    </xdr:from>
    <xdr:ext cx="469744"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95428" y="162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96901</xdr:rowOff>
    </xdr:from>
    <xdr:to>
      <xdr:col>24</xdr:col>
      <xdr:colOff>114300</xdr:colOff>
      <xdr:row>98</xdr:row>
      <xdr:rowOff>27051</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7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11828</xdr:rowOff>
    </xdr:from>
    <xdr:ext cx="469744"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64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28321</xdr:rowOff>
    </xdr:from>
    <xdr:to>
      <xdr:col>20</xdr:col>
      <xdr:colOff>38100</xdr:colOff>
      <xdr:row>98</xdr:row>
      <xdr:rowOff>129921</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83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121048</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49728" y="1692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116205</xdr:rowOff>
    </xdr:from>
    <xdr:to>
      <xdr:col>15</xdr:col>
      <xdr:colOff>101600</xdr:colOff>
      <xdr:row>98</xdr:row>
      <xdr:rowOff>46355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7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37482</xdr:rowOff>
    </xdr:from>
    <xdr:ext cx="469744"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73428" y="1683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107314</xdr:rowOff>
    </xdr:from>
    <xdr:to>
      <xdr:col>10</xdr:col>
      <xdr:colOff>165100</xdr:colOff>
      <xdr:row>98</xdr:row>
      <xdr:rowOff>37464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73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28591</xdr:rowOff>
    </xdr:from>
    <xdr:ext cx="469744"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84428" y="1683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132080</xdr:rowOff>
    </xdr:from>
    <xdr:to>
      <xdr:col>6</xdr:col>
      <xdr:colOff>38100</xdr:colOff>
      <xdr:row>98</xdr:row>
      <xdr:rowOff>62230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7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53357</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95428" y="168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6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16174</xdr:rowOff>
    </xdr:from>
    <xdr:to>
      <xdr:col>54</xdr:col>
      <xdr:colOff>189865</xdr:colOff>
      <xdr:row>38</xdr:row>
      <xdr:rowOff>66825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59674"/>
          <a:ext cx="1270" cy="142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70652</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5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66825</xdr:rowOff>
    </xdr:from>
    <xdr:to>
      <xdr:col>55</xdr:col>
      <xdr:colOff>88900</xdr:colOff>
      <xdr:row>38</xdr:row>
      <xdr:rowOff>66825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58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134301</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16174</xdr:rowOff>
    </xdr:from>
    <xdr:to>
      <xdr:col>55</xdr:col>
      <xdr:colOff>88900</xdr:colOff>
      <xdr:row>30</xdr:row>
      <xdr:rowOff>16174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5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42186</xdr:rowOff>
    </xdr:from>
    <xdr:to>
      <xdr:col>55</xdr:col>
      <xdr:colOff>0</xdr:colOff>
      <xdr:row>38</xdr:row>
      <xdr:rowOff>66825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6557286"/>
          <a:ext cx="838200" cy="2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141528</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142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118651</xdr:rowOff>
    </xdr:from>
    <xdr:to>
      <xdr:col>55</xdr:col>
      <xdr:colOff>50800</xdr:colOff>
      <xdr:row>37</xdr:row>
      <xdr:rowOff>48801</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29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107484</xdr:rowOff>
    </xdr:from>
    <xdr:to>
      <xdr:col>50</xdr:col>
      <xdr:colOff>114300</xdr:colOff>
      <xdr:row>38</xdr:row>
      <xdr:rowOff>42186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279684"/>
          <a:ext cx="889000" cy="27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131044</xdr:rowOff>
    </xdr:from>
    <xdr:to>
      <xdr:col>50</xdr:col>
      <xdr:colOff>165100</xdr:colOff>
      <xdr:row>37</xdr:row>
      <xdr:rowOff>61194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77721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59411" y="60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107484</xdr:rowOff>
    </xdr:from>
    <xdr:to>
      <xdr:col>45</xdr:col>
      <xdr:colOff>177800</xdr:colOff>
      <xdr:row>38</xdr:row>
      <xdr:rowOff>69585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279684"/>
          <a:ext cx="889000" cy="30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136759</xdr:rowOff>
    </xdr:from>
    <xdr:to>
      <xdr:col>46</xdr:col>
      <xdr:colOff>38100</xdr:colOff>
      <xdr:row>36</xdr:row>
      <xdr:rowOff>66909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83436</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9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53861</xdr:rowOff>
    </xdr:from>
    <xdr:to>
      <xdr:col>41</xdr:col>
      <xdr:colOff>50800</xdr:colOff>
      <xdr:row>38</xdr:row>
      <xdr:rowOff>69585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568961"/>
          <a:ext cx="889000" cy="1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71429</xdr:rowOff>
    </xdr:from>
    <xdr:to>
      <xdr:col>41</xdr:col>
      <xdr:colOff>101600</xdr:colOff>
      <xdr:row>37</xdr:row>
      <xdr:rowOff>1579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18106</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27194</xdr:rowOff>
    </xdr:from>
    <xdr:to>
      <xdr:col>36</xdr:col>
      <xdr:colOff>165100</xdr:colOff>
      <xdr:row>36</xdr:row>
      <xdr:rowOff>128794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145321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59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16025</xdr:rowOff>
    </xdr:from>
    <xdr:to>
      <xdr:col>55</xdr:col>
      <xdr:colOff>50800</xdr:colOff>
      <xdr:row>38</xdr:row>
      <xdr:rowOff>117625</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53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102403</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44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162836</xdr:rowOff>
    </xdr:from>
    <xdr:to>
      <xdr:col>50</xdr:col>
      <xdr:colOff>165100</xdr:colOff>
      <xdr:row>38</xdr:row>
      <xdr:rowOff>92986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50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84113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59411" y="659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56684</xdr:rowOff>
    </xdr:from>
    <xdr:to>
      <xdr:col>46</xdr:col>
      <xdr:colOff>38100</xdr:colOff>
      <xdr:row>36</xdr:row>
      <xdr:rowOff>158284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2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149411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32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18785</xdr:rowOff>
    </xdr:from>
    <xdr:to>
      <xdr:col>41</xdr:col>
      <xdr:colOff>101600</xdr:colOff>
      <xdr:row>38</xdr:row>
      <xdr:rowOff>120385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53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111512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3061</xdr:rowOff>
    </xdr:from>
    <xdr:to>
      <xdr:col>36</xdr:col>
      <xdr:colOff>165100</xdr:colOff>
      <xdr:row>38</xdr:row>
      <xdr:rowOff>104661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5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95788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6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a:extLst>
            <a:ext uri="{FF2B5EF4-FFF2-40B4-BE49-F238E27FC236}">
              <a16:creationId xmlns:a16="http://schemas.microsoft.com/office/drawing/2014/main" id="{00000000-0008-0000-0600-00004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91911</xdr:rowOff>
    </xdr:from>
    <xdr:to>
      <xdr:col>54</xdr:col>
      <xdr:colOff>189865</xdr:colOff>
      <xdr:row>58</xdr:row>
      <xdr:rowOff>77368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664411"/>
          <a:ext cx="1270" cy="135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81195</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77368</xdr:rowOff>
    </xdr:from>
    <xdr:to>
      <xdr:col>55</xdr:col>
      <xdr:colOff>88900</xdr:colOff>
      <xdr:row>58</xdr:row>
      <xdr:rowOff>77368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2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38588</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43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91911</xdr:rowOff>
    </xdr:from>
    <xdr:to>
      <xdr:col>55</xdr:col>
      <xdr:colOff>88900</xdr:colOff>
      <xdr:row>50</xdr:row>
      <xdr:rowOff>91911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6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77368</xdr:rowOff>
    </xdr:from>
    <xdr:to>
      <xdr:col>55</xdr:col>
      <xdr:colOff>0</xdr:colOff>
      <xdr:row>58</xdr:row>
      <xdr:rowOff>96353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10021468"/>
          <a:ext cx="838200" cy="1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119038</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548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96161</xdr:rowOff>
    </xdr:from>
    <xdr:to>
      <xdr:col>55</xdr:col>
      <xdr:colOff>50800</xdr:colOff>
      <xdr:row>57</xdr:row>
      <xdr:rowOff>26311</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96353</xdr:rowOff>
    </xdr:from>
    <xdr:to>
      <xdr:col>50</xdr:col>
      <xdr:colOff>114300</xdr:colOff>
      <xdr:row>58</xdr:row>
      <xdr:rowOff>101687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1004045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137102</xdr:rowOff>
    </xdr:from>
    <xdr:to>
      <xdr:col>50</xdr:col>
      <xdr:colOff>165100</xdr:colOff>
      <xdr:row>57</xdr:row>
      <xdr:rowOff>67252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83779</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59411" y="95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89440</xdr:rowOff>
    </xdr:from>
    <xdr:to>
      <xdr:col>45</xdr:col>
      <xdr:colOff>177800</xdr:colOff>
      <xdr:row>58</xdr:row>
      <xdr:rowOff>101687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10033540"/>
          <a:ext cx="8890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137069</xdr:rowOff>
    </xdr:from>
    <xdr:to>
      <xdr:col>46</xdr:col>
      <xdr:colOff>38100</xdr:colOff>
      <xdr:row>57</xdr:row>
      <xdr:rowOff>67219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83746</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83111" y="95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89440</xdr:rowOff>
    </xdr:from>
    <xdr:to>
      <xdr:col>41</xdr:col>
      <xdr:colOff>50800</xdr:colOff>
      <xdr:row>58</xdr:row>
      <xdr:rowOff>107739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10033540"/>
          <a:ext cx="889000" cy="1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145952</xdr:rowOff>
    </xdr:from>
    <xdr:to>
      <xdr:col>41</xdr:col>
      <xdr:colOff>101600</xdr:colOff>
      <xdr:row>57</xdr:row>
      <xdr:rowOff>76102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92629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5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162531</xdr:rowOff>
    </xdr:from>
    <xdr:to>
      <xdr:col>36</xdr:col>
      <xdr:colOff>165100</xdr:colOff>
      <xdr:row>57</xdr:row>
      <xdr:rowOff>92681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109208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53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26568</xdr:rowOff>
    </xdr:from>
    <xdr:to>
      <xdr:col>55</xdr:col>
      <xdr:colOff>50800</xdr:colOff>
      <xdr:row>58</xdr:row>
      <xdr:rowOff>128168</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97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112945</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88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45553</xdr:rowOff>
    </xdr:from>
    <xdr:to>
      <xdr:col>50</xdr:col>
      <xdr:colOff>165100</xdr:colOff>
      <xdr:row>58</xdr:row>
      <xdr:rowOff>147153</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9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138280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59411" y="1008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50887</xdr:rowOff>
    </xdr:from>
    <xdr:to>
      <xdr:col>46</xdr:col>
      <xdr:colOff>38100</xdr:colOff>
      <xdr:row>58</xdr:row>
      <xdr:rowOff>152487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99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143614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1008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38640</xdr:rowOff>
    </xdr:from>
    <xdr:to>
      <xdr:col>41</xdr:col>
      <xdr:colOff>101600</xdr:colOff>
      <xdr:row>58</xdr:row>
      <xdr:rowOff>140240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9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131367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100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56939</xdr:rowOff>
    </xdr:from>
    <xdr:to>
      <xdr:col>36</xdr:col>
      <xdr:colOff>165100</xdr:colOff>
      <xdr:row>58</xdr:row>
      <xdr:rowOff>158539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100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149666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1009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74130</xdr:rowOff>
    </xdr:from>
    <xdr:to>
      <xdr:col>54</xdr:col>
      <xdr:colOff>189865</xdr:colOff>
      <xdr:row>78</xdr:row>
      <xdr:rowOff>139548</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075630"/>
          <a:ext cx="1270" cy="143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143375</xdr:rowOff>
    </xdr:from>
    <xdr:ext cx="469744"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1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139548</xdr:rowOff>
    </xdr:from>
    <xdr:to>
      <xdr:col>55</xdr:col>
      <xdr:colOff>88900</xdr:colOff>
      <xdr:row>78</xdr:row>
      <xdr:rowOff>139548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1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20807</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74130</xdr:rowOff>
    </xdr:from>
    <xdr:to>
      <xdr:col>55</xdr:col>
      <xdr:colOff>88900</xdr:colOff>
      <xdr:row>70</xdr:row>
      <xdr:rowOff>74130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07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130651</xdr:rowOff>
    </xdr:from>
    <xdr:to>
      <xdr:col>55</xdr:col>
      <xdr:colOff>0</xdr:colOff>
      <xdr:row>78</xdr:row>
      <xdr:rowOff>142844</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503751"/>
          <a:ext cx="8382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83126</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11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60249</xdr:rowOff>
    </xdr:from>
    <xdr:to>
      <xdr:col>55</xdr:col>
      <xdr:colOff>50800</xdr:colOff>
      <xdr:row>77</xdr:row>
      <xdr:rowOff>161849</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134538</xdr:rowOff>
    </xdr:from>
    <xdr:to>
      <xdr:col>50</xdr:col>
      <xdr:colOff>114300</xdr:colOff>
      <xdr:row>78</xdr:row>
      <xdr:rowOff>142844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507638"/>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74822</xdr:rowOff>
    </xdr:from>
    <xdr:to>
      <xdr:col>50</xdr:col>
      <xdr:colOff>165100</xdr:colOff>
      <xdr:row>78</xdr:row>
      <xdr:rowOff>4972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21499</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30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131738</xdr:rowOff>
    </xdr:from>
    <xdr:to>
      <xdr:col>45</xdr:col>
      <xdr:colOff>177800</xdr:colOff>
      <xdr:row>78</xdr:row>
      <xdr:rowOff>134538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504838"/>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78479</xdr:rowOff>
    </xdr:from>
    <xdr:to>
      <xdr:col>46</xdr:col>
      <xdr:colOff>38100</xdr:colOff>
      <xdr:row>78</xdr:row>
      <xdr:rowOff>8629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25156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0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128803</xdr:rowOff>
    </xdr:from>
    <xdr:to>
      <xdr:col>41</xdr:col>
      <xdr:colOff>50800</xdr:colOff>
      <xdr:row>78</xdr:row>
      <xdr:rowOff>131738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501903"/>
          <a:ext cx="8890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87452</xdr:rowOff>
    </xdr:from>
    <xdr:to>
      <xdr:col>41</xdr:col>
      <xdr:colOff>101600</xdr:colOff>
      <xdr:row>78</xdr:row>
      <xdr:rowOff>17602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34129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06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95986</xdr:rowOff>
    </xdr:from>
    <xdr:to>
      <xdr:col>36</xdr:col>
      <xdr:colOff>165100</xdr:colOff>
      <xdr:row>78</xdr:row>
      <xdr:rowOff>26136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42663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07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79851</xdr:rowOff>
    </xdr:from>
    <xdr:to>
      <xdr:col>55</xdr:col>
      <xdr:colOff>50800</xdr:colOff>
      <xdr:row>79</xdr:row>
      <xdr:rowOff>10001</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4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166228</xdr:rowOff>
    </xdr:from>
    <xdr:ext cx="469744"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36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92044</xdr:rowOff>
    </xdr:from>
    <xdr:to>
      <xdr:col>50</xdr:col>
      <xdr:colOff>165100</xdr:colOff>
      <xdr:row>79</xdr:row>
      <xdr:rowOff>22194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46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79</xdr:row>
      <xdr:rowOff>13321</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91728" y="1355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83738</xdr:rowOff>
    </xdr:from>
    <xdr:to>
      <xdr:col>46</xdr:col>
      <xdr:colOff>38100</xdr:colOff>
      <xdr:row>79</xdr:row>
      <xdr:rowOff>13888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4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5015</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54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80938</xdr:rowOff>
    </xdr:from>
    <xdr:to>
      <xdr:col>41</xdr:col>
      <xdr:colOff>101600</xdr:colOff>
      <xdr:row>79</xdr:row>
      <xdr:rowOff>11088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4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2215</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26428" y="1354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78003</xdr:rowOff>
    </xdr:from>
    <xdr:to>
      <xdr:col>36</xdr:col>
      <xdr:colOff>165100</xdr:colOff>
      <xdr:row>79</xdr:row>
      <xdr:rowOff>8153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45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170730</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37428" y="1354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130327</xdr:rowOff>
    </xdr:from>
    <xdr:to>
      <xdr:col>54</xdr:col>
      <xdr:colOff>189865</xdr:colOff>
      <xdr:row>97</xdr:row>
      <xdr:rowOff>76378</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60827"/>
          <a:ext cx="1270" cy="1146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80205</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71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76378</xdr:rowOff>
    </xdr:from>
    <xdr:to>
      <xdr:col>55</xdr:col>
      <xdr:colOff>88900</xdr:colOff>
      <xdr:row>97</xdr:row>
      <xdr:rowOff>76378</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70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77004</xdr:rowOff>
    </xdr:from>
    <xdr:ext cx="534377"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3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130327</xdr:rowOff>
    </xdr:from>
    <xdr:to>
      <xdr:col>55</xdr:col>
      <xdr:colOff>88900</xdr:colOff>
      <xdr:row>90</xdr:row>
      <xdr:rowOff>130327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60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76378</xdr:rowOff>
    </xdr:from>
    <xdr:to>
      <xdr:col>55</xdr:col>
      <xdr:colOff>0</xdr:colOff>
      <xdr:row>97</xdr:row>
      <xdr:rowOff>95732</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707028"/>
          <a:ext cx="8382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90022</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206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67145</xdr:rowOff>
    </xdr:from>
    <xdr:to>
      <xdr:col>55</xdr:col>
      <xdr:colOff>50800</xdr:colOff>
      <xdr:row>95</xdr:row>
      <xdr:rowOff>168745</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3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95732</xdr:rowOff>
    </xdr:from>
    <xdr:to>
      <xdr:col>50</xdr:col>
      <xdr:colOff>114300</xdr:colOff>
      <xdr:row>97</xdr:row>
      <xdr:rowOff>142215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726382"/>
          <a:ext cx="88900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121132</xdr:rowOff>
    </xdr:from>
    <xdr:to>
      <xdr:col>50</xdr:col>
      <xdr:colOff>165100</xdr:colOff>
      <xdr:row>96</xdr:row>
      <xdr:rowOff>51282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40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67809</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59411" y="161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127622</xdr:rowOff>
    </xdr:from>
    <xdr:to>
      <xdr:col>45</xdr:col>
      <xdr:colOff>177800</xdr:colOff>
      <xdr:row>97</xdr:row>
      <xdr:rowOff>142215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7861300" y="16758272"/>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148831</xdr:rowOff>
    </xdr:from>
    <xdr:to>
      <xdr:col>46</xdr:col>
      <xdr:colOff>38100</xdr:colOff>
      <xdr:row>96</xdr:row>
      <xdr:rowOff>78981</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43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95508</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21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127622</xdr:rowOff>
    </xdr:from>
    <xdr:to>
      <xdr:col>41</xdr:col>
      <xdr:colOff>50800</xdr:colOff>
      <xdr:row>98</xdr:row>
      <xdr:rowOff>1702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6758272"/>
          <a:ext cx="889000" cy="4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169290</xdr:rowOff>
    </xdr:from>
    <xdr:to>
      <xdr:col>41</xdr:col>
      <xdr:colOff>101600</xdr:colOff>
      <xdr:row>96</xdr:row>
      <xdr:rowOff>99440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4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115967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23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58038</xdr:rowOff>
    </xdr:from>
    <xdr:to>
      <xdr:col>36</xdr:col>
      <xdr:colOff>165100</xdr:colOff>
      <xdr:row>96</xdr:row>
      <xdr:rowOff>159638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51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4715</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29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25578</xdr:rowOff>
    </xdr:from>
    <xdr:to>
      <xdr:col>55</xdr:col>
      <xdr:colOff>50800</xdr:colOff>
      <xdr:row>97</xdr:row>
      <xdr:rowOff>127178</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65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111955</xdr:rowOff>
    </xdr:from>
    <xdr:ext cx="469744"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57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44932</xdr:rowOff>
    </xdr:from>
    <xdr:to>
      <xdr:col>50</xdr:col>
      <xdr:colOff>165100</xdr:colOff>
      <xdr:row>97</xdr:row>
      <xdr:rowOff>146532</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6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97</xdr:row>
      <xdr:rowOff>137659</xdr:rowOff>
    </xdr:from>
    <xdr:ext cx="469744"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91728" y="1676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91415</xdr:rowOff>
    </xdr:from>
    <xdr:to>
      <xdr:col>46</xdr:col>
      <xdr:colOff>38100</xdr:colOff>
      <xdr:row>98</xdr:row>
      <xdr:rowOff>21565</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7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12692</xdr:rowOff>
    </xdr:from>
    <xdr:ext cx="469744"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15428" y="1681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76822</xdr:rowOff>
    </xdr:from>
    <xdr:to>
      <xdr:col>41</xdr:col>
      <xdr:colOff>101600</xdr:colOff>
      <xdr:row>98</xdr:row>
      <xdr:rowOff>6972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7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169549</xdr:rowOff>
    </xdr:from>
    <xdr:ext cx="469744"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26428" y="1680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122352</xdr:rowOff>
    </xdr:from>
    <xdr:to>
      <xdr:col>36</xdr:col>
      <xdr:colOff>165100</xdr:colOff>
      <xdr:row>98</xdr:row>
      <xdr:rowOff>52502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75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43629</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37428" y="1684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85331</xdr:rowOff>
    </xdr:from>
    <xdr:to>
      <xdr:col>85</xdr:col>
      <xdr:colOff>126364</xdr:colOff>
      <xdr:row>39</xdr:row>
      <xdr:rowOff>41097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228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44924</xdr:rowOff>
    </xdr:from>
    <xdr:ext cx="313932"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731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41097</xdr:rowOff>
    </xdr:from>
    <xdr:to>
      <xdr:col>86</xdr:col>
      <xdr:colOff>25400</xdr:colOff>
      <xdr:row>39</xdr:row>
      <xdr:rowOff>41097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72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32008</xdr:rowOff>
    </xdr:from>
    <xdr:ext cx="534377"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85331</xdr:rowOff>
    </xdr:from>
    <xdr:to>
      <xdr:col>86</xdr:col>
      <xdr:colOff>25400</xdr:colOff>
      <xdr:row>30</xdr:row>
      <xdr:rowOff>85331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22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36640</xdr:rowOff>
    </xdr:from>
    <xdr:to>
      <xdr:col>85</xdr:col>
      <xdr:colOff>127000</xdr:colOff>
      <xdr:row>39</xdr:row>
      <xdr:rowOff>42583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5481300" y="6723190"/>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43883</xdr:rowOff>
    </xdr:from>
    <xdr:ext cx="469744"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387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21006</xdr:rowOff>
    </xdr:from>
    <xdr:to>
      <xdr:col>85</xdr:col>
      <xdr:colOff>177800</xdr:colOff>
      <xdr:row>38</xdr:row>
      <xdr:rowOff>122606</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42583</xdr:rowOff>
    </xdr:from>
    <xdr:to>
      <xdr:col>81</xdr:col>
      <xdr:colOff>50800</xdr:colOff>
      <xdr:row>39</xdr:row>
      <xdr:rowOff>43307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4592300" y="6729133"/>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27787</xdr:rowOff>
    </xdr:from>
    <xdr:to>
      <xdr:col>81</xdr:col>
      <xdr:colOff>101600</xdr:colOff>
      <xdr:row>38</xdr:row>
      <xdr:rowOff>129387</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145914</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33728" y="63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42773</xdr:rowOff>
    </xdr:from>
    <xdr:to>
      <xdr:col>76</xdr:col>
      <xdr:colOff>114300</xdr:colOff>
      <xdr:row>39</xdr:row>
      <xdr:rowOff>43307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3703300" y="6729323"/>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36360</xdr:rowOff>
    </xdr:from>
    <xdr:to>
      <xdr:col>76</xdr:col>
      <xdr:colOff>165100</xdr:colOff>
      <xdr:row>38</xdr:row>
      <xdr:rowOff>137960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154487</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57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42621</xdr:rowOff>
    </xdr:from>
    <xdr:to>
      <xdr:col>71</xdr:col>
      <xdr:colOff>177800</xdr:colOff>
      <xdr:row>39</xdr:row>
      <xdr:rowOff>42773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814300" y="672917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15672</xdr:rowOff>
    </xdr:from>
    <xdr:to>
      <xdr:col>72</xdr:col>
      <xdr:colOff>38100</xdr:colOff>
      <xdr:row>38</xdr:row>
      <xdr:rowOff>117272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133799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68428" y="63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20586</xdr:rowOff>
    </xdr:from>
    <xdr:to>
      <xdr:col>67</xdr:col>
      <xdr:colOff>101600</xdr:colOff>
      <xdr:row>38</xdr:row>
      <xdr:rowOff>122186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5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138714</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79428" y="63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157290</xdr:rowOff>
    </xdr:from>
    <xdr:to>
      <xdr:col>85</xdr:col>
      <xdr:colOff>177800</xdr:colOff>
      <xdr:row>39</xdr:row>
      <xdr:rowOff>87440</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6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72217</xdr:rowOff>
    </xdr:from>
    <xdr:ext cx="378565"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58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163233</xdr:rowOff>
    </xdr:from>
    <xdr:to>
      <xdr:col>81</xdr:col>
      <xdr:colOff>101600</xdr:colOff>
      <xdr:row>39</xdr:row>
      <xdr:rowOff>93383</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71633</xdr:colOff>
      <xdr:row>39</xdr:row>
      <xdr:rowOff>84510</xdr:rowOff>
    </xdr:from>
    <xdr:ext cx="313932"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311633" y="6771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163957</xdr:rowOff>
    </xdr:from>
    <xdr:to>
      <xdr:col>76</xdr:col>
      <xdr:colOff>165100</xdr:colOff>
      <xdr:row>39</xdr:row>
      <xdr:rowOff>94107</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85234</xdr:rowOff>
    </xdr:from>
    <xdr:ext cx="313932"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35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163423</xdr:rowOff>
    </xdr:from>
    <xdr:to>
      <xdr:col>72</xdr:col>
      <xdr:colOff>38100</xdr:colOff>
      <xdr:row>39</xdr:row>
      <xdr:rowOff>93573</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6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84700</xdr:rowOff>
    </xdr:from>
    <xdr:ext cx="313932"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46333" y="6771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163271</xdr:rowOff>
    </xdr:from>
    <xdr:to>
      <xdr:col>67</xdr:col>
      <xdr:colOff>101600</xdr:colOff>
      <xdr:row>39</xdr:row>
      <xdr:rowOff>93421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84548</xdr:rowOff>
    </xdr:from>
    <xdr:ext cx="313932"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57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6" name="失業対策事業費グラフ枠">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8" name="失業対策事業費最小値テキスト">
          <a:extLst>
            <a:ext uri="{FF2B5EF4-FFF2-40B4-BE49-F238E27FC236}">
              <a16:creationId xmlns:a16="http://schemas.microsoft.com/office/drawing/2014/main" id="{00000000-0008-0000-0600-00002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0" name="失業対策事業費最大値テキスト">
          <a:extLst>
            <a:ext uri="{FF2B5EF4-FFF2-40B4-BE49-F238E27FC236}">
              <a16:creationId xmlns:a16="http://schemas.microsoft.com/office/drawing/2014/main" id="{00000000-0008-0000-0600-00002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3" name="失業対策事業費平均値テキスト">
          <a:extLst>
            <a:ext uri="{FF2B5EF4-FFF2-40B4-BE49-F238E27FC236}">
              <a16:creationId xmlns:a16="http://schemas.microsoft.com/office/drawing/2014/main" id="{00000000-0008-0000-0600-00002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4" name="フローチャート: 判断 553">
          <a:extLst>
            <a:ext uri="{FF2B5EF4-FFF2-40B4-BE49-F238E27FC236}">
              <a16:creationId xmlns:a16="http://schemas.microsoft.com/office/drawing/2014/main" id="{00000000-0008-0000-0600-00002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楕円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2" name="失業対策事業費該当値テキスト">
          <a:extLst>
            <a:ext uri="{FF2B5EF4-FFF2-40B4-BE49-F238E27FC236}">
              <a16:creationId xmlns:a16="http://schemas.microsoft.com/office/drawing/2014/main" id="{00000000-0008-0000-0600-00003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8222</xdr:rowOff>
    </xdr:from>
    <xdr:to>
      <xdr:col>85</xdr:col>
      <xdr:colOff>126364</xdr:colOff>
      <xdr:row>78</xdr:row>
      <xdr:rowOff>155930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009722"/>
          <a:ext cx="1269" cy="151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159757</xdr:rowOff>
    </xdr:from>
    <xdr:ext cx="534377"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5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155930</xdr:rowOff>
    </xdr:from>
    <xdr:to>
      <xdr:col>86</xdr:col>
      <xdr:colOff>25400</xdr:colOff>
      <xdr:row>78</xdr:row>
      <xdr:rowOff>155930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529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126349</xdr:rowOff>
    </xdr:from>
    <xdr:ext cx="534377"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17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8222</xdr:rowOff>
    </xdr:from>
    <xdr:to>
      <xdr:col>86</xdr:col>
      <xdr:colOff>25400</xdr:colOff>
      <xdr:row>70</xdr:row>
      <xdr:rowOff>8222</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0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155930</xdr:rowOff>
    </xdr:from>
    <xdr:to>
      <xdr:col>85</xdr:col>
      <xdr:colOff>127000</xdr:colOff>
      <xdr:row>78</xdr:row>
      <xdr:rowOff>161319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5481300" y="13529030"/>
          <a:ext cx="8382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57305</xdr:rowOff>
    </xdr:from>
    <xdr:ext cx="534377"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2916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34427</xdr:rowOff>
    </xdr:from>
    <xdr:to>
      <xdr:col>85</xdr:col>
      <xdr:colOff>177800</xdr:colOff>
      <xdr:row>76</xdr:row>
      <xdr:rowOff>136027</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62687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161319</xdr:rowOff>
    </xdr:from>
    <xdr:to>
      <xdr:col>81</xdr:col>
      <xdr:colOff>50800</xdr:colOff>
      <xdr:row>79</xdr:row>
      <xdr:rowOff>4728</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4592300" y="13534419"/>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25643</xdr:rowOff>
    </xdr:from>
    <xdr:to>
      <xdr:col>81</xdr:col>
      <xdr:colOff>101600</xdr:colOff>
      <xdr:row>76</xdr:row>
      <xdr:rowOff>127243</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5430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143770</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201411" y="1283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169450</xdr:rowOff>
    </xdr:from>
    <xdr:to>
      <xdr:col>76</xdr:col>
      <xdr:colOff>114300</xdr:colOff>
      <xdr:row>79</xdr:row>
      <xdr:rowOff>4728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3703300" y="13542550"/>
          <a:ext cx="8890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166199</xdr:rowOff>
    </xdr:from>
    <xdr:to>
      <xdr:col>76</xdr:col>
      <xdr:colOff>165100</xdr:colOff>
      <xdr:row>76</xdr:row>
      <xdr:rowOff>96349</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4541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112876</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325111" y="1280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169450</xdr:rowOff>
    </xdr:from>
    <xdr:to>
      <xdr:col>71</xdr:col>
      <xdr:colOff>177800</xdr:colOff>
      <xdr:row>79</xdr:row>
      <xdr:rowOff>3911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2814300" y="13542550"/>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64407</xdr:rowOff>
    </xdr:from>
    <xdr:to>
      <xdr:col>72</xdr:col>
      <xdr:colOff>38100</xdr:colOff>
      <xdr:row>76</xdr:row>
      <xdr:rowOff>166007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3652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11084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36111" y="1286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44323</xdr:rowOff>
    </xdr:from>
    <xdr:to>
      <xdr:col>67</xdr:col>
      <xdr:colOff>101600</xdr:colOff>
      <xdr:row>76</xdr:row>
      <xdr:rowOff>145923</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2763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162450</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47111" y="128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105130</xdr:rowOff>
    </xdr:from>
    <xdr:to>
      <xdr:col>85</xdr:col>
      <xdr:colOff>177800</xdr:colOff>
      <xdr:row>79</xdr:row>
      <xdr:rowOff>35280</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6268700" y="1347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20057</xdr:rowOff>
    </xdr:from>
    <xdr:ext cx="534377"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339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110519</xdr:rowOff>
    </xdr:from>
    <xdr:to>
      <xdr:col>81</xdr:col>
      <xdr:colOff>101600</xdr:colOff>
      <xdr:row>79</xdr:row>
      <xdr:rowOff>40669</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5430500" y="1348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79</xdr:row>
      <xdr:rowOff>31796</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01411" y="1357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125378</xdr:rowOff>
    </xdr:from>
    <xdr:to>
      <xdr:col>76</xdr:col>
      <xdr:colOff>165100</xdr:colOff>
      <xdr:row>79</xdr:row>
      <xdr:rowOff>55528</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4541500" y="134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46655</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59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118650</xdr:rowOff>
    </xdr:from>
    <xdr:to>
      <xdr:col>72</xdr:col>
      <xdr:colOff>38100</xdr:colOff>
      <xdr:row>79</xdr:row>
      <xdr:rowOff>48800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3652500" y="134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39927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5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124561</xdr:rowOff>
    </xdr:from>
    <xdr:to>
      <xdr:col>67</xdr:col>
      <xdr:colOff>101600</xdr:colOff>
      <xdr:row>79</xdr:row>
      <xdr:rowOff>54711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2763500" y="134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45838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5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7" name="積立金グラフ枠">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77657</xdr:rowOff>
    </xdr:from>
    <xdr:to>
      <xdr:col>85</xdr:col>
      <xdr:colOff>126364</xdr:colOff>
      <xdr:row>98</xdr:row>
      <xdr:rowOff>116269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flipV="1">
          <a:off x="16317595" y="15679607"/>
          <a:ext cx="1269" cy="123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120096</xdr:rowOff>
    </xdr:from>
    <xdr:ext cx="469744" cy="259045"/>
    <xdr:sp macro="" textlink="">
      <xdr:nvSpPr>
        <xdr:cNvPr id="659" name="積立金最小値テキスト">
          <a:extLst>
            <a:ext uri="{FF2B5EF4-FFF2-40B4-BE49-F238E27FC236}">
              <a16:creationId xmlns:a16="http://schemas.microsoft.com/office/drawing/2014/main" id="{00000000-0008-0000-0600-000093020000}"/>
            </a:ext>
          </a:extLst>
        </xdr:cNvPr>
        <xdr:cNvSpPr txBox="1"/>
      </xdr:nvSpPr>
      <xdr:spPr>
        <a:xfrm>
          <a:off x="16370300" y="169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116269</xdr:rowOff>
    </xdr:from>
    <xdr:to>
      <xdr:col>86</xdr:col>
      <xdr:colOff>25400</xdr:colOff>
      <xdr:row>98</xdr:row>
      <xdr:rowOff>116269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6230600" y="169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24334</xdr:rowOff>
    </xdr:from>
    <xdr:ext cx="534377" cy="259045"/>
    <xdr:sp macro="" textlink="">
      <xdr:nvSpPr>
        <xdr:cNvPr id="661" name="積立金最大値テキスト">
          <a:extLst>
            <a:ext uri="{FF2B5EF4-FFF2-40B4-BE49-F238E27FC236}">
              <a16:creationId xmlns:a16="http://schemas.microsoft.com/office/drawing/2014/main" id="{00000000-0008-0000-0600-000095020000}"/>
            </a:ext>
          </a:extLst>
        </xdr:cNvPr>
        <xdr:cNvSpPr txBox="1"/>
      </xdr:nvSpPr>
      <xdr:spPr>
        <a:xfrm>
          <a:off x="16370300" y="154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77657</xdr:rowOff>
    </xdr:from>
    <xdr:to>
      <xdr:col>86</xdr:col>
      <xdr:colOff>25400</xdr:colOff>
      <xdr:row>91</xdr:row>
      <xdr:rowOff>77657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6230600" y="156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89568</xdr:rowOff>
    </xdr:from>
    <xdr:to>
      <xdr:col>85</xdr:col>
      <xdr:colOff>127000</xdr:colOff>
      <xdr:row>98</xdr:row>
      <xdr:rowOff>89934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5481300" y="16891668"/>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8382</xdr:rowOff>
    </xdr:from>
    <xdr:ext cx="469744" cy="259045"/>
    <xdr:sp macro="" textlink="">
      <xdr:nvSpPr>
        <xdr:cNvPr id="664" name="積立金平均値テキスト">
          <a:extLst>
            <a:ext uri="{FF2B5EF4-FFF2-40B4-BE49-F238E27FC236}">
              <a16:creationId xmlns:a16="http://schemas.microsoft.com/office/drawing/2014/main" id="{00000000-0008-0000-0600-000098020000}"/>
            </a:ext>
          </a:extLst>
        </xdr:cNvPr>
        <xdr:cNvSpPr txBox="1"/>
      </xdr:nvSpPr>
      <xdr:spPr>
        <a:xfrm>
          <a:off x="16370300" y="16639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156955</xdr:rowOff>
    </xdr:from>
    <xdr:to>
      <xdr:col>85</xdr:col>
      <xdr:colOff>177800</xdr:colOff>
      <xdr:row>98</xdr:row>
      <xdr:rowOff>87105</xdr:rowOff>
    </xdr:to>
    <xdr:sp macro="" textlink="">
      <xdr:nvSpPr>
        <xdr:cNvPr id="665" name="フローチャート: 判断 664">
          <a:extLst>
            <a:ext uri="{FF2B5EF4-FFF2-40B4-BE49-F238E27FC236}">
              <a16:creationId xmlns:a16="http://schemas.microsoft.com/office/drawing/2014/main" id="{00000000-0008-0000-0600-000099020000}"/>
            </a:ext>
          </a:extLst>
        </xdr:cNvPr>
        <xdr:cNvSpPr/>
      </xdr:nvSpPr>
      <xdr:spPr>
        <a:xfrm>
          <a:off x="16268700" y="1678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54615</xdr:rowOff>
    </xdr:from>
    <xdr:to>
      <xdr:col>81</xdr:col>
      <xdr:colOff>50800</xdr:colOff>
      <xdr:row>98</xdr:row>
      <xdr:rowOff>89568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4592300" y="16856715"/>
          <a:ext cx="889000" cy="3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115760</xdr:rowOff>
    </xdr:from>
    <xdr:to>
      <xdr:col>81</xdr:col>
      <xdr:colOff>101600</xdr:colOff>
      <xdr:row>98</xdr:row>
      <xdr:rowOff>45910</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54305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62437</xdr:rowOff>
    </xdr:from>
    <xdr:ext cx="469744"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5233728" y="165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54615</xdr:rowOff>
    </xdr:from>
    <xdr:to>
      <xdr:col>76</xdr:col>
      <xdr:colOff>114300</xdr:colOff>
      <xdr:row>98</xdr:row>
      <xdr:rowOff>77910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3703300" y="16856715"/>
          <a:ext cx="8890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76533</xdr:rowOff>
    </xdr:from>
    <xdr:to>
      <xdr:col>76</xdr:col>
      <xdr:colOff>165100</xdr:colOff>
      <xdr:row>98</xdr:row>
      <xdr:rowOff>6683</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4541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23210</xdr:rowOff>
    </xdr:from>
    <xdr:ext cx="469744"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43574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47369</xdr:rowOff>
    </xdr:from>
    <xdr:to>
      <xdr:col>71</xdr:col>
      <xdr:colOff>177800</xdr:colOff>
      <xdr:row>98</xdr:row>
      <xdr:rowOff>77910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814300" y="16849469"/>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16182</xdr:rowOff>
    </xdr:from>
    <xdr:to>
      <xdr:col>72</xdr:col>
      <xdr:colOff>38100</xdr:colOff>
      <xdr:row>97</xdr:row>
      <xdr:rowOff>117782</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3652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134309</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3436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4387</xdr:rowOff>
    </xdr:from>
    <xdr:to>
      <xdr:col>67</xdr:col>
      <xdr:colOff>101600</xdr:colOff>
      <xdr:row>97</xdr:row>
      <xdr:rowOff>105987</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2763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122514</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547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39134</xdr:rowOff>
    </xdr:from>
    <xdr:to>
      <xdr:col>85</xdr:col>
      <xdr:colOff>177800</xdr:colOff>
      <xdr:row>98</xdr:row>
      <xdr:rowOff>140734</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6268700" y="1684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135381</xdr:rowOff>
    </xdr:from>
    <xdr:ext cx="469744" cy="259045"/>
    <xdr:sp macro="" textlink="">
      <xdr:nvSpPr>
        <xdr:cNvPr id="683" name="積立金該当値テキスト">
          <a:extLst>
            <a:ext uri="{FF2B5EF4-FFF2-40B4-BE49-F238E27FC236}">
              <a16:creationId xmlns:a16="http://schemas.microsoft.com/office/drawing/2014/main" id="{00000000-0008-0000-0600-0000AB020000}"/>
            </a:ext>
          </a:extLst>
        </xdr:cNvPr>
        <xdr:cNvSpPr txBox="1"/>
      </xdr:nvSpPr>
      <xdr:spPr>
        <a:xfrm>
          <a:off x="16370300" y="1676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38768</xdr:rowOff>
    </xdr:from>
    <xdr:to>
      <xdr:col>81</xdr:col>
      <xdr:colOff>101600</xdr:colOff>
      <xdr:row>98</xdr:row>
      <xdr:rowOff>140368</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5430500" y="168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131495</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33728" y="1693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3815</xdr:rowOff>
    </xdr:from>
    <xdr:to>
      <xdr:col>76</xdr:col>
      <xdr:colOff>165100</xdr:colOff>
      <xdr:row>98</xdr:row>
      <xdr:rowOff>105415</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4541500" y="16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96542</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57428" y="1689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27110</xdr:rowOff>
    </xdr:from>
    <xdr:to>
      <xdr:col>72</xdr:col>
      <xdr:colOff>38100</xdr:colOff>
      <xdr:row>98</xdr:row>
      <xdr:rowOff>128710</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3652500" y="168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119837</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68428" y="1692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168019</xdr:rowOff>
    </xdr:from>
    <xdr:to>
      <xdr:col>67</xdr:col>
      <xdr:colOff>101600</xdr:colOff>
      <xdr:row>98</xdr:row>
      <xdr:rowOff>98169</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2763500" y="1679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89296</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79428" y="1689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15342</xdr:rowOff>
    </xdr:from>
    <xdr:to>
      <xdr:col>116</xdr:col>
      <xdr:colOff>62864</xdr:colOff>
      <xdr:row>38</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flipV="1">
          <a:off x="22159595" y="5158842"/>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a:extLst>
            <a:ext uri="{FF2B5EF4-FFF2-40B4-BE49-F238E27FC236}">
              <a16:creationId xmlns:a16="http://schemas.microsoft.com/office/drawing/2014/main" id="{00000000-0008-0000-0600-0000C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133469</xdr:rowOff>
    </xdr:from>
    <xdr:ext cx="469744" cy="259045"/>
    <xdr:sp macro="" textlink="">
      <xdr:nvSpPr>
        <xdr:cNvPr id="714" name="投資及び出資金最大値テキスト">
          <a:extLst>
            <a:ext uri="{FF2B5EF4-FFF2-40B4-BE49-F238E27FC236}">
              <a16:creationId xmlns:a16="http://schemas.microsoft.com/office/drawing/2014/main" id="{00000000-0008-0000-0600-0000CA020000}"/>
            </a:ext>
          </a:extLst>
        </xdr:cNvPr>
        <xdr:cNvSpPr txBox="1"/>
      </xdr:nvSpPr>
      <xdr:spPr>
        <a:xfrm>
          <a:off x="22212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15342</xdr:rowOff>
    </xdr:from>
    <xdr:to>
      <xdr:col>116</xdr:col>
      <xdr:colOff>152400</xdr:colOff>
      <xdr:row>30</xdr:row>
      <xdr:rowOff>15342</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27686</xdr:rowOff>
    </xdr:from>
    <xdr:to>
      <xdr:col>116</xdr:col>
      <xdr:colOff>63500</xdr:colOff>
      <xdr:row>37</xdr:row>
      <xdr:rowOff>93523</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flipV="1">
          <a:off x="21323300" y="6028436"/>
          <a:ext cx="838200" cy="40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138650</xdr:rowOff>
    </xdr:from>
    <xdr:ext cx="378565" cy="259045"/>
    <xdr:sp macro="" textlink="">
      <xdr:nvSpPr>
        <xdr:cNvPr id="717" name="投資及び出資金平均値テキスト">
          <a:extLst>
            <a:ext uri="{FF2B5EF4-FFF2-40B4-BE49-F238E27FC236}">
              <a16:creationId xmlns:a16="http://schemas.microsoft.com/office/drawing/2014/main" id="{00000000-0008-0000-0600-0000CD020000}"/>
            </a:ext>
          </a:extLst>
        </xdr:cNvPr>
        <xdr:cNvSpPr txBox="1"/>
      </xdr:nvSpPr>
      <xdr:spPr>
        <a:xfrm>
          <a:off x="22212300" y="596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160223</xdr:rowOff>
    </xdr:from>
    <xdr:to>
      <xdr:col>116</xdr:col>
      <xdr:colOff>114300</xdr:colOff>
      <xdr:row>35</xdr:row>
      <xdr:rowOff>90373</xdr:rowOff>
    </xdr:to>
    <xdr:sp macro="" textlink="">
      <xdr:nvSpPr>
        <xdr:cNvPr id="718" name="フローチャート: 判断 717">
          <a:extLst>
            <a:ext uri="{FF2B5EF4-FFF2-40B4-BE49-F238E27FC236}">
              <a16:creationId xmlns:a16="http://schemas.microsoft.com/office/drawing/2014/main" id="{00000000-0008-0000-0600-0000CE020000}"/>
            </a:ext>
          </a:extLst>
        </xdr:cNvPr>
        <xdr:cNvSpPr/>
      </xdr:nvSpPr>
      <xdr:spPr>
        <a:xfrm>
          <a:off x="22110700" y="598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160731</xdr:rowOff>
    </xdr:from>
    <xdr:to>
      <xdr:col>111</xdr:col>
      <xdr:colOff>177800</xdr:colOff>
      <xdr:row>37</xdr:row>
      <xdr:rowOff>93523</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0434300" y="6332931"/>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104445</xdr:rowOff>
    </xdr:from>
    <xdr:to>
      <xdr:col>112</xdr:col>
      <xdr:colOff>38100</xdr:colOff>
      <xdr:row>37</xdr:row>
      <xdr:rowOff>34595</xdr:rowOff>
    </xdr:to>
    <xdr:sp macro="" textlink="">
      <xdr:nvSpPr>
        <xdr:cNvPr id="720" name="フローチャート: 判断 719">
          <a:extLst>
            <a:ext uri="{FF2B5EF4-FFF2-40B4-BE49-F238E27FC236}">
              <a16:creationId xmlns:a16="http://schemas.microsoft.com/office/drawing/2014/main" id="{00000000-0008-0000-0600-0000D0020000}"/>
            </a:ext>
          </a:extLst>
        </xdr:cNvPr>
        <xdr:cNvSpPr/>
      </xdr:nvSpPr>
      <xdr:spPr>
        <a:xfrm>
          <a:off x="21272500" y="62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51122</xdr:rowOff>
    </xdr:from>
    <xdr:ext cx="378565"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21121317" y="605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52832</xdr:rowOff>
    </xdr:from>
    <xdr:to>
      <xdr:col>107</xdr:col>
      <xdr:colOff>50800</xdr:colOff>
      <xdr:row>36</xdr:row>
      <xdr:rowOff>160731</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9545300" y="5882132"/>
          <a:ext cx="889000" cy="45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164795</xdr:rowOff>
    </xdr:from>
    <xdr:to>
      <xdr:col>107</xdr:col>
      <xdr:colOff>101600</xdr:colOff>
      <xdr:row>37</xdr:row>
      <xdr:rowOff>94945</xdr:rowOff>
    </xdr:to>
    <xdr:sp macro="" textlink="">
      <xdr:nvSpPr>
        <xdr:cNvPr id="723" name="フローチャート: 判断 722">
          <a:extLst>
            <a:ext uri="{FF2B5EF4-FFF2-40B4-BE49-F238E27FC236}">
              <a16:creationId xmlns:a16="http://schemas.microsoft.com/office/drawing/2014/main" id="{00000000-0008-0000-0600-0000D3020000}"/>
            </a:ext>
          </a:extLst>
        </xdr:cNvPr>
        <xdr:cNvSpPr/>
      </xdr:nvSpPr>
      <xdr:spPr>
        <a:xfrm>
          <a:off x="20383500" y="63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86072</xdr:rowOff>
    </xdr:from>
    <xdr:ext cx="378565"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0245017" y="6429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52832</xdr:rowOff>
    </xdr:from>
    <xdr:to>
      <xdr:col>102</xdr:col>
      <xdr:colOff>114300</xdr:colOff>
      <xdr:row>35</xdr:row>
      <xdr:rowOff>88951</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18656300" y="5882132"/>
          <a:ext cx="889000" cy="20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85242</xdr:rowOff>
    </xdr:from>
    <xdr:to>
      <xdr:col>102</xdr:col>
      <xdr:colOff>165100</xdr:colOff>
      <xdr:row>37</xdr:row>
      <xdr:rowOff>15392</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19494500" y="625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6519</xdr:rowOff>
    </xdr:from>
    <xdr:ext cx="378565"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9356017" y="6350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87986</xdr:rowOff>
    </xdr:from>
    <xdr:to>
      <xdr:col>98</xdr:col>
      <xdr:colOff>38100</xdr:colOff>
      <xdr:row>37</xdr:row>
      <xdr:rowOff>18136</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18605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9263</xdr:rowOff>
    </xdr:from>
    <xdr:ext cx="378565"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467017" y="6352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148336</xdr:rowOff>
    </xdr:from>
    <xdr:to>
      <xdr:col>116</xdr:col>
      <xdr:colOff>114300</xdr:colOff>
      <xdr:row>35</xdr:row>
      <xdr:rowOff>78486</xdr:rowOff>
    </xdr:to>
    <xdr:sp macro="" textlink="">
      <xdr:nvSpPr>
        <xdr:cNvPr id="735" name="楕円 734">
          <a:extLst>
            <a:ext uri="{FF2B5EF4-FFF2-40B4-BE49-F238E27FC236}">
              <a16:creationId xmlns:a16="http://schemas.microsoft.com/office/drawing/2014/main" id="{00000000-0008-0000-0600-0000DF020000}"/>
            </a:ext>
          </a:extLst>
        </xdr:cNvPr>
        <xdr:cNvSpPr/>
      </xdr:nvSpPr>
      <xdr:spPr>
        <a:xfrm>
          <a:off x="221107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171213</xdr:rowOff>
    </xdr:from>
    <xdr:ext cx="378565" cy="259045"/>
    <xdr:sp macro="" textlink="">
      <xdr:nvSpPr>
        <xdr:cNvPr id="736" name="投資及び出資金該当値テキスト">
          <a:extLst>
            <a:ext uri="{FF2B5EF4-FFF2-40B4-BE49-F238E27FC236}">
              <a16:creationId xmlns:a16="http://schemas.microsoft.com/office/drawing/2014/main" id="{00000000-0008-0000-0600-0000E0020000}"/>
            </a:ext>
          </a:extLst>
        </xdr:cNvPr>
        <xdr:cNvSpPr txBox="1"/>
      </xdr:nvSpPr>
      <xdr:spPr>
        <a:xfrm>
          <a:off x="22212300" y="5829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42723</xdr:rowOff>
    </xdr:from>
    <xdr:to>
      <xdr:col>112</xdr:col>
      <xdr:colOff>38100</xdr:colOff>
      <xdr:row>37</xdr:row>
      <xdr:rowOff>144323</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21272500" y="63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135450</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21317" y="6479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109931</xdr:rowOff>
    </xdr:from>
    <xdr:to>
      <xdr:col>107</xdr:col>
      <xdr:colOff>101600</xdr:colOff>
      <xdr:row>37</xdr:row>
      <xdr:rowOff>40081</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0383500" y="62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56608</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5017" y="6057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2032</xdr:rowOff>
    </xdr:from>
    <xdr:to>
      <xdr:col>102</xdr:col>
      <xdr:colOff>165100</xdr:colOff>
      <xdr:row>34</xdr:row>
      <xdr:rowOff>103632</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19494500" y="58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120159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5606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38151</xdr:rowOff>
    </xdr:from>
    <xdr:to>
      <xdr:col>98</xdr:col>
      <xdr:colOff>38100</xdr:colOff>
      <xdr:row>35</xdr:row>
      <xdr:rowOff>139751</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18605500" y="60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156278</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5814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137153</xdr:rowOff>
    </xdr:from>
    <xdr:to>
      <xdr:col>116</xdr:col>
      <xdr:colOff>62864</xdr:colOff>
      <xdr:row>59</xdr:row>
      <xdr:rowOff>76639</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flipV="1">
          <a:off x="22159595" y="8709653"/>
          <a:ext cx="1269" cy="148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80466</xdr:rowOff>
    </xdr:from>
    <xdr:ext cx="378565" cy="259045"/>
    <xdr:sp macro="" textlink="">
      <xdr:nvSpPr>
        <xdr:cNvPr id="769" name="貸付金最小値テキスト">
          <a:extLst>
            <a:ext uri="{FF2B5EF4-FFF2-40B4-BE49-F238E27FC236}">
              <a16:creationId xmlns:a16="http://schemas.microsoft.com/office/drawing/2014/main" id="{00000000-0008-0000-0600-000001030000}"/>
            </a:ext>
          </a:extLst>
        </xdr:cNvPr>
        <xdr:cNvSpPr txBox="1"/>
      </xdr:nvSpPr>
      <xdr:spPr>
        <a:xfrm>
          <a:off x="22212300" y="101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76639</xdr:rowOff>
    </xdr:from>
    <xdr:to>
      <xdr:col>116</xdr:col>
      <xdr:colOff>152400</xdr:colOff>
      <xdr:row>59</xdr:row>
      <xdr:rowOff>76639</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1019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83830</xdr:rowOff>
    </xdr:from>
    <xdr:ext cx="534377" cy="259045"/>
    <xdr:sp macro="" textlink="">
      <xdr:nvSpPr>
        <xdr:cNvPr id="771" name="貸付金最大値テキスト">
          <a:extLst>
            <a:ext uri="{FF2B5EF4-FFF2-40B4-BE49-F238E27FC236}">
              <a16:creationId xmlns:a16="http://schemas.microsoft.com/office/drawing/2014/main" id="{00000000-0008-0000-0600-000003030000}"/>
            </a:ext>
          </a:extLst>
        </xdr:cNvPr>
        <xdr:cNvSpPr txBox="1"/>
      </xdr:nvSpPr>
      <xdr:spPr>
        <a:xfrm>
          <a:off x="22212300" y="84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137153</xdr:rowOff>
    </xdr:from>
    <xdr:to>
      <xdr:col>116</xdr:col>
      <xdr:colOff>152400</xdr:colOff>
      <xdr:row>50</xdr:row>
      <xdr:rowOff>137153</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2072600" y="87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73243</xdr:rowOff>
    </xdr:from>
    <xdr:to>
      <xdr:col>116</xdr:col>
      <xdr:colOff>63500</xdr:colOff>
      <xdr:row>59</xdr:row>
      <xdr:rowOff>76639</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1323300" y="10188793"/>
          <a:ext cx="8382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21513</xdr:rowOff>
    </xdr:from>
    <xdr:ext cx="534377" cy="259045"/>
    <xdr:sp macro="" textlink="">
      <xdr:nvSpPr>
        <xdr:cNvPr id="774" name="貸付金平均値テキスト">
          <a:extLst>
            <a:ext uri="{FF2B5EF4-FFF2-40B4-BE49-F238E27FC236}">
              <a16:creationId xmlns:a16="http://schemas.microsoft.com/office/drawing/2014/main" id="{00000000-0008-0000-0600-000006030000}"/>
            </a:ext>
          </a:extLst>
        </xdr:cNvPr>
        <xdr:cNvSpPr txBox="1"/>
      </xdr:nvSpPr>
      <xdr:spPr>
        <a:xfrm>
          <a:off x="22212300" y="945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170086</xdr:rowOff>
    </xdr:from>
    <xdr:to>
      <xdr:col>116</xdr:col>
      <xdr:colOff>114300</xdr:colOff>
      <xdr:row>56</xdr:row>
      <xdr:rowOff>100236</xdr:rowOff>
    </xdr:to>
    <xdr:sp macro="" textlink="">
      <xdr:nvSpPr>
        <xdr:cNvPr id="775" name="フローチャート: 判断 774">
          <a:extLst>
            <a:ext uri="{FF2B5EF4-FFF2-40B4-BE49-F238E27FC236}">
              <a16:creationId xmlns:a16="http://schemas.microsoft.com/office/drawing/2014/main" id="{00000000-0008-0000-0600-000007030000}"/>
            </a:ext>
          </a:extLst>
        </xdr:cNvPr>
        <xdr:cNvSpPr/>
      </xdr:nvSpPr>
      <xdr:spPr>
        <a:xfrm>
          <a:off x="22110700" y="959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73243</xdr:rowOff>
    </xdr:from>
    <xdr:to>
      <xdr:col>111</xdr:col>
      <xdr:colOff>177800</xdr:colOff>
      <xdr:row>59</xdr:row>
      <xdr:rowOff>75464</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0434300" y="10188793"/>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142098</xdr:rowOff>
    </xdr:from>
    <xdr:to>
      <xdr:col>112</xdr:col>
      <xdr:colOff>38100</xdr:colOff>
      <xdr:row>56</xdr:row>
      <xdr:rowOff>72248</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212725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88775</xdr:rowOff>
    </xdr:from>
    <xdr:ext cx="534377"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43411" y="934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71675</xdr:rowOff>
    </xdr:from>
    <xdr:to>
      <xdr:col>107</xdr:col>
      <xdr:colOff>50800</xdr:colOff>
      <xdr:row>59</xdr:row>
      <xdr:rowOff>75464</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9545300" y="10187225"/>
          <a:ext cx="8890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103432</xdr:rowOff>
    </xdr:from>
    <xdr:to>
      <xdr:col>107</xdr:col>
      <xdr:colOff>101600</xdr:colOff>
      <xdr:row>56</xdr:row>
      <xdr:rowOff>33582</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0383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50109</xdr:rowOff>
    </xdr:from>
    <xdr:ext cx="534377"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167111" y="93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71675</xdr:rowOff>
    </xdr:from>
    <xdr:to>
      <xdr:col>102</xdr:col>
      <xdr:colOff>114300</xdr:colOff>
      <xdr:row>59</xdr:row>
      <xdr:rowOff>71838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18656300" y="1018722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51018</xdr:rowOff>
    </xdr:from>
    <xdr:to>
      <xdr:col>102</xdr:col>
      <xdr:colOff>165100</xdr:colOff>
      <xdr:row>55</xdr:row>
      <xdr:rowOff>152618</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19494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169145</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278111" y="92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141707</xdr:rowOff>
    </xdr:from>
    <xdr:to>
      <xdr:col>98</xdr:col>
      <xdr:colOff>38100</xdr:colOff>
      <xdr:row>55</xdr:row>
      <xdr:rowOff>71857</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18605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88384</xdr:rowOff>
    </xdr:from>
    <xdr:ext cx="534377"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3891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25839</xdr:rowOff>
    </xdr:from>
    <xdr:to>
      <xdr:col>116</xdr:col>
      <xdr:colOff>114300</xdr:colOff>
      <xdr:row>59</xdr:row>
      <xdr:rowOff>127439</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22110700" y="1014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112216</xdr:rowOff>
    </xdr:from>
    <xdr:ext cx="378565" cy="259045"/>
    <xdr:sp macro="" textlink="">
      <xdr:nvSpPr>
        <xdr:cNvPr id="793" name="貸付金該当値テキスト">
          <a:extLst>
            <a:ext uri="{FF2B5EF4-FFF2-40B4-BE49-F238E27FC236}">
              <a16:creationId xmlns:a16="http://schemas.microsoft.com/office/drawing/2014/main" id="{00000000-0008-0000-0600-000019030000}"/>
            </a:ext>
          </a:extLst>
        </xdr:cNvPr>
        <xdr:cNvSpPr txBox="1"/>
      </xdr:nvSpPr>
      <xdr:spPr>
        <a:xfrm>
          <a:off x="22212300" y="100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22443</xdr:rowOff>
    </xdr:from>
    <xdr:to>
      <xdr:col>112</xdr:col>
      <xdr:colOff>38100</xdr:colOff>
      <xdr:row>59</xdr:row>
      <xdr:rowOff>124043</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21272500" y="1013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59</xdr:row>
      <xdr:rowOff>115170</xdr:rowOff>
    </xdr:from>
    <xdr:ext cx="378565"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121317" y="10230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24664</xdr:rowOff>
    </xdr:from>
    <xdr:to>
      <xdr:col>107</xdr:col>
      <xdr:colOff>101600</xdr:colOff>
      <xdr:row>59</xdr:row>
      <xdr:rowOff>126264</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20383500" y="10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117391</xdr:rowOff>
    </xdr:from>
    <xdr:ext cx="378565"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5017" y="10232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20875</xdr:rowOff>
    </xdr:from>
    <xdr:to>
      <xdr:col>102</xdr:col>
      <xdr:colOff>165100</xdr:colOff>
      <xdr:row>59</xdr:row>
      <xdr:rowOff>122475</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19494500" y="1013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113602</xdr:rowOff>
    </xdr:from>
    <xdr:ext cx="378565"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6017" y="10229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21038</xdr:rowOff>
    </xdr:from>
    <xdr:to>
      <xdr:col>98</xdr:col>
      <xdr:colOff>38100</xdr:colOff>
      <xdr:row>59</xdr:row>
      <xdr:rowOff>122638</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18605500" y="101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113765</xdr:rowOff>
    </xdr:from>
    <xdr:ext cx="378565"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7017" y="10229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4" name="繰出金グラフ枠">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33727</xdr:rowOff>
    </xdr:from>
    <xdr:to>
      <xdr:col>116</xdr:col>
      <xdr:colOff>62864</xdr:colOff>
      <xdr:row>74</xdr:row>
      <xdr:rowOff>162560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flipV="1">
          <a:off x="22159595" y="12206677"/>
          <a:ext cx="1269" cy="64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166387</xdr:rowOff>
    </xdr:from>
    <xdr:ext cx="469744" cy="259045"/>
    <xdr:sp macro="" textlink="">
      <xdr:nvSpPr>
        <xdr:cNvPr id="826" name="繰出金最小値テキスト">
          <a:extLst>
            <a:ext uri="{FF2B5EF4-FFF2-40B4-BE49-F238E27FC236}">
              <a16:creationId xmlns:a16="http://schemas.microsoft.com/office/drawing/2014/main" id="{00000000-0008-0000-0600-00003A030000}"/>
            </a:ext>
          </a:extLst>
        </xdr:cNvPr>
        <xdr:cNvSpPr txBox="1"/>
      </xdr:nvSpPr>
      <xdr:spPr>
        <a:xfrm>
          <a:off x="22212300" y="1285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162560</xdr:rowOff>
    </xdr:from>
    <xdr:to>
      <xdr:col>116</xdr:col>
      <xdr:colOff>152400</xdr:colOff>
      <xdr:row>74</xdr:row>
      <xdr:rowOff>162560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2072600" y="1284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151854</xdr:rowOff>
    </xdr:from>
    <xdr:ext cx="469744" cy="259045"/>
    <xdr:sp macro="" textlink="">
      <xdr:nvSpPr>
        <xdr:cNvPr id="828" name="繰出金最大値テキスト">
          <a:extLst>
            <a:ext uri="{FF2B5EF4-FFF2-40B4-BE49-F238E27FC236}">
              <a16:creationId xmlns:a16="http://schemas.microsoft.com/office/drawing/2014/main" id="{00000000-0008-0000-0600-00003C030000}"/>
            </a:ext>
          </a:extLst>
        </xdr:cNvPr>
        <xdr:cNvSpPr txBox="1"/>
      </xdr:nvSpPr>
      <xdr:spPr>
        <a:xfrm>
          <a:off x="22212300" y="1198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33727</xdr:rowOff>
    </xdr:from>
    <xdr:to>
      <xdr:col>116</xdr:col>
      <xdr:colOff>152400</xdr:colOff>
      <xdr:row>71</xdr:row>
      <xdr:rowOff>33727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220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50546</xdr:rowOff>
    </xdr:from>
    <xdr:to>
      <xdr:col>116</xdr:col>
      <xdr:colOff>63500</xdr:colOff>
      <xdr:row>74</xdr:row>
      <xdr:rowOff>51689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flipV="1">
          <a:off x="21323300" y="1273784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121738</xdr:rowOff>
    </xdr:from>
    <xdr:ext cx="469744" cy="259045"/>
    <xdr:sp macro="" textlink="">
      <xdr:nvSpPr>
        <xdr:cNvPr id="831" name="繰出金平均値テキスト">
          <a:extLst>
            <a:ext uri="{FF2B5EF4-FFF2-40B4-BE49-F238E27FC236}">
              <a16:creationId xmlns:a16="http://schemas.microsoft.com/office/drawing/2014/main" id="{00000000-0008-0000-0600-00003F030000}"/>
            </a:ext>
          </a:extLst>
        </xdr:cNvPr>
        <xdr:cNvSpPr txBox="1"/>
      </xdr:nvSpPr>
      <xdr:spPr>
        <a:xfrm>
          <a:off x="22212300" y="12466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98861</xdr:rowOff>
    </xdr:from>
    <xdr:to>
      <xdr:col>116</xdr:col>
      <xdr:colOff>114300</xdr:colOff>
      <xdr:row>74</xdr:row>
      <xdr:rowOff>29011</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221107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51689</xdr:rowOff>
    </xdr:from>
    <xdr:to>
      <xdr:col>111</xdr:col>
      <xdr:colOff>177800</xdr:colOff>
      <xdr:row>79</xdr:row>
      <xdr:rowOff>29155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20434300" y="12738989"/>
          <a:ext cx="889000" cy="83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62611</xdr:rowOff>
    </xdr:from>
    <xdr:to>
      <xdr:col>112</xdr:col>
      <xdr:colOff>38100</xdr:colOff>
      <xdr:row>73</xdr:row>
      <xdr:rowOff>164211</xdr:rowOff>
    </xdr:to>
    <xdr:sp macro="" textlink="">
      <xdr:nvSpPr>
        <xdr:cNvPr id="834" name="フローチャート: 判断 833">
          <a:extLst>
            <a:ext uri="{FF2B5EF4-FFF2-40B4-BE49-F238E27FC236}">
              <a16:creationId xmlns:a16="http://schemas.microsoft.com/office/drawing/2014/main" id="{00000000-0008-0000-0600-000042030000}"/>
            </a:ext>
          </a:extLst>
        </xdr:cNvPr>
        <xdr:cNvSpPr/>
      </xdr:nvSpPr>
      <xdr:spPr>
        <a:xfrm>
          <a:off x="21272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9288</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1075728" y="123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25890</xdr:rowOff>
    </xdr:from>
    <xdr:to>
      <xdr:col>107</xdr:col>
      <xdr:colOff>50800</xdr:colOff>
      <xdr:row>79</xdr:row>
      <xdr:rowOff>29155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9545300" y="1357044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20484</xdr:rowOff>
    </xdr:from>
    <xdr:to>
      <xdr:col>107</xdr:col>
      <xdr:colOff>101600</xdr:colOff>
      <xdr:row>78</xdr:row>
      <xdr:rowOff>122084</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20383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138611</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01994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20991</xdr:rowOff>
    </xdr:from>
    <xdr:to>
      <xdr:col>102</xdr:col>
      <xdr:colOff>114300</xdr:colOff>
      <xdr:row>79</xdr:row>
      <xdr:rowOff>25890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656300" y="1356554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10686</xdr:rowOff>
    </xdr:from>
    <xdr:to>
      <xdr:col>102</xdr:col>
      <xdr:colOff>165100</xdr:colOff>
      <xdr:row>78</xdr:row>
      <xdr:rowOff>112286</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19494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128813</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9310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164664</xdr:rowOff>
    </xdr:from>
    <xdr:to>
      <xdr:col>98</xdr:col>
      <xdr:colOff>38100</xdr:colOff>
      <xdr:row>78</xdr:row>
      <xdr:rowOff>94814</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18605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111341</xdr:rowOff>
    </xdr:from>
    <xdr:ext cx="469744"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421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171196</xdr:rowOff>
    </xdr:from>
    <xdr:to>
      <xdr:col>116</xdr:col>
      <xdr:colOff>114300</xdr:colOff>
      <xdr:row>74</xdr:row>
      <xdr:rowOff>101346</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22110700" y="1268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86123</xdr:rowOff>
    </xdr:from>
    <xdr:ext cx="469744" cy="259045"/>
    <xdr:sp macro="" textlink="">
      <xdr:nvSpPr>
        <xdr:cNvPr id="850" name="繰出金該当値テキスト">
          <a:extLst>
            <a:ext uri="{FF2B5EF4-FFF2-40B4-BE49-F238E27FC236}">
              <a16:creationId xmlns:a16="http://schemas.microsoft.com/office/drawing/2014/main" id="{00000000-0008-0000-0600-000052030000}"/>
            </a:ext>
          </a:extLst>
        </xdr:cNvPr>
        <xdr:cNvSpPr txBox="1"/>
      </xdr:nvSpPr>
      <xdr:spPr>
        <a:xfrm>
          <a:off x="22212300" y="1260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889</xdr:rowOff>
    </xdr:from>
    <xdr:to>
      <xdr:col>112</xdr:col>
      <xdr:colOff>38100</xdr:colOff>
      <xdr:row>74</xdr:row>
      <xdr:rowOff>102489</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21272500" y="126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93616</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75728" y="1278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149805</xdr:rowOff>
    </xdr:from>
    <xdr:to>
      <xdr:col>107</xdr:col>
      <xdr:colOff>101600</xdr:colOff>
      <xdr:row>79</xdr:row>
      <xdr:rowOff>79955</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0383500" y="135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71082</xdr:rowOff>
    </xdr:from>
    <xdr:ext cx="378565"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245017" y="13615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146540</xdr:rowOff>
    </xdr:from>
    <xdr:to>
      <xdr:col>102</xdr:col>
      <xdr:colOff>165100</xdr:colOff>
      <xdr:row>79</xdr:row>
      <xdr:rowOff>76690</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19494500" y="135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67817</xdr:rowOff>
    </xdr:from>
    <xdr:ext cx="378565"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356017" y="13612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141641</xdr:rowOff>
    </xdr:from>
    <xdr:to>
      <xdr:col>98</xdr:col>
      <xdr:colOff>38100</xdr:colOff>
      <xdr:row>79</xdr:row>
      <xdr:rowOff>71791</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18605500" y="135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62918</xdr:rowOff>
    </xdr:from>
    <xdr:ext cx="378565"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7017" y="13607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1" name="前年度繰上充用金グラフ枠">
          <a:extLst>
            <a:ext uri="{FF2B5EF4-FFF2-40B4-BE49-F238E27FC236}">
              <a16:creationId xmlns:a16="http://schemas.microsoft.com/office/drawing/2014/main" id="{00000000-0008-0000-0600-00006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3" name="前年度繰上充用金最小値テキスト">
          <a:extLst>
            <a:ext uri="{FF2B5EF4-FFF2-40B4-BE49-F238E27FC236}">
              <a16:creationId xmlns:a16="http://schemas.microsoft.com/office/drawing/2014/main" id="{00000000-0008-0000-0600-00006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5" name="前年度繰上充用金最大値テキスト">
          <a:extLst>
            <a:ext uri="{FF2B5EF4-FFF2-40B4-BE49-F238E27FC236}">
              <a16:creationId xmlns:a16="http://schemas.microsoft.com/office/drawing/2014/main" id="{00000000-0008-0000-0600-00006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8" name="前年度繰上充用金平均値テキスト">
          <a:extLst>
            <a:ext uri="{FF2B5EF4-FFF2-40B4-BE49-F238E27FC236}">
              <a16:creationId xmlns:a16="http://schemas.microsoft.com/office/drawing/2014/main" id="{00000000-0008-0000-0600-00006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7" name="前年度繰上充用金該当値テキスト">
          <a:extLst>
            <a:ext uri="{FF2B5EF4-FFF2-40B4-BE49-F238E27FC236}">
              <a16:creationId xmlns:a16="http://schemas.microsoft.com/office/drawing/2014/main" id="{00000000-0008-0000-0600-00008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202,188</a:t>
          </a:r>
          <a:r>
            <a:rPr kumimoji="1" lang="ja-JP" altLang="en-US" sz="1300">
              <a:latin typeface="ＭＳ Ｐゴシック" panose="020B0600070205080204" pitchFamily="50" charset="-128"/>
              <a:ea typeface="ＭＳ Ｐゴシック" panose="020B0600070205080204" pitchFamily="50" charset="-128"/>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人件費は、これまでグループ内団体と比較して低い水準で推移している。さらに、平成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年度からは県費負担教職員の給与負担事務の政令市への移譲により大幅に減少している。</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補助費等は、高齢化に伴う社会保障関係費の増により増加傾向であったが、平成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国民健康保険事業の財政運営に都道府県が責任主体として加わったことに伴い、当該事業が新たに普通会計外となった影響などにより大幅に減少し、さらに、令和元年度は、県民税所得割交付金をはじめとする税交付金の減などにより前年度に比べて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普通建設事業費は、県内に３つの政令市を抱え道路建設などは政令市が担っていることから、グループ内平均と比べて低い水準で推移している。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公債費は、過去に発行した臨時財政対策債の償還により増加傾向にあるが、県債の発行抑制に取り組んでおり、グループ内平均と比べて低い水準で推移している。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9,209,442
8,981,167
2,416.30
1,882,673,722
1,862,041,161
3,683,157
1,304,254,263
3,440,568,114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65405</xdr:rowOff>
    </xdr:from>
    <xdr:to>
      <xdr:col>24</xdr:col>
      <xdr:colOff>62865</xdr:colOff>
      <xdr:row>38</xdr:row>
      <xdr:rowOff>55880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8905"/>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12082</xdr:rowOff>
    </xdr:from>
    <xdr:ext cx="378565"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65405</xdr:rowOff>
    </xdr:from>
    <xdr:to>
      <xdr:col>24</xdr:col>
      <xdr:colOff>152400</xdr:colOff>
      <xdr:row>30</xdr:row>
      <xdr:rowOff>65405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33020</xdr:rowOff>
    </xdr:from>
    <xdr:to>
      <xdr:col>24</xdr:col>
      <xdr:colOff>63500</xdr:colOff>
      <xdr:row>37</xdr:row>
      <xdr:rowOff>42545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766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378565"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5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27305</xdr:rowOff>
    </xdr:from>
    <xdr:to>
      <xdr:col>19</xdr:col>
      <xdr:colOff>177800</xdr:colOff>
      <xdr:row>37</xdr:row>
      <xdr:rowOff>42545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709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27957</xdr:rowOff>
    </xdr:from>
    <xdr:ext cx="378565"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95317" y="5857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10160</xdr:rowOff>
    </xdr:from>
    <xdr:to>
      <xdr:col>15</xdr:col>
      <xdr:colOff>50800</xdr:colOff>
      <xdr:row>37</xdr:row>
      <xdr:rowOff>27305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538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26052</xdr:rowOff>
    </xdr:from>
    <xdr:ext cx="378565"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719017" y="5855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10160</xdr:rowOff>
    </xdr:from>
    <xdr:to>
      <xdr:col>10</xdr:col>
      <xdr:colOff>114300</xdr:colOff>
      <xdr:row>37</xdr:row>
      <xdr:rowOff>40640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538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94615</xdr:rowOff>
    </xdr:from>
    <xdr:to>
      <xdr:col>10</xdr:col>
      <xdr:colOff>165100</xdr:colOff>
      <xdr:row>36</xdr:row>
      <xdr:rowOff>24765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41292</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0017" y="5870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104140</xdr:rowOff>
    </xdr:from>
    <xdr:to>
      <xdr:col>6</xdr:col>
      <xdr:colOff>38100</xdr:colOff>
      <xdr:row>36</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50817</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941017" y="5880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153670</xdr:rowOff>
    </xdr:from>
    <xdr:to>
      <xdr:col>24</xdr:col>
      <xdr:colOff>114300</xdr:colOff>
      <xdr:row>37</xdr:row>
      <xdr:rowOff>83820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378565"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04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163195</xdr:rowOff>
    </xdr:from>
    <xdr:to>
      <xdr:col>20</xdr:col>
      <xdr:colOff>38100</xdr:colOff>
      <xdr:row>37</xdr:row>
      <xdr:rowOff>93345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84472</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95317" y="6428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147955</xdr:rowOff>
    </xdr:from>
    <xdr:to>
      <xdr:col>15</xdr:col>
      <xdr:colOff>101600</xdr:colOff>
      <xdr:row>37</xdr:row>
      <xdr:rowOff>78105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37</xdr:row>
      <xdr:rowOff>69232</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719017" y="6412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130810</xdr:rowOff>
    </xdr:from>
    <xdr:to>
      <xdr:col>10</xdr:col>
      <xdr:colOff>165100</xdr:colOff>
      <xdr:row>37</xdr:row>
      <xdr:rowOff>60960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52087</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30017" y="6395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161290</xdr:rowOff>
    </xdr:from>
    <xdr:to>
      <xdr:col>6</xdr:col>
      <xdr:colOff>38100</xdr:colOff>
      <xdr:row>37</xdr:row>
      <xdr:rowOff>91440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82567</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941017" y="642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156583</xdr:rowOff>
    </xdr:from>
    <xdr:to>
      <xdr:col>24</xdr:col>
      <xdr:colOff>62865</xdr:colOff>
      <xdr:row>59</xdr:row>
      <xdr:rowOff>115338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29083"/>
          <a:ext cx="1270" cy="1501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119165</xdr:rowOff>
    </xdr:from>
    <xdr:ext cx="469744"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115338</xdr:rowOff>
    </xdr:from>
    <xdr:to>
      <xdr:col>24</xdr:col>
      <xdr:colOff>152400</xdr:colOff>
      <xdr:row>59</xdr:row>
      <xdr:rowOff>115338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23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103260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156583</xdr:rowOff>
    </xdr:from>
    <xdr:to>
      <xdr:col>24</xdr:col>
      <xdr:colOff>152400</xdr:colOff>
      <xdr:row>50</xdr:row>
      <xdr:rowOff>156583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2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48750</xdr:rowOff>
    </xdr:from>
    <xdr:to>
      <xdr:col>24</xdr:col>
      <xdr:colOff>63500</xdr:colOff>
      <xdr:row>59</xdr:row>
      <xdr:rowOff>56555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164300"/>
          <a:ext cx="8382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60310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32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37433</xdr:rowOff>
    </xdr:from>
    <xdr:to>
      <xdr:col>24</xdr:col>
      <xdr:colOff>114300</xdr:colOff>
      <xdr:row>58</xdr:row>
      <xdr:rowOff>139033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8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24943</xdr:rowOff>
    </xdr:from>
    <xdr:to>
      <xdr:col>19</xdr:col>
      <xdr:colOff>177800</xdr:colOff>
      <xdr:row>59</xdr:row>
      <xdr:rowOff>56555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140493"/>
          <a:ext cx="889000" cy="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18752</xdr:rowOff>
    </xdr:from>
    <xdr:to>
      <xdr:col>20</xdr:col>
      <xdr:colOff>38100</xdr:colOff>
      <xdr:row>58</xdr:row>
      <xdr:rowOff>120352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136879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17411" y="97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167263</xdr:rowOff>
    </xdr:from>
    <xdr:to>
      <xdr:col>15</xdr:col>
      <xdr:colOff>50800</xdr:colOff>
      <xdr:row>59</xdr:row>
      <xdr:rowOff>24943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111363"/>
          <a:ext cx="8890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39164</xdr:rowOff>
    </xdr:from>
    <xdr:to>
      <xdr:col>15</xdr:col>
      <xdr:colOff>101600</xdr:colOff>
      <xdr:row>58</xdr:row>
      <xdr:rowOff>140764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157291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75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167263</xdr:rowOff>
    </xdr:from>
    <xdr:to>
      <xdr:col>10</xdr:col>
      <xdr:colOff>114300</xdr:colOff>
      <xdr:row>59</xdr:row>
      <xdr:rowOff>36830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111363"/>
          <a:ext cx="889000" cy="4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52422</xdr:rowOff>
    </xdr:from>
    <xdr:to>
      <xdr:col>10</xdr:col>
      <xdr:colOff>165100</xdr:colOff>
      <xdr:row>58</xdr:row>
      <xdr:rowOff>154022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170549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7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3861</xdr:rowOff>
    </xdr:from>
    <xdr:to>
      <xdr:col>6</xdr:col>
      <xdr:colOff>38100</xdr:colOff>
      <xdr:row>58</xdr:row>
      <xdr:rowOff>105461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121988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169400</xdr:rowOff>
    </xdr:from>
    <xdr:to>
      <xdr:col>24</xdr:col>
      <xdr:colOff>114300</xdr:colOff>
      <xdr:row>59</xdr:row>
      <xdr:rowOff>99550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1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84327</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1002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5755</xdr:rowOff>
    </xdr:from>
    <xdr:to>
      <xdr:col>20</xdr:col>
      <xdr:colOff>38100</xdr:colOff>
      <xdr:row>59</xdr:row>
      <xdr:rowOff>107355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1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98482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17411" y="1021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145593</xdr:rowOff>
    </xdr:from>
    <xdr:to>
      <xdr:col>15</xdr:col>
      <xdr:colOff>101600</xdr:colOff>
      <xdr:row>59</xdr:row>
      <xdr:rowOff>75743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66870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18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116463</xdr:rowOff>
    </xdr:from>
    <xdr:to>
      <xdr:col>10</xdr:col>
      <xdr:colOff>165100</xdr:colOff>
      <xdr:row>59</xdr:row>
      <xdr:rowOff>46613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6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37740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5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157480</xdr:rowOff>
    </xdr:from>
    <xdr:to>
      <xdr:col>6</xdr:col>
      <xdr:colOff>38100</xdr:colOff>
      <xdr:row>59</xdr:row>
      <xdr:rowOff>87630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78757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60458</xdr:rowOff>
    </xdr:from>
    <xdr:to>
      <xdr:col>24</xdr:col>
      <xdr:colOff>62865</xdr:colOff>
      <xdr:row>78</xdr:row>
      <xdr:rowOff>163751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3408"/>
          <a:ext cx="1270" cy="1303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167578</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163751</xdr:rowOff>
    </xdr:from>
    <xdr:to>
      <xdr:col>24</xdr:col>
      <xdr:colOff>152400</xdr:colOff>
      <xdr:row>78</xdr:row>
      <xdr:rowOff>163751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7135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60458</xdr:rowOff>
    </xdr:from>
    <xdr:to>
      <xdr:col>24</xdr:col>
      <xdr:colOff>152400</xdr:colOff>
      <xdr:row>71</xdr:row>
      <xdr:rowOff>60458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163751</xdr:rowOff>
    </xdr:from>
    <xdr:to>
      <xdr:col>24</xdr:col>
      <xdr:colOff>63500</xdr:colOff>
      <xdr:row>79</xdr:row>
      <xdr:rowOff>35018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536851"/>
          <a:ext cx="838200" cy="4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126537</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56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103660</xdr:rowOff>
    </xdr:from>
    <xdr:to>
      <xdr:col>24</xdr:col>
      <xdr:colOff>114300</xdr:colOff>
      <xdr:row>78</xdr:row>
      <xdr:rowOff>33810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35018</xdr:rowOff>
    </xdr:from>
    <xdr:to>
      <xdr:col>19</xdr:col>
      <xdr:colOff>177800</xdr:colOff>
      <xdr:row>79</xdr:row>
      <xdr:rowOff>35736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579568"/>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144156</xdr:rowOff>
    </xdr:from>
    <xdr:to>
      <xdr:col>20</xdr:col>
      <xdr:colOff>38100</xdr:colOff>
      <xdr:row>78</xdr:row>
      <xdr:rowOff>74306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90833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31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35736</xdr:rowOff>
    </xdr:from>
    <xdr:to>
      <xdr:col>15</xdr:col>
      <xdr:colOff>50800</xdr:colOff>
      <xdr:row>79</xdr:row>
      <xdr:rowOff>45696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580286"/>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101963</xdr:rowOff>
    </xdr:from>
    <xdr:to>
      <xdr:col>15</xdr:col>
      <xdr:colOff>101600</xdr:colOff>
      <xdr:row>78</xdr:row>
      <xdr:rowOff>32113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0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48640</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0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45696</xdr:rowOff>
    </xdr:from>
    <xdr:to>
      <xdr:col>10</xdr:col>
      <xdr:colOff>114300</xdr:colOff>
      <xdr:row>79</xdr:row>
      <xdr:rowOff>54612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90246"/>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32028</xdr:rowOff>
    </xdr:from>
    <xdr:to>
      <xdr:col>10</xdr:col>
      <xdr:colOff>165100</xdr:colOff>
      <xdr:row>77</xdr:row>
      <xdr:rowOff>133628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150155</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00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75495</xdr:rowOff>
    </xdr:from>
    <xdr:to>
      <xdr:col>6</xdr:col>
      <xdr:colOff>38100</xdr:colOff>
      <xdr:row>78</xdr:row>
      <xdr:rowOff>5645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22172</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0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112951</xdr:rowOff>
    </xdr:from>
    <xdr:to>
      <xdr:col>24</xdr:col>
      <xdr:colOff>114300</xdr:colOff>
      <xdr:row>79</xdr:row>
      <xdr:rowOff>43101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48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27878</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40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155668</xdr:rowOff>
    </xdr:from>
    <xdr:to>
      <xdr:col>20</xdr:col>
      <xdr:colOff>38100</xdr:colOff>
      <xdr:row>79</xdr:row>
      <xdr:rowOff>85818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5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79</xdr:row>
      <xdr:rowOff>76945</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362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156386</xdr:rowOff>
    </xdr:from>
    <xdr:to>
      <xdr:col>15</xdr:col>
      <xdr:colOff>101600</xdr:colOff>
      <xdr:row>79</xdr:row>
      <xdr:rowOff>86536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52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77663</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362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166346</xdr:rowOff>
    </xdr:from>
    <xdr:to>
      <xdr:col>10</xdr:col>
      <xdr:colOff>165100</xdr:colOff>
      <xdr:row>79</xdr:row>
      <xdr:rowOff>96496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53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87623</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63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3812</xdr:rowOff>
    </xdr:from>
    <xdr:to>
      <xdr:col>6</xdr:col>
      <xdr:colOff>38100</xdr:colOff>
      <xdr:row>79</xdr:row>
      <xdr:rowOff>105412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54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96539</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36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72492</xdr:rowOff>
    </xdr:from>
    <xdr:to>
      <xdr:col>24</xdr:col>
      <xdr:colOff>62865</xdr:colOff>
      <xdr:row>98</xdr:row>
      <xdr:rowOff>75874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02992"/>
          <a:ext cx="1270" cy="13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79701</xdr:rowOff>
    </xdr:from>
    <xdr:ext cx="469744"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8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75874</xdr:rowOff>
    </xdr:from>
    <xdr:to>
      <xdr:col>24</xdr:col>
      <xdr:colOff>152400</xdr:colOff>
      <xdr:row>98</xdr:row>
      <xdr:rowOff>75874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7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19169</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72492</xdr:rowOff>
    </xdr:from>
    <xdr:to>
      <xdr:col>24</xdr:col>
      <xdr:colOff>152400</xdr:colOff>
      <xdr:row>90</xdr:row>
      <xdr:rowOff>72492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66822</xdr:rowOff>
    </xdr:from>
    <xdr:to>
      <xdr:col>24</xdr:col>
      <xdr:colOff>63500</xdr:colOff>
      <xdr:row>98</xdr:row>
      <xdr:rowOff>75874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868922"/>
          <a:ext cx="8382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74561</xdr:rowOff>
    </xdr:from>
    <xdr:ext cx="469744"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62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51684</xdr:rowOff>
    </xdr:from>
    <xdr:to>
      <xdr:col>24</xdr:col>
      <xdr:colOff>114300</xdr:colOff>
      <xdr:row>96</xdr:row>
      <xdr:rowOff>153284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1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158079</xdr:rowOff>
    </xdr:from>
    <xdr:to>
      <xdr:col>19</xdr:col>
      <xdr:colOff>177800</xdr:colOff>
      <xdr:row>98</xdr:row>
      <xdr:rowOff>66822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88729"/>
          <a:ext cx="889000" cy="8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10353</xdr:rowOff>
    </xdr:from>
    <xdr:to>
      <xdr:col>20</xdr:col>
      <xdr:colOff>38100</xdr:colOff>
      <xdr:row>96</xdr:row>
      <xdr:rowOff>111953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6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128480</xdr:rowOff>
    </xdr:from>
    <xdr:ext cx="469744"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49728" y="1624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158079</xdr:rowOff>
    </xdr:from>
    <xdr:to>
      <xdr:col>15</xdr:col>
      <xdr:colOff>50800</xdr:colOff>
      <xdr:row>98</xdr:row>
      <xdr:rowOff>2356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88729"/>
          <a:ext cx="8890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117703</xdr:rowOff>
    </xdr:from>
    <xdr:to>
      <xdr:col>15</xdr:col>
      <xdr:colOff>101600</xdr:colOff>
      <xdr:row>96</xdr:row>
      <xdr:rowOff>47853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64380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8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2356</xdr:rowOff>
    </xdr:from>
    <xdr:to>
      <xdr:col>10</xdr:col>
      <xdr:colOff>114300</xdr:colOff>
      <xdr:row>98</xdr:row>
      <xdr:rowOff>43323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04456"/>
          <a:ext cx="889000" cy="4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92740</xdr:rowOff>
    </xdr:from>
    <xdr:to>
      <xdr:col>10</xdr:col>
      <xdr:colOff>165100</xdr:colOff>
      <xdr:row>96</xdr:row>
      <xdr:rowOff>22890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39417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5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69332</xdr:rowOff>
    </xdr:from>
    <xdr:to>
      <xdr:col>6</xdr:col>
      <xdr:colOff>38100</xdr:colOff>
      <xdr:row>95</xdr:row>
      <xdr:rowOff>170932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16009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25074</xdr:rowOff>
    </xdr:from>
    <xdr:to>
      <xdr:col>24</xdr:col>
      <xdr:colOff>114300</xdr:colOff>
      <xdr:row>98</xdr:row>
      <xdr:rowOff>126674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8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111451</xdr:rowOff>
    </xdr:from>
    <xdr:ext cx="469744"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4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16022</xdr:rowOff>
    </xdr:from>
    <xdr:to>
      <xdr:col>20</xdr:col>
      <xdr:colOff>38100</xdr:colOff>
      <xdr:row>98</xdr:row>
      <xdr:rowOff>117622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81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108749</xdr:rowOff>
    </xdr:from>
    <xdr:ext cx="469744"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49728" y="1691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107279</xdr:rowOff>
    </xdr:from>
    <xdr:to>
      <xdr:col>15</xdr:col>
      <xdr:colOff>101600</xdr:colOff>
      <xdr:row>98</xdr:row>
      <xdr:rowOff>37429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28556</xdr:rowOff>
    </xdr:from>
    <xdr:ext cx="469744"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73428" y="1683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123006</xdr:rowOff>
    </xdr:from>
    <xdr:to>
      <xdr:col>10</xdr:col>
      <xdr:colOff>165100</xdr:colOff>
      <xdr:row>98</xdr:row>
      <xdr:rowOff>53156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44283</xdr:rowOff>
    </xdr:from>
    <xdr:ext cx="469744"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84428" y="1684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163973</xdr:rowOff>
    </xdr:from>
    <xdr:to>
      <xdr:col>6</xdr:col>
      <xdr:colOff>38100</xdr:colOff>
      <xdr:row>98</xdr:row>
      <xdr:rowOff>94123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9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85250</xdr:rowOff>
    </xdr:from>
    <xdr:ext cx="469744"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95428" y="1688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100838</xdr:rowOff>
    </xdr:from>
    <xdr:to>
      <xdr:col>54</xdr:col>
      <xdr:colOff>189865</xdr:colOff>
      <xdr:row>39</xdr:row>
      <xdr:rowOff>83312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15788"/>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87139</xdr:rowOff>
    </xdr:from>
    <xdr:ext cx="378565"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7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83312</xdr:rowOff>
    </xdr:from>
    <xdr:to>
      <xdr:col>55</xdr:col>
      <xdr:colOff>88900</xdr:colOff>
      <xdr:row>39</xdr:row>
      <xdr:rowOff>83312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47515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9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100838</xdr:rowOff>
    </xdr:from>
    <xdr:to>
      <xdr:col>55</xdr:col>
      <xdr:colOff>88900</xdr:colOff>
      <xdr:row>31</xdr:row>
      <xdr:rowOff>100838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15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125984</xdr:rowOff>
    </xdr:from>
    <xdr:to>
      <xdr:col>55</xdr:col>
      <xdr:colOff>0</xdr:colOff>
      <xdr:row>38</xdr:row>
      <xdr:rowOff>149606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41084"/>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64533</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367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41656</xdr:rowOff>
    </xdr:from>
    <xdr:to>
      <xdr:col>55</xdr:col>
      <xdr:colOff>50800</xdr:colOff>
      <xdr:row>37</xdr:row>
      <xdr:rowOff>143256</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125984</xdr:rowOff>
    </xdr:from>
    <xdr:to>
      <xdr:col>50</xdr:col>
      <xdr:colOff>114300</xdr:colOff>
      <xdr:row>38</xdr:row>
      <xdr:rowOff>159512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641084"/>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21844</xdr:rowOff>
    </xdr:from>
    <xdr:to>
      <xdr:col>50</xdr:col>
      <xdr:colOff>165100</xdr:colOff>
      <xdr:row>37</xdr:row>
      <xdr:rowOff>123444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35</xdr:row>
      <xdr:rowOff>139971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37317" y="614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157226</xdr:rowOff>
    </xdr:from>
    <xdr:to>
      <xdr:col>45</xdr:col>
      <xdr:colOff>177800</xdr:colOff>
      <xdr:row>38</xdr:row>
      <xdr:rowOff>159512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723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128524</xdr:rowOff>
    </xdr:from>
    <xdr:to>
      <xdr:col>46</xdr:col>
      <xdr:colOff>38100</xdr:colOff>
      <xdr:row>37</xdr:row>
      <xdr:rowOff>58674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75201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075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115316</xdr:rowOff>
    </xdr:from>
    <xdr:to>
      <xdr:col>41</xdr:col>
      <xdr:colOff>50800</xdr:colOff>
      <xdr:row>38</xdr:row>
      <xdr:rowOff>157226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458966"/>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154432</xdr:rowOff>
    </xdr:from>
    <xdr:to>
      <xdr:col>41</xdr:col>
      <xdr:colOff>101600</xdr:colOff>
      <xdr:row>36</xdr:row>
      <xdr:rowOff>84582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101109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593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159766</xdr:rowOff>
    </xdr:from>
    <xdr:to>
      <xdr:col>36</xdr:col>
      <xdr:colOff>165100</xdr:colOff>
      <xdr:row>32</xdr:row>
      <xdr:rowOff>89916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106443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98806</xdr:rowOff>
    </xdr:from>
    <xdr:to>
      <xdr:col>55</xdr:col>
      <xdr:colOff>50800</xdr:colOff>
      <xdr:row>39</xdr:row>
      <xdr:rowOff>28956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13733</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28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75184</xdr:rowOff>
    </xdr:from>
    <xdr:to>
      <xdr:col>50</xdr:col>
      <xdr:colOff>165100</xdr:colOff>
      <xdr:row>39</xdr:row>
      <xdr:rowOff>5334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167911</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373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108712</xdr:rowOff>
    </xdr:from>
    <xdr:to>
      <xdr:col>46</xdr:col>
      <xdr:colOff>38100</xdr:colOff>
      <xdr:row>39</xdr:row>
      <xdr:rowOff>38862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29989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71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106426</xdr:rowOff>
    </xdr:from>
    <xdr:to>
      <xdr:col>41</xdr:col>
      <xdr:colOff>101600</xdr:colOff>
      <xdr:row>39</xdr:row>
      <xdr:rowOff>36576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27703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71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64516</xdr:rowOff>
    </xdr:from>
    <xdr:to>
      <xdr:col>36</xdr:col>
      <xdr:colOff>165100</xdr:colOff>
      <xdr:row>37</xdr:row>
      <xdr:rowOff>166115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08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157243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500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3814</xdr:rowOff>
    </xdr:from>
    <xdr:to>
      <xdr:col>54</xdr:col>
      <xdr:colOff>189865</xdr:colOff>
      <xdr:row>59</xdr:row>
      <xdr:rowOff>42872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576314"/>
          <a:ext cx="1270" cy="158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46699</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6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42872</xdr:rowOff>
    </xdr:from>
    <xdr:to>
      <xdr:col>55</xdr:col>
      <xdr:colOff>88900</xdr:colOff>
      <xdr:row>59</xdr:row>
      <xdr:rowOff>42872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121941</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3814</xdr:rowOff>
    </xdr:from>
    <xdr:to>
      <xdr:col>55</xdr:col>
      <xdr:colOff>88900</xdr:colOff>
      <xdr:row>50</xdr:row>
      <xdr:rowOff>3814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57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12664</xdr:rowOff>
    </xdr:from>
    <xdr:to>
      <xdr:col>55</xdr:col>
      <xdr:colOff>0</xdr:colOff>
      <xdr:row>59</xdr:row>
      <xdr:rowOff>15211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128214"/>
          <a:ext cx="8382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11422</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12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159995</xdr:rowOff>
    </xdr:from>
    <xdr:to>
      <xdr:col>55</xdr:col>
      <xdr:colOff>50800</xdr:colOff>
      <xdr:row>57</xdr:row>
      <xdr:rowOff>90145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11488</xdr:rowOff>
    </xdr:from>
    <xdr:to>
      <xdr:col>50</xdr:col>
      <xdr:colOff>114300</xdr:colOff>
      <xdr:row>59</xdr:row>
      <xdr:rowOff>15211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10127038"/>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162313</xdr:rowOff>
    </xdr:from>
    <xdr:to>
      <xdr:col>50</xdr:col>
      <xdr:colOff>165100</xdr:colOff>
      <xdr:row>57</xdr:row>
      <xdr:rowOff>92463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108990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59411" y="95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11488</xdr:rowOff>
    </xdr:from>
    <xdr:to>
      <xdr:col>45</xdr:col>
      <xdr:colOff>177800</xdr:colOff>
      <xdr:row>59</xdr:row>
      <xdr:rowOff>16779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127038"/>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165775</xdr:rowOff>
    </xdr:from>
    <xdr:to>
      <xdr:col>46</xdr:col>
      <xdr:colOff>38100</xdr:colOff>
      <xdr:row>57</xdr:row>
      <xdr:rowOff>95925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112452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54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13611</xdr:rowOff>
    </xdr:from>
    <xdr:to>
      <xdr:col>41</xdr:col>
      <xdr:colOff>50800</xdr:colOff>
      <xdr:row>59</xdr:row>
      <xdr:rowOff>16779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10129161"/>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12776</xdr:rowOff>
    </xdr:from>
    <xdr:to>
      <xdr:col>41</xdr:col>
      <xdr:colOff>101600</xdr:colOff>
      <xdr:row>57</xdr:row>
      <xdr:rowOff>114376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130903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5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169563</xdr:rowOff>
    </xdr:from>
    <xdr:to>
      <xdr:col>36</xdr:col>
      <xdr:colOff>165100</xdr:colOff>
      <xdr:row>57</xdr:row>
      <xdr:rowOff>99713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77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116240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54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133314</xdr:rowOff>
    </xdr:from>
    <xdr:to>
      <xdr:col>55</xdr:col>
      <xdr:colOff>50800</xdr:colOff>
      <xdr:row>59</xdr:row>
      <xdr:rowOff>63464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07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48241</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9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135861</xdr:rowOff>
    </xdr:from>
    <xdr:to>
      <xdr:col>50</xdr:col>
      <xdr:colOff>165100</xdr:colOff>
      <xdr:row>59</xdr:row>
      <xdr:rowOff>66011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7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59</xdr:row>
      <xdr:rowOff>57138</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91728" y="1017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132138</xdr:rowOff>
    </xdr:from>
    <xdr:to>
      <xdr:col>46</xdr:col>
      <xdr:colOff>38100</xdr:colOff>
      <xdr:row>59</xdr:row>
      <xdr:rowOff>62288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53415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16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137429</xdr:rowOff>
    </xdr:from>
    <xdr:to>
      <xdr:col>41</xdr:col>
      <xdr:colOff>101600</xdr:colOff>
      <xdr:row>59</xdr:row>
      <xdr:rowOff>67579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8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58706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17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134261</xdr:rowOff>
    </xdr:from>
    <xdr:to>
      <xdr:col>36</xdr:col>
      <xdr:colOff>165100</xdr:colOff>
      <xdr:row>59</xdr:row>
      <xdr:rowOff>64411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07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55538</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17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135448</xdr:rowOff>
    </xdr:from>
    <xdr:to>
      <xdr:col>54</xdr:col>
      <xdr:colOff>189865</xdr:colOff>
      <xdr:row>78</xdr:row>
      <xdr:rowOff>93957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36948"/>
          <a:ext cx="1270" cy="133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97784</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7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93957</xdr:rowOff>
    </xdr:from>
    <xdr:to>
      <xdr:col>55</xdr:col>
      <xdr:colOff>88900</xdr:colOff>
      <xdr:row>78</xdr:row>
      <xdr:rowOff>93957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6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82125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1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135448</xdr:rowOff>
    </xdr:from>
    <xdr:to>
      <xdr:col>55</xdr:col>
      <xdr:colOff>88900</xdr:colOff>
      <xdr:row>70</xdr:row>
      <xdr:rowOff>135448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36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93957</xdr:rowOff>
    </xdr:from>
    <xdr:to>
      <xdr:col>55</xdr:col>
      <xdr:colOff>0</xdr:colOff>
      <xdr:row>78</xdr:row>
      <xdr:rowOff>94712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639300" y="13467057"/>
          <a:ext cx="8382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7193</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86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155766</xdr:rowOff>
    </xdr:from>
    <xdr:to>
      <xdr:col>55</xdr:col>
      <xdr:colOff>50800</xdr:colOff>
      <xdr:row>76</xdr:row>
      <xdr:rowOff>85916</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0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92083</xdr:rowOff>
    </xdr:from>
    <xdr:to>
      <xdr:col>50</xdr:col>
      <xdr:colOff>114300</xdr:colOff>
      <xdr:row>78</xdr:row>
      <xdr:rowOff>94712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8750300" y="13465183"/>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140633</xdr:rowOff>
    </xdr:from>
    <xdr:to>
      <xdr:col>50</xdr:col>
      <xdr:colOff>165100</xdr:colOff>
      <xdr:row>76</xdr:row>
      <xdr:rowOff>70783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87310</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59411" y="127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88471</xdr:rowOff>
    </xdr:from>
    <xdr:to>
      <xdr:col>45</xdr:col>
      <xdr:colOff>177800</xdr:colOff>
      <xdr:row>78</xdr:row>
      <xdr:rowOff>92083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3461571"/>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119669</xdr:rowOff>
    </xdr:from>
    <xdr:to>
      <xdr:col>46</xdr:col>
      <xdr:colOff>38100</xdr:colOff>
      <xdr:row>76</xdr:row>
      <xdr:rowOff>49820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66346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275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82139</xdr:rowOff>
    </xdr:from>
    <xdr:to>
      <xdr:col>41</xdr:col>
      <xdr:colOff>50800</xdr:colOff>
      <xdr:row>78</xdr:row>
      <xdr:rowOff>88471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455239"/>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87619</xdr:rowOff>
    </xdr:from>
    <xdr:to>
      <xdr:col>41</xdr:col>
      <xdr:colOff>101600</xdr:colOff>
      <xdr:row>76</xdr:row>
      <xdr:rowOff>17769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34296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27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26309</xdr:rowOff>
    </xdr:from>
    <xdr:to>
      <xdr:col>36</xdr:col>
      <xdr:colOff>165100</xdr:colOff>
      <xdr:row>75</xdr:row>
      <xdr:rowOff>127909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144436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26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43157</xdr:rowOff>
    </xdr:from>
    <xdr:to>
      <xdr:col>55</xdr:col>
      <xdr:colOff>50800</xdr:colOff>
      <xdr:row>78</xdr:row>
      <xdr:rowOff>144757</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41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129534</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33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43912</xdr:rowOff>
    </xdr:from>
    <xdr:to>
      <xdr:col>50</xdr:col>
      <xdr:colOff>165100</xdr:colOff>
      <xdr:row>78</xdr:row>
      <xdr:rowOff>145512</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4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136639</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91728" y="1350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41283</xdr:rowOff>
    </xdr:from>
    <xdr:to>
      <xdr:col>46</xdr:col>
      <xdr:colOff>38100</xdr:colOff>
      <xdr:row>78</xdr:row>
      <xdr:rowOff>142883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41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134010</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50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37671</xdr:rowOff>
    </xdr:from>
    <xdr:to>
      <xdr:col>41</xdr:col>
      <xdr:colOff>101600</xdr:colOff>
      <xdr:row>78</xdr:row>
      <xdr:rowOff>139271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41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130398</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50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31339</xdr:rowOff>
    </xdr:from>
    <xdr:to>
      <xdr:col>36</xdr:col>
      <xdr:colOff>165100</xdr:colOff>
      <xdr:row>78</xdr:row>
      <xdr:rowOff>132939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4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124066</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49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118808</xdr:rowOff>
    </xdr:from>
    <xdr:to>
      <xdr:col>54</xdr:col>
      <xdr:colOff>189865</xdr:colOff>
      <xdr:row>98</xdr:row>
      <xdr:rowOff>55854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549308"/>
          <a:ext cx="1270" cy="1308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59681</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55854</xdr:rowOff>
    </xdr:from>
    <xdr:to>
      <xdr:col>55</xdr:col>
      <xdr:colOff>88900</xdr:colOff>
      <xdr:row>98</xdr:row>
      <xdr:rowOff>55854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5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65485</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3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118808</xdr:rowOff>
    </xdr:from>
    <xdr:to>
      <xdr:col>55</xdr:col>
      <xdr:colOff>88900</xdr:colOff>
      <xdr:row>90</xdr:row>
      <xdr:rowOff>118808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5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55854</xdr:rowOff>
    </xdr:from>
    <xdr:to>
      <xdr:col>55</xdr:col>
      <xdr:colOff>0</xdr:colOff>
      <xdr:row>98</xdr:row>
      <xdr:rowOff>76645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857954"/>
          <a:ext cx="8382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109314</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397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86437</xdr:rowOff>
    </xdr:from>
    <xdr:to>
      <xdr:col>55</xdr:col>
      <xdr:colOff>50800</xdr:colOff>
      <xdr:row>97</xdr:row>
      <xdr:rowOff>16587</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54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76428</xdr:rowOff>
    </xdr:from>
    <xdr:to>
      <xdr:col>50</xdr:col>
      <xdr:colOff>114300</xdr:colOff>
      <xdr:row>98</xdr:row>
      <xdr:rowOff>76645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8750300" y="16878528"/>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122289</xdr:rowOff>
    </xdr:from>
    <xdr:to>
      <xdr:col>50</xdr:col>
      <xdr:colOff>165100</xdr:colOff>
      <xdr:row>97</xdr:row>
      <xdr:rowOff>52439</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58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68966</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59411" y="163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75312</xdr:rowOff>
    </xdr:from>
    <xdr:to>
      <xdr:col>45</xdr:col>
      <xdr:colOff>177800</xdr:colOff>
      <xdr:row>98</xdr:row>
      <xdr:rowOff>76428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7861300" y="16877412"/>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124104</xdr:rowOff>
    </xdr:from>
    <xdr:to>
      <xdr:col>46</xdr:col>
      <xdr:colOff>38100</xdr:colOff>
      <xdr:row>97</xdr:row>
      <xdr:rowOff>54254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70781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35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75312</xdr:rowOff>
    </xdr:from>
    <xdr:to>
      <xdr:col>41</xdr:col>
      <xdr:colOff>50800</xdr:colOff>
      <xdr:row>98</xdr:row>
      <xdr:rowOff>81432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6972300" y="16877412"/>
          <a:ext cx="889000" cy="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130721</xdr:rowOff>
    </xdr:from>
    <xdr:to>
      <xdr:col>41</xdr:col>
      <xdr:colOff>101600</xdr:colOff>
      <xdr:row>97</xdr:row>
      <xdr:rowOff>60871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77398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3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152870</xdr:rowOff>
    </xdr:from>
    <xdr:to>
      <xdr:col>36</xdr:col>
      <xdr:colOff>165100</xdr:colOff>
      <xdr:row>97</xdr:row>
      <xdr:rowOff>83020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99547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38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5054</xdr:rowOff>
    </xdr:from>
    <xdr:to>
      <xdr:col>55</xdr:col>
      <xdr:colOff>50800</xdr:colOff>
      <xdr:row>98</xdr:row>
      <xdr:rowOff>106654</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8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91431</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72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25845</xdr:rowOff>
    </xdr:from>
    <xdr:to>
      <xdr:col>50</xdr:col>
      <xdr:colOff>165100</xdr:colOff>
      <xdr:row>98</xdr:row>
      <xdr:rowOff>127445</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8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118572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59411" y="1692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25628</xdr:rowOff>
    </xdr:from>
    <xdr:to>
      <xdr:col>46</xdr:col>
      <xdr:colOff>38100</xdr:colOff>
      <xdr:row>98</xdr:row>
      <xdr:rowOff>127228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8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118355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9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24512</xdr:rowOff>
    </xdr:from>
    <xdr:to>
      <xdr:col>41</xdr:col>
      <xdr:colOff>101600</xdr:colOff>
      <xdr:row>98</xdr:row>
      <xdr:rowOff>126112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82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117239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91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30632</xdr:rowOff>
    </xdr:from>
    <xdr:to>
      <xdr:col>36</xdr:col>
      <xdr:colOff>165100</xdr:colOff>
      <xdr:row>98</xdr:row>
      <xdr:rowOff>132232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83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123359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92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109029</xdr:rowOff>
    </xdr:from>
    <xdr:to>
      <xdr:col>85</xdr:col>
      <xdr:colOff>126364</xdr:colOff>
      <xdr:row>38</xdr:row>
      <xdr:rowOff>107315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52529"/>
          <a:ext cx="1269"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111142</xdr:rowOff>
    </xdr:from>
    <xdr:ext cx="534377" cy="259045"/>
    <xdr:sp macro="" textlink="">
      <xdr:nvSpPr>
        <xdr:cNvPr id="508" name="警察費最小値テキスト">
          <a:extLst>
            <a:ext uri="{FF2B5EF4-FFF2-40B4-BE49-F238E27FC236}">
              <a16:creationId xmlns:a16="http://schemas.microsoft.com/office/drawing/2014/main" id="{00000000-0008-0000-0700-0000FC010000}"/>
            </a:ext>
          </a:extLst>
        </xdr:cNvPr>
        <xdr:cNvSpPr txBox="1"/>
      </xdr:nvSpPr>
      <xdr:spPr>
        <a:xfrm>
          <a:off x="16370300" y="66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107315</xdr:rowOff>
    </xdr:from>
    <xdr:to>
      <xdr:col>86</xdr:col>
      <xdr:colOff>25400</xdr:colOff>
      <xdr:row>38</xdr:row>
      <xdr:rowOff>107315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55706</xdr:rowOff>
    </xdr:from>
    <xdr:ext cx="534377" cy="259045"/>
    <xdr:sp macro="" textlink="">
      <xdr:nvSpPr>
        <xdr:cNvPr id="510" name="警察費最大値テキスト">
          <a:extLst>
            <a:ext uri="{FF2B5EF4-FFF2-40B4-BE49-F238E27FC236}">
              <a16:creationId xmlns:a16="http://schemas.microsoft.com/office/drawing/2014/main" id="{00000000-0008-0000-0700-0000FE010000}"/>
            </a:ext>
          </a:extLst>
        </xdr:cNvPr>
        <xdr:cNvSpPr txBox="1"/>
      </xdr:nvSpPr>
      <xdr:spPr>
        <a:xfrm>
          <a:off x="16370300" y="50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109029</xdr:rowOff>
    </xdr:from>
    <xdr:to>
      <xdr:col>86</xdr:col>
      <xdr:colOff>25400</xdr:colOff>
      <xdr:row>30</xdr:row>
      <xdr:rowOff>109029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5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104839</xdr:rowOff>
    </xdr:from>
    <xdr:to>
      <xdr:col>85</xdr:col>
      <xdr:colOff>127000</xdr:colOff>
      <xdr:row>37</xdr:row>
      <xdr:rowOff>168561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448489"/>
          <a:ext cx="838200" cy="6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93680</xdr:rowOff>
    </xdr:from>
    <xdr:ext cx="534377" cy="259045"/>
    <xdr:sp macro="" textlink="">
      <xdr:nvSpPr>
        <xdr:cNvPr id="513" name="警察費平均値テキスト">
          <a:extLst>
            <a:ext uri="{FF2B5EF4-FFF2-40B4-BE49-F238E27FC236}">
              <a16:creationId xmlns:a16="http://schemas.microsoft.com/office/drawing/2014/main" id="{00000000-0008-0000-0700-000001020000}"/>
            </a:ext>
          </a:extLst>
        </xdr:cNvPr>
        <xdr:cNvSpPr txBox="1"/>
      </xdr:nvSpPr>
      <xdr:spPr>
        <a:xfrm>
          <a:off x="16370300" y="6094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70803</xdr:rowOff>
    </xdr:from>
    <xdr:to>
      <xdr:col>85</xdr:col>
      <xdr:colOff>177800</xdr:colOff>
      <xdr:row>37</xdr:row>
      <xdr:rowOff>953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104839</xdr:rowOff>
    </xdr:from>
    <xdr:to>
      <xdr:col>81</xdr:col>
      <xdr:colOff>50800</xdr:colOff>
      <xdr:row>38</xdr:row>
      <xdr:rowOff>13303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448489"/>
          <a:ext cx="889000" cy="7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111665</xdr:rowOff>
    </xdr:from>
    <xdr:to>
      <xdr:col>81</xdr:col>
      <xdr:colOff>101600</xdr:colOff>
      <xdr:row>37</xdr:row>
      <xdr:rowOff>41815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8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58342</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01411" y="60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13303</xdr:rowOff>
    </xdr:from>
    <xdr:to>
      <xdr:col>76</xdr:col>
      <xdr:colOff>114300</xdr:colOff>
      <xdr:row>38</xdr:row>
      <xdr:rowOff>29210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28403"/>
          <a:ext cx="889000" cy="1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145383</xdr:rowOff>
    </xdr:from>
    <xdr:to>
      <xdr:col>76</xdr:col>
      <xdr:colOff>165100</xdr:colOff>
      <xdr:row>37</xdr:row>
      <xdr:rowOff>75533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1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92060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29210</xdr:rowOff>
    </xdr:from>
    <xdr:to>
      <xdr:col>71</xdr:col>
      <xdr:colOff>177800</xdr:colOff>
      <xdr:row>38</xdr:row>
      <xdr:rowOff>57404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44310"/>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146431</xdr:rowOff>
    </xdr:from>
    <xdr:to>
      <xdr:col>72</xdr:col>
      <xdr:colOff>38100</xdr:colOff>
      <xdr:row>37</xdr:row>
      <xdr:rowOff>76581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1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0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157385</xdr:rowOff>
    </xdr:from>
    <xdr:to>
      <xdr:col>67</xdr:col>
      <xdr:colOff>101600</xdr:colOff>
      <xdr:row>37</xdr:row>
      <xdr:rowOff>87535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104062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0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117761</xdr:rowOff>
    </xdr:from>
    <xdr:to>
      <xdr:col>85</xdr:col>
      <xdr:colOff>177800</xdr:colOff>
      <xdr:row>38</xdr:row>
      <xdr:rowOff>47910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614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32688</xdr:rowOff>
    </xdr:from>
    <xdr:ext cx="534377" cy="259045"/>
    <xdr:sp macro="" textlink="">
      <xdr:nvSpPr>
        <xdr:cNvPr id="532" name="警察費該当値テキスト">
          <a:extLst>
            <a:ext uri="{FF2B5EF4-FFF2-40B4-BE49-F238E27FC236}">
              <a16:creationId xmlns:a16="http://schemas.microsoft.com/office/drawing/2014/main" id="{00000000-0008-0000-0700-000014020000}"/>
            </a:ext>
          </a:extLst>
        </xdr:cNvPr>
        <xdr:cNvSpPr txBox="1"/>
      </xdr:nvSpPr>
      <xdr:spPr>
        <a:xfrm>
          <a:off x="16370300" y="63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54039</xdr:rowOff>
    </xdr:from>
    <xdr:to>
      <xdr:col>81</xdr:col>
      <xdr:colOff>101600</xdr:colOff>
      <xdr:row>37</xdr:row>
      <xdr:rowOff>155639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3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146766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01411" y="64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133953</xdr:rowOff>
    </xdr:from>
    <xdr:to>
      <xdr:col>76</xdr:col>
      <xdr:colOff>165100</xdr:colOff>
      <xdr:row>38</xdr:row>
      <xdr:rowOff>64103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7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55230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149860</xdr:rowOff>
    </xdr:from>
    <xdr:to>
      <xdr:col>72</xdr:col>
      <xdr:colOff>38100</xdr:colOff>
      <xdr:row>38</xdr:row>
      <xdr:rowOff>80010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71137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8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6604</xdr:rowOff>
    </xdr:from>
    <xdr:to>
      <xdr:col>67</xdr:col>
      <xdr:colOff>101600</xdr:colOff>
      <xdr:row>38</xdr:row>
      <xdr:rowOff>108204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99331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1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93752</xdr:rowOff>
    </xdr:from>
    <xdr:to>
      <xdr:col>85</xdr:col>
      <xdr:colOff>126364</xdr:colOff>
      <xdr:row>58</xdr:row>
      <xdr:rowOff>149454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66252"/>
          <a:ext cx="1269"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153281</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149454</xdr:rowOff>
    </xdr:from>
    <xdr:to>
      <xdr:col>86</xdr:col>
      <xdr:colOff>25400</xdr:colOff>
      <xdr:row>58</xdr:row>
      <xdr:rowOff>149454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10093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40429</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93752</xdr:rowOff>
    </xdr:from>
    <xdr:to>
      <xdr:col>86</xdr:col>
      <xdr:colOff>25400</xdr:colOff>
      <xdr:row>50</xdr:row>
      <xdr:rowOff>93752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6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149454</xdr:rowOff>
    </xdr:from>
    <xdr:to>
      <xdr:col>85</xdr:col>
      <xdr:colOff>127000</xdr:colOff>
      <xdr:row>58</xdr:row>
      <xdr:rowOff>166732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10093554"/>
          <a:ext cx="8382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138599</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396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115722</xdr:rowOff>
    </xdr:from>
    <xdr:to>
      <xdr:col>85</xdr:col>
      <xdr:colOff>177800</xdr:colOff>
      <xdr:row>56</xdr:row>
      <xdr:rowOff>45872</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166732</xdr:rowOff>
    </xdr:from>
    <xdr:to>
      <xdr:col>81</xdr:col>
      <xdr:colOff>50800</xdr:colOff>
      <xdr:row>59</xdr:row>
      <xdr:rowOff>13741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10110832"/>
          <a:ext cx="8890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120523</xdr:rowOff>
    </xdr:from>
    <xdr:to>
      <xdr:col>81</xdr:col>
      <xdr:colOff>101600</xdr:colOff>
      <xdr:row>56</xdr:row>
      <xdr:rowOff>50673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67200</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01411" y="932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71063</xdr:rowOff>
    </xdr:from>
    <xdr:to>
      <xdr:col>76</xdr:col>
      <xdr:colOff>114300</xdr:colOff>
      <xdr:row>59</xdr:row>
      <xdr:rowOff>13741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3703300" y="9672263"/>
          <a:ext cx="889000" cy="45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122142</xdr:rowOff>
    </xdr:from>
    <xdr:to>
      <xdr:col>76</xdr:col>
      <xdr:colOff>165100</xdr:colOff>
      <xdr:row>56</xdr:row>
      <xdr:rowOff>52292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68819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71063</xdr:rowOff>
    </xdr:from>
    <xdr:to>
      <xdr:col>71</xdr:col>
      <xdr:colOff>177800</xdr:colOff>
      <xdr:row>56</xdr:row>
      <xdr:rowOff>80778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9672263"/>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82976</xdr:rowOff>
    </xdr:from>
    <xdr:to>
      <xdr:col>72</xdr:col>
      <xdr:colOff>38100</xdr:colOff>
      <xdr:row>55</xdr:row>
      <xdr:rowOff>13126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29653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11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84652</xdr:rowOff>
    </xdr:from>
    <xdr:to>
      <xdr:col>67</xdr:col>
      <xdr:colOff>101600</xdr:colOff>
      <xdr:row>55</xdr:row>
      <xdr:rowOff>14802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31329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11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98654</xdr:rowOff>
    </xdr:from>
    <xdr:to>
      <xdr:col>85</xdr:col>
      <xdr:colOff>177800</xdr:colOff>
      <xdr:row>59</xdr:row>
      <xdr:rowOff>28804</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1004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13581</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95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115932</xdr:rowOff>
    </xdr:from>
    <xdr:to>
      <xdr:col>81</xdr:col>
      <xdr:colOff>101600</xdr:colOff>
      <xdr:row>59</xdr:row>
      <xdr:rowOff>46082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1006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59</xdr:row>
      <xdr:rowOff>37209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01411" y="1015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134391</xdr:rowOff>
    </xdr:from>
    <xdr:to>
      <xdr:col>76</xdr:col>
      <xdr:colOff>165100</xdr:colOff>
      <xdr:row>59</xdr:row>
      <xdr:rowOff>64541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100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55668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10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20263</xdr:rowOff>
    </xdr:from>
    <xdr:to>
      <xdr:col>72</xdr:col>
      <xdr:colOff>38100</xdr:colOff>
      <xdr:row>56</xdr:row>
      <xdr:rowOff>121863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6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112990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7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29978</xdr:rowOff>
    </xdr:from>
    <xdr:to>
      <xdr:col>67</xdr:col>
      <xdr:colOff>101600</xdr:colOff>
      <xdr:row>56</xdr:row>
      <xdr:rowOff>131578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6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122705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72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85331</xdr:rowOff>
    </xdr:from>
    <xdr:to>
      <xdr:col>85</xdr:col>
      <xdr:colOff>126364</xdr:colOff>
      <xdr:row>79</xdr:row>
      <xdr:rowOff>41097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086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44924</xdr:rowOff>
    </xdr:from>
    <xdr:ext cx="313932"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89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41097</xdr:rowOff>
    </xdr:from>
    <xdr:to>
      <xdr:col>86</xdr:col>
      <xdr:colOff>25400</xdr:colOff>
      <xdr:row>79</xdr:row>
      <xdr:rowOff>41097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85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32008</xdr:rowOff>
    </xdr:from>
    <xdr:ext cx="534377"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8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85331</xdr:rowOff>
    </xdr:from>
    <xdr:to>
      <xdr:col>86</xdr:col>
      <xdr:colOff>25400</xdr:colOff>
      <xdr:row>70</xdr:row>
      <xdr:rowOff>85331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08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36640</xdr:rowOff>
    </xdr:from>
    <xdr:to>
      <xdr:col>85</xdr:col>
      <xdr:colOff>127000</xdr:colOff>
      <xdr:row>79</xdr:row>
      <xdr:rowOff>42583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5481300" y="13581190"/>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43883</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245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21006</xdr:rowOff>
    </xdr:from>
    <xdr:to>
      <xdr:col>85</xdr:col>
      <xdr:colOff>177800</xdr:colOff>
      <xdr:row>78</xdr:row>
      <xdr:rowOff>122606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42583</xdr:rowOff>
    </xdr:from>
    <xdr:to>
      <xdr:col>81</xdr:col>
      <xdr:colOff>50800</xdr:colOff>
      <xdr:row>79</xdr:row>
      <xdr:rowOff>43307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3587133"/>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27787</xdr:rowOff>
    </xdr:from>
    <xdr:to>
      <xdr:col>81</xdr:col>
      <xdr:colOff>101600</xdr:colOff>
      <xdr:row>78</xdr:row>
      <xdr:rowOff>129387</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145914</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337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42774</xdr:rowOff>
    </xdr:from>
    <xdr:to>
      <xdr:col>76</xdr:col>
      <xdr:colOff>114300</xdr:colOff>
      <xdr:row>79</xdr:row>
      <xdr:rowOff>43307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3703300" y="1358732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36361</xdr:rowOff>
    </xdr:from>
    <xdr:to>
      <xdr:col>76</xdr:col>
      <xdr:colOff>165100</xdr:colOff>
      <xdr:row>78</xdr:row>
      <xdr:rowOff>137961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154488</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42621</xdr:rowOff>
    </xdr:from>
    <xdr:to>
      <xdr:col>71</xdr:col>
      <xdr:colOff>177800</xdr:colOff>
      <xdr:row>79</xdr:row>
      <xdr:rowOff>42774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58717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15633</xdr:rowOff>
    </xdr:from>
    <xdr:to>
      <xdr:col>72</xdr:col>
      <xdr:colOff>38100</xdr:colOff>
      <xdr:row>78</xdr:row>
      <xdr:rowOff>117233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3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133760</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20586</xdr:rowOff>
    </xdr:from>
    <xdr:to>
      <xdr:col>67</xdr:col>
      <xdr:colOff>101600</xdr:colOff>
      <xdr:row>78</xdr:row>
      <xdr:rowOff>122186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39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138713</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16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157290</xdr:rowOff>
    </xdr:from>
    <xdr:to>
      <xdr:col>85</xdr:col>
      <xdr:colOff>177800</xdr:colOff>
      <xdr:row>79</xdr:row>
      <xdr:rowOff>87440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53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72217</xdr:rowOff>
    </xdr:from>
    <xdr:ext cx="378565"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445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163233</xdr:rowOff>
    </xdr:from>
    <xdr:to>
      <xdr:col>81</xdr:col>
      <xdr:colOff>101600</xdr:colOff>
      <xdr:row>79</xdr:row>
      <xdr:rowOff>93383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5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71633</xdr:colOff>
      <xdr:row>79</xdr:row>
      <xdr:rowOff>84510</xdr:rowOff>
    </xdr:from>
    <xdr:ext cx="313932"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311633" y="13629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163957</xdr:rowOff>
    </xdr:from>
    <xdr:to>
      <xdr:col>76</xdr:col>
      <xdr:colOff>165100</xdr:colOff>
      <xdr:row>79</xdr:row>
      <xdr:rowOff>94107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5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85234</xdr:rowOff>
    </xdr:from>
    <xdr:ext cx="313932"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35333" y="13629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163424</xdr:rowOff>
    </xdr:from>
    <xdr:to>
      <xdr:col>72</xdr:col>
      <xdr:colOff>38100</xdr:colOff>
      <xdr:row>79</xdr:row>
      <xdr:rowOff>93574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5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84701</xdr:rowOff>
    </xdr:from>
    <xdr:ext cx="313932"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46333" y="13629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163271</xdr:rowOff>
    </xdr:from>
    <xdr:to>
      <xdr:col>67</xdr:col>
      <xdr:colOff>101600</xdr:colOff>
      <xdr:row>79</xdr:row>
      <xdr:rowOff>93421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53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84548</xdr:rowOff>
    </xdr:from>
    <xdr:ext cx="313932"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57333" y="13629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4631</xdr:rowOff>
    </xdr:from>
    <xdr:to>
      <xdr:col>85</xdr:col>
      <xdr:colOff>126364</xdr:colOff>
      <xdr:row>98</xdr:row>
      <xdr:rowOff>151881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5131"/>
          <a:ext cx="1269" cy="151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155708</xdr:rowOff>
    </xdr:from>
    <xdr:ext cx="534377"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151881</xdr:rowOff>
    </xdr:from>
    <xdr:to>
      <xdr:col>86</xdr:col>
      <xdr:colOff>25400</xdr:colOff>
      <xdr:row>98</xdr:row>
      <xdr:rowOff>151881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5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122758</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4631</xdr:rowOff>
    </xdr:from>
    <xdr:to>
      <xdr:col>86</xdr:col>
      <xdr:colOff>25400</xdr:colOff>
      <xdr:row>90</xdr:row>
      <xdr:rowOff>4631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151881</xdr:rowOff>
    </xdr:from>
    <xdr:to>
      <xdr:col>85</xdr:col>
      <xdr:colOff>127000</xdr:colOff>
      <xdr:row>98</xdr:row>
      <xdr:rowOff>157531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953981"/>
          <a:ext cx="8382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51198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38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28321</xdr:rowOff>
    </xdr:from>
    <xdr:to>
      <xdr:col>85</xdr:col>
      <xdr:colOff>177800</xdr:colOff>
      <xdr:row>96</xdr:row>
      <xdr:rowOff>129921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157531</xdr:rowOff>
    </xdr:from>
    <xdr:to>
      <xdr:col>81</xdr:col>
      <xdr:colOff>50800</xdr:colOff>
      <xdr:row>99</xdr:row>
      <xdr:rowOff>679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959631"/>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19862</xdr:rowOff>
    </xdr:from>
    <xdr:to>
      <xdr:col>81</xdr:col>
      <xdr:colOff>101600</xdr:colOff>
      <xdr:row>96</xdr:row>
      <xdr:rowOff>121462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137989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01411" y="1625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165565</xdr:rowOff>
    </xdr:from>
    <xdr:to>
      <xdr:col>76</xdr:col>
      <xdr:colOff>114300</xdr:colOff>
      <xdr:row>99</xdr:row>
      <xdr:rowOff>679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967665"/>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160320</xdr:rowOff>
    </xdr:from>
    <xdr:to>
      <xdr:col>76</xdr:col>
      <xdr:colOff>165100</xdr:colOff>
      <xdr:row>96</xdr:row>
      <xdr:rowOff>90470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106997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2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165565</xdr:rowOff>
    </xdr:from>
    <xdr:to>
      <xdr:col>71</xdr:col>
      <xdr:colOff>177800</xdr:colOff>
      <xdr:row>98</xdr:row>
      <xdr:rowOff>170757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967665"/>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58300</xdr:rowOff>
    </xdr:from>
    <xdr:to>
      <xdr:col>72</xdr:col>
      <xdr:colOff>38100</xdr:colOff>
      <xdr:row>96</xdr:row>
      <xdr:rowOff>159900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4977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2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38021</xdr:rowOff>
    </xdr:from>
    <xdr:to>
      <xdr:col>67</xdr:col>
      <xdr:colOff>101600</xdr:colOff>
      <xdr:row>96</xdr:row>
      <xdr:rowOff>139621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156148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27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101081</xdr:rowOff>
    </xdr:from>
    <xdr:to>
      <xdr:col>85</xdr:col>
      <xdr:colOff>177800</xdr:colOff>
      <xdr:row>99</xdr:row>
      <xdr:rowOff>31231</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90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16008</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81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106731</xdr:rowOff>
    </xdr:from>
    <xdr:to>
      <xdr:col>81</xdr:col>
      <xdr:colOff>101600</xdr:colOff>
      <xdr:row>99</xdr:row>
      <xdr:rowOff>36881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9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99</xdr:row>
      <xdr:rowOff>28008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01411" y="1700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121329</xdr:rowOff>
    </xdr:from>
    <xdr:to>
      <xdr:col>76</xdr:col>
      <xdr:colOff>165100</xdr:colOff>
      <xdr:row>99</xdr:row>
      <xdr:rowOff>51479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92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42606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701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114765</xdr:rowOff>
    </xdr:from>
    <xdr:to>
      <xdr:col>72</xdr:col>
      <xdr:colOff>38100</xdr:colOff>
      <xdr:row>99</xdr:row>
      <xdr:rowOff>44915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91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36042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700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119957</xdr:rowOff>
    </xdr:from>
    <xdr:to>
      <xdr:col>67</xdr:col>
      <xdr:colOff>101600</xdr:colOff>
      <xdr:row>99</xdr:row>
      <xdr:rowOff>50107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92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41234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701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77978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92928"/>
          <a:ext cx="1269"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24655</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6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77978</xdr:rowOff>
    </xdr:from>
    <xdr:to>
      <xdr:col>116</xdr:col>
      <xdr:colOff>152400</xdr:colOff>
      <xdr:row>31</xdr:row>
      <xdr:rowOff>77978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84328</xdr:rowOff>
    </xdr:from>
    <xdr:to>
      <xdr:col>112</xdr:col>
      <xdr:colOff>38100</xdr:colOff>
      <xdr:row>39</xdr:row>
      <xdr:rowOff>14478</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31005</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859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3573</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309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前年度繰上充用金グラフ枠">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7" name="前年度繰上充用金最小値テキスト">
          <a:extLst>
            <a:ext uri="{FF2B5EF4-FFF2-40B4-BE49-F238E27FC236}">
              <a16:creationId xmlns:a16="http://schemas.microsoft.com/office/drawing/2014/main" id="{00000000-0008-0000-0700-00000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9" name="前年度繰上充用金最大値テキスト">
          <a:extLst>
            <a:ext uri="{FF2B5EF4-FFF2-40B4-BE49-F238E27FC236}">
              <a16:creationId xmlns:a16="http://schemas.microsoft.com/office/drawing/2014/main" id="{00000000-0008-0000-0700-00000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2" name="前年度繰上充用金平均値テキスト">
          <a:extLst>
            <a:ext uri="{FF2B5EF4-FFF2-40B4-BE49-F238E27FC236}">
              <a16:creationId xmlns:a16="http://schemas.microsoft.com/office/drawing/2014/main" id="{00000000-0008-0000-0700-00000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1" name="前年度繰上充用金該当値テキスト">
          <a:extLst>
            <a:ext uri="{FF2B5EF4-FFF2-40B4-BE49-F238E27FC236}">
              <a16:creationId xmlns:a16="http://schemas.microsoft.com/office/drawing/2014/main" id="{00000000-0008-0000-0700-00002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0" name="正方形/長方形 809">
          <a:extLst>
            <a:ext uri="{FF2B5EF4-FFF2-40B4-BE49-F238E27FC236}">
              <a16:creationId xmlns:a16="http://schemas.microsoft.com/office/drawing/2014/main" id="{00000000-0008-0000-0700-00002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民生費は、グループ内平均を下回っているものの、高齢化に伴う社会保障関係費の増により増加傾向である。さらに、令和元年度については、幼児教育の無償化への対応等により増加している。</a:t>
          </a:r>
        </a:p>
        <a:p>
          <a:r>
            <a:rPr kumimoji="1" lang="ja-JP" altLang="en-US" sz="1300">
              <a:latin typeface="ＭＳ Ｐゴシック" panose="020B0600070205080204" pitchFamily="50" charset="-128"/>
              <a:ea typeface="ＭＳ Ｐゴシック" panose="020B0600070205080204" pitchFamily="50" charset="-128"/>
            </a:rPr>
            <a:t>　教育費は、平成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年度の県費負担教職員の給与負担事務の政令市への移譲により大幅に減少したが、平成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年度以降、県立学校の耐震化をはじめとする教育施設整備費用の増加の影響などにより増加傾向となっている。</a:t>
          </a:r>
        </a:p>
        <a:p>
          <a:r>
            <a:rPr kumimoji="1" lang="ja-JP" altLang="en-US" sz="1300">
              <a:latin typeface="ＭＳ Ｐゴシック" panose="020B0600070205080204" pitchFamily="50" charset="-128"/>
              <a:ea typeface="ＭＳ Ｐゴシック" panose="020B0600070205080204" pitchFamily="50" charset="-128"/>
            </a:rPr>
            <a:t>　公債費は過去に発行した臨時財政対策債の償還により増加傾向にあるが、県債の発行抑制に取り組んでおり、グループ内平均と比べて低い水準で推移している。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実質収支は、黒字を続けているものの、標準財政規模比では</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％程度にとどまっている。</a:t>
          </a:r>
        </a:p>
        <a:p>
          <a:r>
            <a:rPr kumimoji="1" lang="ja-JP" altLang="en-US" sz="1400">
              <a:latin typeface="ＭＳ ゴシック" pitchFamily="49" charset="-128"/>
              <a:ea typeface="ＭＳ ゴシック" pitchFamily="49" charset="-128"/>
            </a:rPr>
            <a:t>　令和元年度は、適切な財源確保と歳出の精査により、財政調整基金を取り崩さなかったものの、実質単年度収支の黒字幅は減少した。</a:t>
          </a:r>
        </a:p>
        <a:p>
          <a:r>
            <a:rPr kumimoji="1" lang="ja-JP" altLang="en-US" sz="1400">
              <a:latin typeface="ＭＳ ゴシック" pitchFamily="49" charset="-128"/>
              <a:ea typeface="ＭＳ ゴシック" pitchFamily="49" charset="-128"/>
            </a:rPr>
            <a:t>　なお、今後も引き続き、慎重な財政運営に努めていく。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神奈川県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一般会計の実質収支は黒字である。また、公営事業会計においても、全ての会計で資金不足が生じていないため、連結実質赤字比率は該当がない。</a:t>
          </a:r>
        </a:p>
        <a:p>
          <a:r>
            <a:rPr kumimoji="1" lang="ja-JP" altLang="en-US" sz="1400">
              <a:latin typeface="ＭＳ ゴシック" pitchFamily="49" charset="-128"/>
              <a:ea typeface="ＭＳ ゴシック" pitchFamily="49" charset="-128"/>
            </a:rPr>
            <a:t>　今後も引き続き、慎重な財政運営に努めていく。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06_&#20844;&#20250;&#35336;&#20418;\14&#12304;&#22823;&#20998;&#39006;&#12305;&#22320;&#26041;&#20844;&#20250;&#35336;\40&#12304;&#20013;&#20998;&#39006;&#12305;&#29031;&#20250;&#12539;&#22238;&#31572;\13&#12304;&#23567;&#20998;&#39006;&#65306;03&#24259;&#12305;&#12289;&#12304;&#23567;&#20998;&#39006;&#65306;2024.3.31%20&#24259;&#12305;&#20196;&#21644;&#65299;&#24180;&#24230;&#29031;&#20250;&#12539;&#22238;&#31572;\02%20&#12473;&#12488;&#12483;&#12463;&#24773;&#22577;&#35519;&#26619;&#65288;&#65300;&#26376;&#65289;\09%20&#20844;&#34920;\01%20&#12304;&#37117;&#36947;&#24220;&#30476;&#12539;&#25351;&#23450;&#37117;&#24066;&#12305;&#20844;&#34920;&#29992;&#12501;&#12449;&#12452;&#12523;&#65288;&#32080;&#21512;&#21069;&#65289;\01%20&#37117;&#36947;&#24220;&#30476;\&#12304;&#36001;&#25919;&#29366;&#27841;&#36039;&#26009;&#38598;&#12305;_140007_&#31070;&#22856;&#24029;&#3047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CF51">
            <v>126.2</v>
          </cell>
          <cell r="CN51">
            <v>120.3</v>
          </cell>
          <cell r="CV51">
            <v>114.6</v>
          </cell>
        </row>
        <row r="53">
          <cell r="CF53">
            <v>71</v>
          </cell>
          <cell r="CN53">
            <v>71.7</v>
          </cell>
          <cell r="CV53">
            <v>72.5</v>
          </cell>
        </row>
        <row r="55">
          <cell r="AN55" t="str">
            <v>グループ内平均値</v>
          </cell>
          <cell r="CF55">
            <v>198</v>
          </cell>
          <cell r="CN55">
            <v>195.2</v>
          </cell>
          <cell r="CV55">
            <v>193.6</v>
          </cell>
        </row>
        <row r="57">
          <cell r="CF57">
            <v>60.1</v>
          </cell>
          <cell r="CN57">
            <v>60.7</v>
          </cell>
          <cell r="CV57">
            <v>60.1</v>
          </cell>
        </row>
        <row r="72">
          <cell r="BP72" t="str">
            <v>H27</v>
          </cell>
          <cell r="BX72" t="str">
            <v>H28</v>
          </cell>
          <cell r="CF72" t="str">
            <v>H29</v>
          </cell>
          <cell r="CN72" t="str">
            <v>H30</v>
          </cell>
          <cell r="CV72" t="str">
            <v>R01</v>
          </cell>
        </row>
        <row r="73">
          <cell r="AN73" t="str">
            <v>当該団体値</v>
          </cell>
          <cell r="BP73">
            <v>132.30000000000001</v>
          </cell>
          <cell r="BX73">
            <v>127</v>
          </cell>
          <cell r="CF73">
            <v>126.2</v>
          </cell>
          <cell r="CN73">
            <v>120.3</v>
          </cell>
          <cell r="CV73">
            <v>114.6</v>
          </cell>
        </row>
        <row r="75">
          <cell r="BP75">
            <v>12</v>
          </cell>
          <cell r="BX75">
            <v>11.4</v>
          </cell>
          <cell r="CF75">
            <v>10.5</v>
          </cell>
          <cell r="CN75">
            <v>10.3</v>
          </cell>
          <cell r="CV75">
            <v>10.1</v>
          </cell>
        </row>
        <row r="77">
          <cell r="AN77" t="str">
            <v>グループ内平均値</v>
          </cell>
          <cell r="BP77">
            <v>196.3</v>
          </cell>
          <cell r="BX77">
            <v>196.2</v>
          </cell>
          <cell r="CF77">
            <v>198</v>
          </cell>
          <cell r="CN77">
            <v>195.2</v>
          </cell>
          <cell r="CV77">
            <v>193.6</v>
          </cell>
        </row>
        <row r="79">
          <cell r="BP79">
            <v>14</v>
          </cell>
          <cell r="BX79">
            <v>13.3</v>
          </cell>
          <cell r="CF79">
            <v>12.7</v>
          </cell>
          <cell r="CN79">
            <v>12.3</v>
          </cell>
          <cell r="CV79">
            <v>11.9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396" t="s">
        <v>77</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 thickBot="1" x14ac:dyDescent="0.25">
      <c r="A2" s="158"/>
      <c r="B2" s="161" t="s">
        <v>78</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397" t="s">
        <v>79</v>
      </c>
      <c r="C3" s="398"/>
      <c r="D3" s="399"/>
      <c r="E3" s="399"/>
      <c r="F3" s="399"/>
      <c r="G3" s="399"/>
      <c r="H3" s="399"/>
      <c r="I3" s="399"/>
      <c r="J3" s="399"/>
      <c r="K3" s="399"/>
      <c r="L3" s="399" t="s">
        <v>80</v>
      </c>
      <c r="M3" s="399"/>
      <c r="N3" s="399"/>
      <c r="O3" s="399"/>
      <c r="P3" s="399"/>
      <c r="Q3" s="399"/>
      <c r="R3" s="403"/>
      <c r="S3" s="403"/>
      <c r="T3" s="403"/>
      <c r="U3" s="403"/>
      <c r="V3" s="404"/>
      <c r="W3" s="410" t="s">
        <v>81</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1</v>
      </c>
      <c r="BA3" s="414"/>
      <c r="BB3" s="414"/>
      <c r="BC3" s="414"/>
      <c r="BD3" s="414"/>
      <c r="BE3" s="414"/>
      <c r="BF3" s="414"/>
      <c r="BG3" s="414"/>
      <c r="BH3" s="414"/>
      <c r="BI3" s="414"/>
      <c r="BJ3" s="414"/>
      <c r="BK3" s="414"/>
      <c r="BL3" s="414"/>
      <c r="BM3" s="415"/>
      <c r="BN3" s="416" t="s">
        <v>82</v>
      </c>
      <c r="BO3" s="417"/>
      <c r="BP3" s="417"/>
      <c r="BQ3" s="417"/>
      <c r="BR3" s="417"/>
      <c r="BS3" s="417"/>
      <c r="BT3" s="417"/>
      <c r="BU3" s="418"/>
      <c r="BV3" s="416" t="s">
        <v>83</v>
      </c>
      <c r="BW3" s="417"/>
      <c r="BX3" s="417"/>
      <c r="BY3" s="417"/>
      <c r="BZ3" s="417"/>
      <c r="CA3" s="417"/>
      <c r="CB3" s="417"/>
      <c r="CC3" s="418"/>
      <c r="CD3" s="413" t="s">
        <v>1</v>
      </c>
      <c r="CE3" s="414"/>
      <c r="CF3" s="414"/>
      <c r="CG3" s="414"/>
      <c r="CH3" s="414"/>
      <c r="CI3" s="414"/>
      <c r="CJ3" s="414"/>
      <c r="CK3" s="414"/>
      <c r="CL3" s="414"/>
      <c r="CM3" s="414"/>
      <c r="CN3" s="414"/>
      <c r="CO3" s="414"/>
      <c r="CP3" s="414"/>
      <c r="CQ3" s="414"/>
      <c r="CR3" s="414"/>
      <c r="CS3" s="415"/>
      <c r="CT3" s="416" t="s">
        <v>84</v>
      </c>
      <c r="CU3" s="417"/>
      <c r="CV3" s="417"/>
      <c r="CW3" s="417"/>
      <c r="CX3" s="417"/>
      <c r="CY3" s="417"/>
      <c r="CZ3" s="417"/>
      <c r="DA3" s="418"/>
      <c r="DB3" s="416" t="s">
        <v>85</v>
      </c>
      <c r="DC3" s="417"/>
      <c r="DD3" s="417"/>
      <c r="DE3" s="417"/>
      <c r="DF3" s="417"/>
      <c r="DG3" s="417"/>
      <c r="DH3" s="417"/>
      <c r="DI3" s="418"/>
      <c r="DJ3" s="158"/>
      <c r="DK3" s="158"/>
      <c r="DL3" s="158"/>
      <c r="DM3" s="158"/>
      <c r="DN3" s="158"/>
      <c r="DO3" s="158"/>
    </row>
    <row r="4" spans="1:119" ht="18.75" customHeight="1" x14ac:dyDescent="0.2">
      <c r="A4" s="159"/>
      <c r="B4" s="400"/>
      <c r="C4" s="401"/>
      <c r="D4" s="402"/>
      <c r="E4" s="402"/>
      <c r="F4" s="402"/>
      <c r="G4" s="402"/>
      <c r="H4" s="402"/>
      <c r="I4" s="402"/>
      <c r="J4" s="402"/>
      <c r="K4" s="402"/>
      <c r="L4" s="402"/>
      <c r="M4" s="402"/>
      <c r="N4" s="402"/>
      <c r="O4" s="402"/>
      <c r="P4" s="402"/>
      <c r="Q4" s="402"/>
      <c r="R4" s="405"/>
      <c r="S4" s="405"/>
      <c r="T4" s="405"/>
      <c r="U4" s="405"/>
      <c r="V4" s="406"/>
      <c r="W4" s="470" t="s">
        <v>86</v>
      </c>
      <c r="X4" s="471"/>
      <c r="Y4" s="472"/>
      <c r="Z4" s="479" t="s">
        <v>1</v>
      </c>
      <c r="AA4" s="457"/>
      <c r="AB4" s="457"/>
      <c r="AC4" s="457"/>
      <c r="AD4" s="457"/>
      <c r="AE4" s="457"/>
      <c r="AF4" s="457"/>
      <c r="AG4" s="457"/>
      <c r="AH4" s="458"/>
      <c r="AI4" s="479" t="s">
        <v>87</v>
      </c>
      <c r="AJ4" s="482"/>
      <c r="AK4" s="482"/>
      <c r="AL4" s="482"/>
      <c r="AM4" s="482"/>
      <c r="AN4" s="482"/>
      <c r="AO4" s="482"/>
      <c r="AP4" s="483"/>
      <c r="AQ4" s="487" t="s">
        <v>88</v>
      </c>
      <c r="AR4" s="488"/>
      <c r="AS4" s="482"/>
      <c r="AT4" s="482"/>
      <c r="AU4" s="482"/>
      <c r="AV4" s="482"/>
      <c r="AW4" s="482"/>
      <c r="AX4" s="482"/>
      <c r="AY4" s="489"/>
      <c r="AZ4" s="440" t="s">
        <v>89</v>
      </c>
      <c r="BA4" s="441"/>
      <c r="BB4" s="441"/>
      <c r="BC4" s="441"/>
      <c r="BD4" s="441"/>
      <c r="BE4" s="441"/>
      <c r="BF4" s="441"/>
      <c r="BG4" s="441"/>
      <c r="BH4" s="441"/>
      <c r="BI4" s="441"/>
      <c r="BJ4" s="441"/>
      <c r="BK4" s="441"/>
      <c r="BL4" s="441"/>
      <c r="BM4" s="442"/>
      <c r="BN4" s="419">
        <v>1882673722</v>
      </c>
      <c r="BO4" s="420"/>
      <c r="BP4" s="420"/>
      <c r="BQ4" s="420"/>
      <c r="BR4" s="420"/>
      <c r="BS4" s="420"/>
      <c r="BT4" s="420"/>
      <c r="BU4" s="421"/>
      <c r="BV4" s="419">
        <v>1862223581</v>
      </c>
      <c r="BW4" s="420"/>
      <c r="BX4" s="420"/>
      <c r="BY4" s="420"/>
      <c r="BZ4" s="420"/>
      <c r="CA4" s="420"/>
      <c r="CB4" s="420"/>
      <c r="CC4" s="421"/>
      <c r="CD4" s="422" t="s">
        <v>90</v>
      </c>
      <c r="CE4" s="423"/>
      <c r="CF4" s="423"/>
      <c r="CG4" s="423"/>
      <c r="CH4" s="423"/>
      <c r="CI4" s="423"/>
      <c r="CJ4" s="423"/>
      <c r="CK4" s="423"/>
      <c r="CL4" s="423"/>
      <c r="CM4" s="423"/>
      <c r="CN4" s="423"/>
      <c r="CO4" s="423"/>
      <c r="CP4" s="423"/>
      <c r="CQ4" s="423"/>
      <c r="CR4" s="423"/>
      <c r="CS4" s="424"/>
      <c r="CT4" s="425">
        <v>0.3</v>
      </c>
      <c r="CU4" s="426"/>
      <c r="CV4" s="426"/>
      <c r="CW4" s="426"/>
      <c r="CX4" s="426"/>
      <c r="CY4" s="426"/>
      <c r="CZ4" s="426"/>
      <c r="DA4" s="427"/>
      <c r="DB4" s="425">
        <v>0.4</v>
      </c>
      <c r="DC4" s="426"/>
      <c r="DD4" s="426"/>
      <c r="DE4" s="426"/>
      <c r="DF4" s="426"/>
      <c r="DG4" s="426"/>
      <c r="DH4" s="426"/>
      <c r="DI4" s="427"/>
      <c r="DJ4" s="158"/>
      <c r="DK4" s="158"/>
      <c r="DL4" s="158"/>
      <c r="DM4" s="158"/>
      <c r="DN4" s="158"/>
      <c r="DO4" s="158"/>
    </row>
    <row r="5" spans="1:119" ht="18.75" customHeight="1" thickBot="1" x14ac:dyDescent="0.25">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91</v>
      </c>
      <c r="BA5" s="429"/>
      <c r="BB5" s="429"/>
      <c r="BC5" s="429"/>
      <c r="BD5" s="429"/>
      <c r="BE5" s="429"/>
      <c r="BF5" s="429"/>
      <c r="BG5" s="429"/>
      <c r="BH5" s="429"/>
      <c r="BI5" s="429"/>
      <c r="BJ5" s="429"/>
      <c r="BK5" s="429"/>
      <c r="BL5" s="429"/>
      <c r="BM5" s="430"/>
      <c r="BN5" s="431">
        <v>1862041161</v>
      </c>
      <c r="BO5" s="432"/>
      <c r="BP5" s="432"/>
      <c r="BQ5" s="432"/>
      <c r="BR5" s="432"/>
      <c r="BS5" s="432"/>
      <c r="BT5" s="432"/>
      <c r="BU5" s="433"/>
      <c r="BV5" s="431">
        <v>1842004886</v>
      </c>
      <c r="BW5" s="432"/>
      <c r="BX5" s="432"/>
      <c r="BY5" s="432"/>
      <c r="BZ5" s="432"/>
      <c r="CA5" s="432"/>
      <c r="CB5" s="432"/>
      <c r="CC5" s="433"/>
      <c r="CD5" s="434" t="s">
        <v>92</v>
      </c>
      <c r="CE5" s="435"/>
      <c r="CF5" s="435"/>
      <c r="CG5" s="435"/>
      <c r="CH5" s="435"/>
      <c r="CI5" s="435"/>
      <c r="CJ5" s="435"/>
      <c r="CK5" s="435"/>
      <c r="CL5" s="435"/>
      <c r="CM5" s="435"/>
      <c r="CN5" s="435"/>
      <c r="CO5" s="435"/>
      <c r="CP5" s="435"/>
      <c r="CQ5" s="435"/>
      <c r="CR5" s="435"/>
      <c r="CS5" s="436"/>
      <c r="CT5" s="437">
        <v>99.6</v>
      </c>
      <c r="CU5" s="438"/>
      <c r="CV5" s="438"/>
      <c r="CW5" s="438"/>
      <c r="CX5" s="438"/>
      <c r="CY5" s="438"/>
      <c r="CZ5" s="438"/>
      <c r="DA5" s="439"/>
      <c r="DB5" s="437">
        <v>98</v>
      </c>
      <c r="DC5" s="438"/>
      <c r="DD5" s="438"/>
      <c r="DE5" s="438"/>
      <c r="DF5" s="438"/>
      <c r="DG5" s="438"/>
      <c r="DH5" s="438"/>
      <c r="DI5" s="439"/>
      <c r="DJ5" s="158"/>
      <c r="DK5" s="158"/>
      <c r="DL5" s="158"/>
      <c r="DM5" s="158"/>
      <c r="DN5" s="158"/>
      <c r="DO5" s="158"/>
    </row>
    <row r="6" spans="1:119" ht="18.75" customHeight="1" x14ac:dyDescent="0.2">
      <c r="A6" s="159"/>
      <c r="B6" s="416" t="s">
        <v>93</v>
      </c>
      <c r="C6" s="417"/>
      <c r="D6" s="417"/>
      <c r="E6" s="417"/>
      <c r="F6" s="417"/>
      <c r="G6" s="417"/>
      <c r="H6" s="417"/>
      <c r="I6" s="417"/>
      <c r="J6" s="417"/>
      <c r="K6" s="398"/>
      <c r="L6" s="399" t="s">
        <v>94</v>
      </c>
      <c r="M6" s="399"/>
      <c r="N6" s="399"/>
      <c r="O6" s="399"/>
      <c r="P6" s="399"/>
      <c r="Q6" s="399"/>
      <c r="R6" s="403"/>
      <c r="S6" s="403"/>
      <c r="T6" s="403"/>
      <c r="U6" s="403"/>
      <c r="V6" s="404"/>
      <c r="W6" s="473"/>
      <c r="X6" s="474"/>
      <c r="Y6" s="475"/>
      <c r="Z6" s="443" t="s">
        <v>95</v>
      </c>
      <c r="AA6" s="444"/>
      <c r="AB6" s="444"/>
      <c r="AC6" s="444"/>
      <c r="AD6" s="444"/>
      <c r="AE6" s="444"/>
      <c r="AF6" s="444"/>
      <c r="AG6" s="444"/>
      <c r="AH6" s="445"/>
      <c r="AI6" s="446">
        <v>1</v>
      </c>
      <c r="AJ6" s="447"/>
      <c r="AK6" s="447"/>
      <c r="AL6" s="447"/>
      <c r="AM6" s="447"/>
      <c r="AN6" s="447"/>
      <c r="AO6" s="447"/>
      <c r="AP6" s="448"/>
      <c r="AQ6" s="446">
        <v>14500</v>
      </c>
      <c r="AR6" s="447"/>
      <c r="AS6" s="447"/>
      <c r="AT6" s="447"/>
      <c r="AU6" s="447"/>
      <c r="AV6" s="447"/>
      <c r="AW6" s="447"/>
      <c r="AX6" s="447"/>
      <c r="AY6" s="449"/>
      <c r="AZ6" s="428" t="s">
        <v>96</v>
      </c>
      <c r="BA6" s="429"/>
      <c r="BB6" s="429"/>
      <c r="BC6" s="429"/>
      <c r="BD6" s="429"/>
      <c r="BE6" s="429"/>
      <c r="BF6" s="429"/>
      <c r="BG6" s="429"/>
      <c r="BH6" s="429"/>
      <c r="BI6" s="429"/>
      <c r="BJ6" s="429"/>
      <c r="BK6" s="429"/>
      <c r="BL6" s="429"/>
      <c r="BM6" s="430"/>
      <c r="BN6" s="431">
        <v>20632561</v>
      </c>
      <c r="BO6" s="432"/>
      <c r="BP6" s="432"/>
      <c r="BQ6" s="432"/>
      <c r="BR6" s="432"/>
      <c r="BS6" s="432"/>
      <c r="BT6" s="432"/>
      <c r="BU6" s="433"/>
      <c r="BV6" s="431">
        <v>20218695</v>
      </c>
      <c r="BW6" s="432"/>
      <c r="BX6" s="432"/>
      <c r="BY6" s="432"/>
      <c r="BZ6" s="432"/>
      <c r="CA6" s="432"/>
      <c r="CB6" s="432"/>
      <c r="CC6" s="433"/>
      <c r="CD6" s="434" t="s">
        <v>97</v>
      </c>
      <c r="CE6" s="435"/>
      <c r="CF6" s="435"/>
      <c r="CG6" s="435"/>
      <c r="CH6" s="435"/>
      <c r="CI6" s="435"/>
      <c r="CJ6" s="435"/>
      <c r="CK6" s="435"/>
      <c r="CL6" s="435"/>
      <c r="CM6" s="435"/>
      <c r="CN6" s="435"/>
      <c r="CO6" s="435"/>
      <c r="CP6" s="435"/>
      <c r="CQ6" s="435"/>
      <c r="CR6" s="435"/>
      <c r="CS6" s="436"/>
      <c r="CT6" s="453">
        <v>109.6</v>
      </c>
      <c r="CU6" s="454"/>
      <c r="CV6" s="454"/>
      <c r="CW6" s="454"/>
      <c r="CX6" s="454"/>
      <c r="CY6" s="454"/>
      <c r="CZ6" s="454"/>
      <c r="DA6" s="455"/>
      <c r="DB6" s="453">
        <v>108.2</v>
      </c>
      <c r="DC6" s="454"/>
      <c r="DD6" s="454"/>
      <c r="DE6" s="454"/>
      <c r="DF6" s="454"/>
      <c r="DG6" s="454"/>
      <c r="DH6" s="454"/>
      <c r="DI6" s="455"/>
      <c r="DJ6" s="158"/>
      <c r="DK6" s="158"/>
      <c r="DL6" s="158"/>
      <c r="DM6" s="158"/>
      <c r="DN6" s="158"/>
      <c r="DO6" s="158"/>
    </row>
    <row r="7" spans="1:119" ht="18.75" customHeight="1" x14ac:dyDescent="0.2">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98</v>
      </c>
      <c r="AA7" s="444"/>
      <c r="AB7" s="444"/>
      <c r="AC7" s="444"/>
      <c r="AD7" s="444"/>
      <c r="AE7" s="444"/>
      <c r="AF7" s="444"/>
      <c r="AG7" s="444"/>
      <c r="AH7" s="445"/>
      <c r="AI7" s="446">
        <v>3</v>
      </c>
      <c r="AJ7" s="447"/>
      <c r="AK7" s="447"/>
      <c r="AL7" s="447"/>
      <c r="AM7" s="447"/>
      <c r="AN7" s="447"/>
      <c r="AO7" s="447"/>
      <c r="AP7" s="448"/>
      <c r="AQ7" s="446">
        <v>11600</v>
      </c>
      <c r="AR7" s="447"/>
      <c r="AS7" s="447"/>
      <c r="AT7" s="447"/>
      <c r="AU7" s="447"/>
      <c r="AV7" s="447"/>
      <c r="AW7" s="447"/>
      <c r="AX7" s="447"/>
      <c r="AY7" s="449"/>
      <c r="AZ7" s="428" t="s">
        <v>99</v>
      </c>
      <c r="BA7" s="429"/>
      <c r="BB7" s="429"/>
      <c r="BC7" s="429"/>
      <c r="BD7" s="429"/>
      <c r="BE7" s="429"/>
      <c r="BF7" s="429"/>
      <c r="BG7" s="429"/>
      <c r="BH7" s="429"/>
      <c r="BI7" s="429"/>
      <c r="BJ7" s="429"/>
      <c r="BK7" s="429"/>
      <c r="BL7" s="429"/>
      <c r="BM7" s="430"/>
      <c r="BN7" s="431">
        <v>16949404</v>
      </c>
      <c r="BO7" s="432"/>
      <c r="BP7" s="432"/>
      <c r="BQ7" s="432"/>
      <c r="BR7" s="432"/>
      <c r="BS7" s="432"/>
      <c r="BT7" s="432"/>
      <c r="BU7" s="433"/>
      <c r="BV7" s="431">
        <v>15266457</v>
      </c>
      <c r="BW7" s="432"/>
      <c r="BX7" s="432"/>
      <c r="BY7" s="432"/>
      <c r="BZ7" s="432"/>
      <c r="CA7" s="432"/>
      <c r="CB7" s="432"/>
      <c r="CC7" s="433"/>
      <c r="CD7" s="434" t="s">
        <v>100</v>
      </c>
      <c r="CE7" s="435"/>
      <c r="CF7" s="435"/>
      <c r="CG7" s="435"/>
      <c r="CH7" s="435"/>
      <c r="CI7" s="435"/>
      <c r="CJ7" s="435"/>
      <c r="CK7" s="435"/>
      <c r="CL7" s="435"/>
      <c r="CM7" s="435"/>
      <c r="CN7" s="435"/>
      <c r="CO7" s="435"/>
      <c r="CP7" s="435"/>
      <c r="CQ7" s="435"/>
      <c r="CR7" s="435"/>
      <c r="CS7" s="436"/>
      <c r="CT7" s="431">
        <v>1304254263</v>
      </c>
      <c r="CU7" s="432"/>
      <c r="CV7" s="432"/>
      <c r="CW7" s="432"/>
      <c r="CX7" s="432"/>
      <c r="CY7" s="432"/>
      <c r="CZ7" s="432"/>
      <c r="DA7" s="433"/>
      <c r="DB7" s="431">
        <v>1293018594</v>
      </c>
      <c r="DC7" s="432"/>
      <c r="DD7" s="432"/>
      <c r="DE7" s="432"/>
      <c r="DF7" s="432"/>
      <c r="DG7" s="432"/>
      <c r="DH7" s="432"/>
      <c r="DI7" s="433"/>
      <c r="DJ7" s="158"/>
      <c r="DK7" s="158"/>
      <c r="DL7" s="158"/>
      <c r="DM7" s="158"/>
      <c r="DN7" s="158"/>
      <c r="DO7" s="158"/>
    </row>
    <row r="8" spans="1:119" ht="18.75" customHeight="1" thickBot="1" x14ac:dyDescent="0.25">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101</v>
      </c>
      <c r="AA8" s="444"/>
      <c r="AB8" s="444"/>
      <c r="AC8" s="444"/>
      <c r="AD8" s="444"/>
      <c r="AE8" s="444"/>
      <c r="AF8" s="444"/>
      <c r="AG8" s="444"/>
      <c r="AH8" s="445"/>
      <c r="AI8" s="446">
        <v>1</v>
      </c>
      <c r="AJ8" s="447"/>
      <c r="AK8" s="447"/>
      <c r="AL8" s="447"/>
      <c r="AM8" s="447"/>
      <c r="AN8" s="447"/>
      <c r="AO8" s="447"/>
      <c r="AP8" s="448"/>
      <c r="AQ8" s="446">
        <v>9500</v>
      </c>
      <c r="AR8" s="447"/>
      <c r="AS8" s="447"/>
      <c r="AT8" s="447"/>
      <c r="AU8" s="447"/>
      <c r="AV8" s="447"/>
      <c r="AW8" s="447"/>
      <c r="AX8" s="447"/>
      <c r="AY8" s="449"/>
      <c r="AZ8" s="428" t="s">
        <v>102</v>
      </c>
      <c r="BA8" s="429"/>
      <c r="BB8" s="429"/>
      <c r="BC8" s="429"/>
      <c r="BD8" s="429"/>
      <c r="BE8" s="429"/>
      <c r="BF8" s="429"/>
      <c r="BG8" s="429"/>
      <c r="BH8" s="429"/>
      <c r="BI8" s="429"/>
      <c r="BJ8" s="429"/>
      <c r="BK8" s="429"/>
      <c r="BL8" s="429"/>
      <c r="BM8" s="430"/>
      <c r="BN8" s="431">
        <v>3683157</v>
      </c>
      <c r="BO8" s="432"/>
      <c r="BP8" s="432"/>
      <c r="BQ8" s="432"/>
      <c r="BR8" s="432"/>
      <c r="BS8" s="432"/>
      <c r="BT8" s="432"/>
      <c r="BU8" s="433"/>
      <c r="BV8" s="431">
        <v>4952238</v>
      </c>
      <c r="BW8" s="432"/>
      <c r="BX8" s="432"/>
      <c r="BY8" s="432"/>
      <c r="BZ8" s="432"/>
      <c r="CA8" s="432"/>
      <c r="CB8" s="432"/>
      <c r="CC8" s="433"/>
      <c r="CD8" s="434" t="s">
        <v>103</v>
      </c>
      <c r="CE8" s="435"/>
      <c r="CF8" s="435"/>
      <c r="CG8" s="435"/>
      <c r="CH8" s="435"/>
      <c r="CI8" s="435"/>
      <c r="CJ8" s="435"/>
      <c r="CK8" s="435"/>
      <c r="CL8" s="435"/>
      <c r="CM8" s="435"/>
      <c r="CN8" s="435"/>
      <c r="CO8" s="435"/>
      <c r="CP8" s="435"/>
      <c r="CQ8" s="435"/>
      <c r="CR8" s="435"/>
      <c r="CS8" s="436"/>
      <c r="CT8" s="450">
        <v>0.89590999999999998</v>
      </c>
      <c r="CU8" s="451"/>
      <c r="CV8" s="451"/>
      <c r="CW8" s="451"/>
      <c r="CX8" s="451"/>
      <c r="CY8" s="451"/>
      <c r="CZ8" s="451"/>
      <c r="DA8" s="452"/>
      <c r="DB8" s="450">
        <v>0.89998</v>
      </c>
      <c r="DC8" s="451"/>
      <c r="DD8" s="451"/>
      <c r="DE8" s="451"/>
      <c r="DF8" s="451"/>
      <c r="DG8" s="451"/>
      <c r="DH8" s="451"/>
      <c r="DI8" s="452"/>
      <c r="DJ8" s="158"/>
      <c r="DK8" s="158"/>
      <c r="DL8" s="158"/>
      <c r="DM8" s="158"/>
      <c r="DN8" s="158"/>
      <c r="DO8" s="158"/>
    </row>
    <row r="9" spans="1:119" ht="18.75" customHeight="1" thickBot="1" x14ac:dyDescent="0.25">
      <c r="A9" s="159"/>
      <c r="B9" s="456" t="s">
        <v>104</v>
      </c>
      <c r="C9" s="457"/>
      <c r="D9" s="457"/>
      <c r="E9" s="457"/>
      <c r="F9" s="457"/>
      <c r="G9" s="457"/>
      <c r="H9" s="457"/>
      <c r="I9" s="457"/>
      <c r="J9" s="457"/>
      <c r="K9" s="458"/>
      <c r="L9" s="464" t="s">
        <v>105</v>
      </c>
      <c r="M9" s="465"/>
      <c r="N9" s="465"/>
      <c r="O9" s="465"/>
      <c r="P9" s="465"/>
      <c r="Q9" s="466"/>
      <c r="R9" s="467">
        <v>9126213</v>
      </c>
      <c r="S9" s="468"/>
      <c r="T9" s="468"/>
      <c r="U9" s="468"/>
      <c r="V9" s="469"/>
      <c r="W9" s="473"/>
      <c r="X9" s="474"/>
      <c r="Y9" s="475"/>
      <c r="Z9" s="443" t="s">
        <v>106</v>
      </c>
      <c r="AA9" s="444"/>
      <c r="AB9" s="444"/>
      <c r="AC9" s="444"/>
      <c r="AD9" s="444"/>
      <c r="AE9" s="444"/>
      <c r="AF9" s="444"/>
      <c r="AG9" s="444"/>
      <c r="AH9" s="445"/>
      <c r="AI9" s="446">
        <v>1</v>
      </c>
      <c r="AJ9" s="447"/>
      <c r="AK9" s="447"/>
      <c r="AL9" s="447"/>
      <c r="AM9" s="447"/>
      <c r="AN9" s="447"/>
      <c r="AO9" s="447"/>
      <c r="AP9" s="448"/>
      <c r="AQ9" s="446">
        <v>12000</v>
      </c>
      <c r="AR9" s="447"/>
      <c r="AS9" s="447"/>
      <c r="AT9" s="447"/>
      <c r="AU9" s="447"/>
      <c r="AV9" s="447"/>
      <c r="AW9" s="447"/>
      <c r="AX9" s="447"/>
      <c r="AY9" s="449"/>
      <c r="AZ9" s="428" t="s">
        <v>107</v>
      </c>
      <c r="BA9" s="429"/>
      <c r="BB9" s="429"/>
      <c r="BC9" s="429"/>
      <c r="BD9" s="429"/>
      <c r="BE9" s="429"/>
      <c r="BF9" s="429"/>
      <c r="BG9" s="429"/>
      <c r="BH9" s="429"/>
      <c r="BI9" s="429"/>
      <c r="BJ9" s="429"/>
      <c r="BK9" s="429"/>
      <c r="BL9" s="429"/>
      <c r="BM9" s="430"/>
      <c r="BN9" s="431">
        <v>-1269081</v>
      </c>
      <c r="BO9" s="432"/>
      <c r="BP9" s="432"/>
      <c r="BQ9" s="432"/>
      <c r="BR9" s="432"/>
      <c r="BS9" s="432"/>
      <c r="BT9" s="432"/>
      <c r="BU9" s="433"/>
      <c r="BV9" s="431">
        <v>-1446311</v>
      </c>
      <c r="BW9" s="432"/>
      <c r="BX9" s="432"/>
      <c r="BY9" s="432"/>
      <c r="BZ9" s="432"/>
      <c r="CA9" s="432"/>
      <c r="CB9" s="432"/>
      <c r="CC9" s="433"/>
      <c r="CD9" s="497" t="s">
        <v>108</v>
      </c>
      <c r="CE9" s="498"/>
      <c r="CF9" s="498"/>
      <c r="CG9" s="498"/>
      <c r="CH9" s="498"/>
      <c r="CI9" s="498"/>
      <c r="CJ9" s="498"/>
      <c r="CK9" s="498"/>
      <c r="CL9" s="498"/>
      <c r="CM9" s="498"/>
      <c r="CN9" s="498"/>
      <c r="CO9" s="498"/>
      <c r="CP9" s="498"/>
      <c r="CQ9" s="498"/>
      <c r="CR9" s="498"/>
      <c r="CS9" s="499"/>
      <c r="CT9" s="437">
        <v>19</v>
      </c>
      <c r="CU9" s="438"/>
      <c r="CV9" s="438"/>
      <c r="CW9" s="438"/>
      <c r="CX9" s="438"/>
      <c r="CY9" s="438"/>
      <c r="CZ9" s="438"/>
      <c r="DA9" s="439"/>
      <c r="DB9" s="437">
        <v>18.7</v>
      </c>
      <c r="DC9" s="438"/>
      <c r="DD9" s="438"/>
      <c r="DE9" s="438"/>
      <c r="DF9" s="438"/>
      <c r="DG9" s="438"/>
      <c r="DH9" s="438"/>
      <c r="DI9" s="439"/>
      <c r="DJ9" s="158"/>
      <c r="DK9" s="158"/>
      <c r="DL9" s="158"/>
      <c r="DM9" s="158"/>
      <c r="DN9" s="158"/>
      <c r="DO9" s="158"/>
    </row>
    <row r="10" spans="1:119" ht="18.75" customHeight="1" x14ac:dyDescent="0.2">
      <c r="A10" s="159"/>
      <c r="B10" s="459"/>
      <c r="C10" s="460"/>
      <c r="D10" s="460"/>
      <c r="E10" s="460"/>
      <c r="F10" s="460"/>
      <c r="G10" s="460"/>
      <c r="H10" s="460"/>
      <c r="I10" s="460"/>
      <c r="J10" s="460"/>
      <c r="K10" s="401"/>
      <c r="L10" s="500" t="s">
        <v>109</v>
      </c>
      <c r="M10" s="501"/>
      <c r="N10" s="501"/>
      <c r="O10" s="501"/>
      <c r="P10" s="501"/>
      <c r="Q10" s="502"/>
      <c r="R10" s="446">
        <v>9048302</v>
      </c>
      <c r="S10" s="447"/>
      <c r="T10" s="447"/>
      <c r="U10" s="447"/>
      <c r="V10" s="449"/>
      <c r="W10" s="473"/>
      <c r="X10" s="474"/>
      <c r="Y10" s="475"/>
      <c r="Z10" s="443" t="s">
        <v>110</v>
      </c>
      <c r="AA10" s="444"/>
      <c r="AB10" s="444"/>
      <c r="AC10" s="444"/>
      <c r="AD10" s="444"/>
      <c r="AE10" s="444"/>
      <c r="AF10" s="444"/>
      <c r="AG10" s="444"/>
      <c r="AH10" s="445"/>
      <c r="AI10" s="446">
        <v>1</v>
      </c>
      <c r="AJ10" s="447"/>
      <c r="AK10" s="447"/>
      <c r="AL10" s="447"/>
      <c r="AM10" s="447"/>
      <c r="AN10" s="447"/>
      <c r="AO10" s="447"/>
      <c r="AP10" s="448"/>
      <c r="AQ10" s="446">
        <v>10800</v>
      </c>
      <c r="AR10" s="447"/>
      <c r="AS10" s="447"/>
      <c r="AT10" s="447"/>
      <c r="AU10" s="447"/>
      <c r="AV10" s="447"/>
      <c r="AW10" s="447"/>
      <c r="AX10" s="447"/>
      <c r="AY10" s="449"/>
      <c r="AZ10" s="428" t="s">
        <v>111</v>
      </c>
      <c r="BA10" s="429"/>
      <c r="BB10" s="429"/>
      <c r="BC10" s="429"/>
      <c r="BD10" s="429"/>
      <c r="BE10" s="429"/>
      <c r="BF10" s="429"/>
      <c r="BG10" s="429"/>
      <c r="BH10" s="429"/>
      <c r="BI10" s="429"/>
      <c r="BJ10" s="429"/>
      <c r="BK10" s="429"/>
      <c r="BL10" s="429"/>
      <c r="BM10" s="430"/>
      <c r="BN10" s="431">
        <v>2514137</v>
      </c>
      <c r="BO10" s="432"/>
      <c r="BP10" s="432"/>
      <c r="BQ10" s="432"/>
      <c r="BR10" s="432"/>
      <c r="BS10" s="432"/>
      <c r="BT10" s="432"/>
      <c r="BU10" s="433"/>
      <c r="BV10" s="431">
        <v>3505432</v>
      </c>
      <c r="BW10" s="432"/>
      <c r="BX10" s="432"/>
      <c r="BY10" s="432"/>
      <c r="BZ10" s="432"/>
      <c r="CA10" s="432"/>
      <c r="CB10" s="432"/>
      <c r="CC10" s="433"/>
      <c r="CD10" s="422" t="s">
        <v>112</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461"/>
      <c r="C11" s="462"/>
      <c r="D11" s="462"/>
      <c r="E11" s="462"/>
      <c r="F11" s="462"/>
      <c r="G11" s="462"/>
      <c r="H11" s="462"/>
      <c r="I11" s="462"/>
      <c r="J11" s="462"/>
      <c r="K11" s="463"/>
      <c r="L11" s="491" t="s">
        <v>113</v>
      </c>
      <c r="M11" s="492"/>
      <c r="N11" s="492"/>
      <c r="O11" s="492"/>
      <c r="P11" s="492"/>
      <c r="Q11" s="493"/>
      <c r="R11" s="494" t="s">
        <v>114</v>
      </c>
      <c r="S11" s="495"/>
      <c r="T11" s="495"/>
      <c r="U11" s="495"/>
      <c r="V11" s="496"/>
      <c r="W11" s="476"/>
      <c r="X11" s="477"/>
      <c r="Y11" s="478"/>
      <c r="Z11" s="443" t="s">
        <v>115</v>
      </c>
      <c r="AA11" s="444"/>
      <c r="AB11" s="444"/>
      <c r="AC11" s="444"/>
      <c r="AD11" s="444"/>
      <c r="AE11" s="444"/>
      <c r="AF11" s="444"/>
      <c r="AG11" s="444"/>
      <c r="AH11" s="445"/>
      <c r="AI11" s="446">
        <v>103</v>
      </c>
      <c r="AJ11" s="447"/>
      <c r="AK11" s="447"/>
      <c r="AL11" s="447"/>
      <c r="AM11" s="447"/>
      <c r="AN11" s="447"/>
      <c r="AO11" s="447"/>
      <c r="AP11" s="448"/>
      <c r="AQ11" s="446">
        <v>9700</v>
      </c>
      <c r="AR11" s="447"/>
      <c r="AS11" s="447"/>
      <c r="AT11" s="447"/>
      <c r="AU11" s="447"/>
      <c r="AV11" s="447"/>
      <c r="AW11" s="447"/>
      <c r="AX11" s="447"/>
      <c r="AY11" s="449"/>
      <c r="AZ11" s="428" t="s">
        <v>116</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34" t="s">
        <v>117</v>
      </c>
      <c r="CE11" s="435"/>
      <c r="CF11" s="435"/>
      <c r="CG11" s="435"/>
      <c r="CH11" s="435"/>
      <c r="CI11" s="435"/>
      <c r="CJ11" s="435"/>
      <c r="CK11" s="435"/>
      <c r="CL11" s="435"/>
      <c r="CM11" s="435"/>
      <c r="CN11" s="435"/>
      <c r="CO11" s="435"/>
      <c r="CP11" s="435"/>
      <c r="CQ11" s="435"/>
      <c r="CR11" s="435"/>
      <c r="CS11" s="436"/>
      <c r="CT11" s="503" t="s">
        <v>118</v>
      </c>
      <c r="CU11" s="504"/>
      <c r="CV11" s="504"/>
      <c r="CW11" s="504"/>
      <c r="CX11" s="504"/>
      <c r="CY11" s="504"/>
      <c r="CZ11" s="504"/>
      <c r="DA11" s="505"/>
      <c r="DB11" s="503" t="s">
        <v>118</v>
      </c>
      <c r="DC11" s="504"/>
      <c r="DD11" s="504"/>
      <c r="DE11" s="504"/>
      <c r="DF11" s="504"/>
      <c r="DG11" s="504"/>
      <c r="DH11" s="504"/>
      <c r="DI11" s="505"/>
      <c r="DJ11" s="158"/>
      <c r="DK11" s="158"/>
      <c r="DL11" s="158"/>
      <c r="DM11" s="158"/>
      <c r="DN11" s="158"/>
      <c r="DO11" s="158"/>
    </row>
    <row r="12" spans="1:119" ht="18.75" customHeight="1" x14ac:dyDescent="0.2">
      <c r="A12" s="159"/>
      <c r="B12" s="506" t="s">
        <v>119</v>
      </c>
      <c r="C12" s="507"/>
      <c r="D12" s="507"/>
      <c r="E12" s="507"/>
      <c r="F12" s="507"/>
      <c r="G12" s="507"/>
      <c r="H12" s="507"/>
      <c r="I12" s="507"/>
      <c r="J12" s="507"/>
      <c r="K12" s="508"/>
      <c r="L12" s="515" t="s">
        <v>120</v>
      </c>
      <c r="M12" s="516"/>
      <c r="N12" s="516"/>
      <c r="O12" s="516"/>
      <c r="P12" s="516"/>
      <c r="Q12" s="517"/>
      <c r="R12" s="518">
        <v>9209442</v>
      </c>
      <c r="S12" s="519"/>
      <c r="T12" s="519"/>
      <c r="U12" s="519"/>
      <c r="V12" s="520"/>
      <c r="W12" s="470" t="s">
        <v>121</v>
      </c>
      <c r="X12" s="471"/>
      <c r="Y12" s="472"/>
      <c r="Z12" s="479" t="s">
        <v>1</v>
      </c>
      <c r="AA12" s="457"/>
      <c r="AB12" s="457"/>
      <c r="AC12" s="457"/>
      <c r="AD12" s="457"/>
      <c r="AE12" s="457"/>
      <c r="AF12" s="457"/>
      <c r="AG12" s="457"/>
      <c r="AH12" s="458"/>
      <c r="AI12" s="487" t="s">
        <v>122</v>
      </c>
      <c r="AJ12" s="457"/>
      <c r="AK12" s="457"/>
      <c r="AL12" s="457"/>
      <c r="AM12" s="458"/>
      <c r="AN12" s="487" t="s">
        <v>123</v>
      </c>
      <c r="AO12" s="488"/>
      <c r="AP12" s="488"/>
      <c r="AQ12" s="488"/>
      <c r="AR12" s="488"/>
      <c r="AS12" s="521"/>
      <c r="AT12" s="534" t="s">
        <v>124</v>
      </c>
      <c r="AU12" s="535"/>
      <c r="AV12" s="535"/>
      <c r="AW12" s="535"/>
      <c r="AX12" s="535"/>
      <c r="AY12" s="536"/>
      <c r="AZ12" s="428" t="s">
        <v>125</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0</v>
      </c>
      <c r="BW12" s="432"/>
      <c r="BX12" s="432"/>
      <c r="BY12" s="432"/>
      <c r="BZ12" s="432"/>
      <c r="CA12" s="432"/>
      <c r="CB12" s="432"/>
      <c r="CC12" s="433"/>
      <c r="CD12" s="434" t="s">
        <v>126</v>
      </c>
      <c r="CE12" s="435"/>
      <c r="CF12" s="435"/>
      <c r="CG12" s="435"/>
      <c r="CH12" s="435"/>
      <c r="CI12" s="435"/>
      <c r="CJ12" s="435"/>
      <c r="CK12" s="435"/>
      <c r="CL12" s="435"/>
      <c r="CM12" s="435"/>
      <c r="CN12" s="435"/>
      <c r="CO12" s="435"/>
      <c r="CP12" s="435"/>
      <c r="CQ12" s="435"/>
      <c r="CR12" s="435"/>
      <c r="CS12" s="436"/>
      <c r="CT12" s="503" t="s">
        <v>127</v>
      </c>
      <c r="CU12" s="504"/>
      <c r="CV12" s="504"/>
      <c r="CW12" s="504"/>
      <c r="CX12" s="504"/>
      <c r="CY12" s="504"/>
      <c r="CZ12" s="504"/>
      <c r="DA12" s="505"/>
      <c r="DB12" s="503" t="s">
        <v>118</v>
      </c>
      <c r="DC12" s="504"/>
      <c r="DD12" s="504"/>
      <c r="DE12" s="504"/>
      <c r="DF12" s="504"/>
      <c r="DG12" s="504"/>
      <c r="DH12" s="504"/>
      <c r="DI12" s="505"/>
      <c r="DJ12" s="158"/>
      <c r="DK12" s="158"/>
      <c r="DL12" s="158"/>
      <c r="DM12" s="158"/>
      <c r="DN12" s="158"/>
      <c r="DO12" s="158"/>
    </row>
    <row r="13" spans="1:119" ht="18.75" customHeight="1" thickBot="1" x14ac:dyDescent="0.25">
      <c r="A13" s="159"/>
      <c r="B13" s="509"/>
      <c r="C13" s="510"/>
      <c r="D13" s="510"/>
      <c r="E13" s="510"/>
      <c r="F13" s="510"/>
      <c r="G13" s="510"/>
      <c r="H13" s="510"/>
      <c r="I13" s="510"/>
      <c r="J13" s="510"/>
      <c r="K13" s="511"/>
      <c r="L13" s="166"/>
      <c r="M13" s="525" t="s">
        <v>128</v>
      </c>
      <c r="N13" s="526"/>
      <c r="O13" s="526"/>
      <c r="P13" s="526"/>
      <c r="Q13" s="527"/>
      <c r="R13" s="528">
        <v>8981167</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129</v>
      </c>
      <c r="BA13" s="532"/>
      <c r="BB13" s="532"/>
      <c r="BC13" s="532"/>
      <c r="BD13" s="532"/>
      <c r="BE13" s="532"/>
      <c r="BF13" s="532"/>
      <c r="BG13" s="532"/>
      <c r="BH13" s="532"/>
      <c r="BI13" s="532"/>
      <c r="BJ13" s="532"/>
      <c r="BK13" s="532"/>
      <c r="BL13" s="532"/>
      <c r="BM13" s="533"/>
      <c r="BN13" s="431">
        <v>1245056</v>
      </c>
      <c r="BO13" s="432"/>
      <c r="BP13" s="432"/>
      <c r="BQ13" s="432"/>
      <c r="BR13" s="432"/>
      <c r="BS13" s="432"/>
      <c r="BT13" s="432"/>
      <c r="BU13" s="433"/>
      <c r="BV13" s="431">
        <v>2059121</v>
      </c>
      <c r="BW13" s="432"/>
      <c r="BX13" s="432"/>
      <c r="BY13" s="432"/>
      <c r="BZ13" s="432"/>
      <c r="CA13" s="432"/>
      <c r="CB13" s="432"/>
      <c r="CC13" s="433"/>
      <c r="CD13" s="434" t="s">
        <v>130</v>
      </c>
      <c r="CE13" s="435"/>
      <c r="CF13" s="435"/>
      <c r="CG13" s="435"/>
      <c r="CH13" s="435"/>
      <c r="CI13" s="435"/>
      <c r="CJ13" s="435"/>
      <c r="CK13" s="435"/>
      <c r="CL13" s="435"/>
      <c r="CM13" s="435"/>
      <c r="CN13" s="435"/>
      <c r="CO13" s="435"/>
      <c r="CP13" s="435"/>
      <c r="CQ13" s="435"/>
      <c r="CR13" s="435"/>
      <c r="CS13" s="436"/>
      <c r="CT13" s="437">
        <v>10.1</v>
      </c>
      <c r="CU13" s="438"/>
      <c r="CV13" s="438"/>
      <c r="CW13" s="438"/>
      <c r="CX13" s="438"/>
      <c r="CY13" s="438"/>
      <c r="CZ13" s="438"/>
      <c r="DA13" s="439"/>
      <c r="DB13" s="437">
        <v>10.3</v>
      </c>
      <c r="DC13" s="438"/>
      <c r="DD13" s="438"/>
      <c r="DE13" s="438"/>
      <c r="DF13" s="438"/>
      <c r="DG13" s="438"/>
      <c r="DH13" s="438"/>
      <c r="DI13" s="439"/>
      <c r="DJ13" s="158"/>
      <c r="DK13" s="158"/>
      <c r="DL13" s="158"/>
      <c r="DM13" s="158"/>
      <c r="DN13" s="158"/>
      <c r="DO13" s="158"/>
    </row>
    <row r="14" spans="1:119" ht="18.75" customHeight="1" thickBot="1" x14ac:dyDescent="0.25">
      <c r="A14" s="159"/>
      <c r="B14" s="509"/>
      <c r="C14" s="510"/>
      <c r="D14" s="510"/>
      <c r="E14" s="510"/>
      <c r="F14" s="510"/>
      <c r="G14" s="510"/>
      <c r="H14" s="510"/>
      <c r="I14" s="510"/>
      <c r="J14" s="510"/>
      <c r="K14" s="511"/>
      <c r="L14" s="543" t="s">
        <v>131</v>
      </c>
      <c r="M14" s="544"/>
      <c r="N14" s="544"/>
      <c r="O14" s="544"/>
      <c r="P14" s="544"/>
      <c r="Q14" s="545"/>
      <c r="R14" s="546">
        <v>9189521</v>
      </c>
      <c r="S14" s="547"/>
      <c r="T14" s="547"/>
      <c r="U14" s="547"/>
      <c r="V14" s="548"/>
      <c r="W14" s="473"/>
      <c r="X14" s="474"/>
      <c r="Y14" s="475"/>
      <c r="Z14" s="500" t="s">
        <v>132</v>
      </c>
      <c r="AA14" s="501"/>
      <c r="AB14" s="501"/>
      <c r="AC14" s="501"/>
      <c r="AD14" s="501"/>
      <c r="AE14" s="501"/>
      <c r="AF14" s="501"/>
      <c r="AG14" s="501"/>
      <c r="AH14" s="502"/>
      <c r="AI14" s="446">
        <v>10956</v>
      </c>
      <c r="AJ14" s="447"/>
      <c r="AK14" s="447"/>
      <c r="AL14" s="447"/>
      <c r="AM14" s="448"/>
      <c r="AN14" s="446">
        <v>36012372</v>
      </c>
      <c r="AO14" s="447"/>
      <c r="AP14" s="447"/>
      <c r="AQ14" s="447"/>
      <c r="AR14" s="447"/>
      <c r="AS14" s="448"/>
      <c r="AT14" s="446">
        <v>3287</v>
      </c>
      <c r="AU14" s="447"/>
      <c r="AV14" s="447"/>
      <c r="AW14" s="447"/>
      <c r="AX14" s="447"/>
      <c r="AY14" s="449"/>
      <c r="AZ14" s="440" t="s">
        <v>133</v>
      </c>
      <c r="BA14" s="441"/>
      <c r="BB14" s="441"/>
      <c r="BC14" s="441"/>
      <c r="BD14" s="441"/>
      <c r="BE14" s="441"/>
      <c r="BF14" s="441"/>
      <c r="BG14" s="441"/>
      <c r="BH14" s="441"/>
      <c r="BI14" s="441"/>
      <c r="BJ14" s="441"/>
      <c r="BK14" s="441"/>
      <c r="BL14" s="441"/>
      <c r="BM14" s="442"/>
      <c r="BN14" s="419">
        <v>853498385</v>
      </c>
      <c r="BO14" s="420"/>
      <c r="BP14" s="420"/>
      <c r="BQ14" s="420"/>
      <c r="BR14" s="420"/>
      <c r="BS14" s="420"/>
      <c r="BT14" s="420"/>
      <c r="BU14" s="421"/>
      <c r="BV14" s="419">
        <v>837404552</v>
      </c>
      <c r="BW14" s="420"/>
      <c r="BX14" s="420"/>
      <c r="BY14" s="420"/>
      <c r="BZ14" s="420"/>
      <c r="CA14" s="420"/>
      <c r="CB14" s="420"/>
      <c r="CC14" s="421"/>
      <c r="CD14" s="497" t="s">
        <v>134</v>
      </c>
      <c r="CE14" s="498"/>
      <c r="CF14" s="498"/>
      <c r="CG14" s="498"/>
      <c r="CH14" s="498"/>
      <c r="CI14" s="498"/>
      <c r="CJ14" s="498"/>
      <c r="CK14" s="498"/>
      <c r="CL14" s="498"/>
      <c r="CM14" s="498"/>
      <c r="CN14" s="498"/>
      <c r="CO14" s="498"/>
      <c r="CP14" s="498"/>
      <c r="CQ14" s="498"/>
      <c r="CR14" s="498"/>
      <c r="CS14" s="499"/>
      <c r="CT14" s="540">
        <v>114.6</v>
      </c>
      <c r="CU14" s="541"/>
      <c r="CV14" s="541"/>
      <c r="CW14" s="541"/>
      <c r="CX14" s="541"/>
      <c r="CY14" s="541"/>
      <c r="CZ14" s="541"/>
      <c r="DA14" s="542"/>
      <c r="DB14" s="540">
        <v>120.3</v>
      </c>
      <c r="DC14" s="541"/>
      <c r="DD14" s="541"/>
      <c r="DE14" s="541"/>
      <c r="DF14" s="541"/>
      <c r="DG14" s="541"/>
      <c r="DH14" s="541"/>
      <c r="DI14" s="542"/>
      <c r="DJ14" s="158"/>
      <c r="DK14" s="158"/>
      <c r="DL14" s="158"/>
      <c r="DM14" s="158"/>
      <c r="DN14" s="158"/>
      <c r="DO14" s="158"/>
    </row>
    <row r="15" spans="1:119" ht="18.75" customHeight="1" x14ac:dyDescent="0.2">
      <c r="A15" s="159"/>
      <c r="B15" s="509"/>
      <c r="C15" s="510"/>
      <c r="D15" s="510"/>
      <c r="E15" s="510"/>
      <c r="F15" s="510"/>
      <c r="G15" s="510"/>
      <c r="H15" s="510"/>
      <c r="I15" s="510"/>
      <c r="J15" s="510"/>
      <c r="K15" s="511"/>
      <c r="L15" s="166"/>
      <c r="M15" s="525" t="s">
        <v>128</v>
      </c>
      <c r="N15" s="526"/>
      <c r="O15" s="526"/>
      <c r="P15" s="526"/>
      <c r="Q15" s="527"/>
      <c r="R15" s="546">
        <v>8976954</v>
      </c>
      <c r="S15" s="547"/>
      <c r="T15" s="547"/>
      <c r="U15" s="547"/>
      <c r="V15" s="548"/>
      <c r="W15" s="473"/>
      <c r="X15" s="474"/>
      <c r="Y15" s="475"/>
      <c r="Z15" s="500" t="s">
        <v>135</v>
      </c>
      <c r="AA15" s="501"/>
      <c r="AB15" s="501"/>
      <c r="AC15" s="501"/>
      <c r="AD15" s="501"/>
      <c r="AE15" s="501"/>
      <c r="AF15" s="501"/>
      <c r="AG15" s="501"/>
      <c r="AH15" s="502"/>
      <c r="AI15" s="446" t="s">
        <v>118</v>
      </c>
      <c r="AJ15" s="447"/>
      <c r="AK15" s="447"/>
      <c r="AL15" s="447"/>
      <c r="AM15" s="448"/>
      <c r="AN15" s="446" t="s">
        <v>118</v>
      </c>
      <c r="AO15" s="447"/>
      <c r="AP15" s="447"/>
      <c r="AQ15" s="447"/>
      <c r="AR15" s="447"/>
      <c r="AS15" s="448"/>
      <c r="AT15" s="446" t="s">
        <v>118</v>
      </c>
      <c r="AU15" s="447"/>
      <c r="AV15" s="447"/>
      <c r="AW15" s="447"/>
      <c r="AX15" s="447"/>
      <c r="AY15" s="449"/>
      <c r="AZ15" s="428" t="s">
        <v>136</v>
      </c>
      <c r="BA15" s="429"/>
      <c r="BB15" s="429"/>
      <c r="BC15" s="429"/>
      <c r="BD15" s="429"/>
      <c r="BE15" s="429"/>
      <c r="BF15" s="429"/>
      <c r="BG15" s="429"/>
      <c r="BH15" s="429"/>
      <c r="BI15" s="429"/>
      <c r="BJ15" s="429"/>
      <c r="BK15" s="429"/>
      <c r="BL15" s="429"/>
      <c r="BM15" s="430"/>
      <c r="BN15" s="431">
        <v>958184216</v>
      </c>
      <c r="BO15" s="432"/>
      <c r="BP15" s="432"/>
      <c r="BQ15" s="432"/>
      <c r="BR15" s="432"/>
      <c r="BS15" s="432"/>
      <c r="BT15" s="432"/>
      <c r="BU15" s="433"/>
      <c r="BV15" s="431">
        <v>932898338</v>
      </c>
      <c r="BW15" s="432"/>
      <c r="BX15" s="432"/>
      <c r="BY15" s="432"/>
      <c r="BZ15" s="432"/>
      <c r="CA15" s="432"/>
      <c r="CB15" s="432"/>
      <c r="CC15" s="433"/>
      <c r="CD15" s="551" t="s">
        <v>137</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509"/>
      <c r="C16" s="510"/>
      <c r="D16" s="510"/>
      <c r="E16" s="510"/>
      <c r="F16" s="510"/>
      <c r="G16" s="510"/>
      <c r="H16" s="510"/>
      <c r="I16" s="510"/>
      <c r="J16" s="510"/>
      <c r="K16" s="511"/>
      <c r="L16" s="543" t="s">
        <v>138</v>
      </c>
      <c r="M16" s="560"/>
      <c r="N16" s="560"/>
      <c r="O16" s="560"/>
      <c r="P16" s="560"/>
      <c r="Q16" s="561"/>
      <c r="R16" s="557" t="s">
        <v>139</v>
      </c>
      <c r="S16" s="558"/>
      <c r="T16" s="558"/>
      <c r="U16" s="558"/>
      <c r="V16" s="559"/>
      <c r="W16" s="473"/>
      <c r="X16" s="474"/>
      <c r="Y16" s="475"/>
      <c r="Z16" s="500" t="s">
        <v>140</v>
      </c>
      <c r="AA16" s="501"/>
      <c r="AB16" s="501"/>
      <c r="AC16" s="501"/>
      <c r="AD16" s="501"/>
      <c r="AE16" s="501"/>
      <c r="AF16" s="501"/>
      <c r="AG16" s="501"/>
      <c r="AH16" s="502"/>
      <c r="AI16" s="446">
        <v>254</v>
      </c>
      <c r="AJ16" s="447"/>
      <c r="AK16" s="447"/>
      <c r="AL16" s="447"/>
      <c r="AM16" s="448"/>
      <c r="AN16" s="446">
        <v>836930</v>
      </c>
      <c r="AO16" s="447"/>
      <c r="AP16" s="447"/>
      <c r="AQ16" s="447"/>
      <c r="AR16" s="447"/>
      <c r="AS16" s="448"/>
      <c r="AT16" s="446">
        <v>3295</v>
      </c>
      <c r="AU16" s="447"/>
      <c r="AV16" s="447"/>
      <c r="AW16" s="447"/>
      <c r="AX16" s="447"/>
      <c r="AY16" s="449"/>
      <c r="AZ16" s="428" t="s">
        <v>141</v>
      </c>
      <c r="BA16" s="429"/>
      <c r="BB16" s="429"/>
      <c r="BC16" s="429"/>
      <c r="BD16" s="429"/>
      <c r="BE16" s="429"/>
      <c r="BF16" s="429"/>
      <c r="BG16" s="429"/>
      <c r="BH16" s="429"/>
      <c r="BI16" s="429"/>
      <c r="BJ16" s="429"/>
      <c r="BK16" s="429"/>
      <c r="BL16" s="429"/>
      <c r="BM16" s="430"/>
      <c r="BN16" s="431">
        <v>1094305720</v>
      </c>
      <c r="BO16" s="432"/>
      <c r="BP16" s="432"/>
      <c r="BQ16" s="432"/>
      <c r="BR16" s="432"/>
      <c r="BS16" s="432"/>
      <c r="BT16" s="432"/>
      <c r="BU16" s="433"/>
      <c r="BV16" s="431">
        <v>1074645501</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5">
      <c r="A17" s="159"/>
      <c r="B17" s="512"/>
      <c r="C17" s="513"/>
      <c r="D17" s="513"/>
      <c r="E17" s="513"/>
      <c r="F17" s="513"/>
      <c r="G17" s="513"/>
      <c r="H17" s="513"/>
      <c r="I17" s="513"/>
      <c r="J17" s="513"/>
      <c r="K17" s="514"/>
      <c r="L17" s="171"/>
      <c r="M17" s="554" t="s">
        <v>142</v>
      </c>
      <c r="N17" s="555"/>
      <c r="O17" s="555"/>
      <c r="P17" s="555"/>
      <c r="Q17" s="556"/>
      <c r="R17" s="557" t="s">
        <v>143</v>
      </c>
      <c r="S17" s="558"/>
      <c r="T17" s="558"/>
      <c r="U17" s="558"/>
      <c r="V17" s="559"/>
      <c r="W17" s="473"/>
      <c r="X17" s="474"/>
      <c r="Y17" s="475"/>
      <c r="Z17" s="500" t="s">
        <v>144</v>
      </c>
      <c r="AA17" s="501"/>
      <c r="AB17" s="501"/>
      <c r="AC17" s="501"/>
      <c r="AD17" s="501"/>
      <c r="AE17" s="501"/>
      <c r="AF17" s="501"/>
      <c r="AG17" s="501"/>
      <c r="AH17" s="502"/>
      <c r="AI17" s="446">
        <v>15624</v>
      </c>
      <c r="AJ17" s="447"/>
      <c r="AK17" s="447"/>
      <c r="AL17" s="447"/>
      <c r="AM17" s="448"/>
      <c r="AN17" s="446">
        <v>50590512</v>
      </c>
      <c r="AO17" s="447"/>
      <c r="AP17" s="447"/>
      <c r="AQ17" s="447"/>
      <c r="AR17" s="447"/>
      <c r="AS17" s="448"/>
      <c r="AT17" s="446">
        <v>3238</v>
      </c>
      <c r="AU17" s="447"/>
      <c r="AV17" s="447"/>
      <c r="AW17" s="447"/>
      <c r="AX17" s="447"/>
      <c r="AY17" s="449"/>
      <c r="AZ17" s="428" t="s">
        <v>145</v>
      </c>
      <c r="BA17" s="429"/>
      <c r="BB17" s="429"/>
      <c r="BC17" s="429"/>
      <c r="BD17" s="429"/>
      <c r="BE17" s="429"/>
      <c r="BF17" s="429"/>
      <c r="BG17" s="429"/>
      <c r="BH17" s="429"/>
      <c r="BI17" s="429"/>
      <c r="BJ17" s="429"/>
      <c r="BK17" s="429"/>
      <c r="BL17" s="429"/>
      <c r="BM17" s="430"/>
      <c r="BN17" s="431">
        <v>1302268786</v>
      </c>
      <c r="BO17" s="432"/>
      <c r="BP17" s="432"/>
      <c r="BQ17" s="432"/>
      <c r="BR17" s="432"/>
      <c r="BS17" s="432"/>
      <c r="BT17" s="432"/>
      <c r="BU17" s="433"/>
      <c r="BV17" s="431">
        <v>1270132138</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5">
      <c r="A18" s="159"/>
      <c r="B18" s="413" t="s">
        <v>146</v>
      </c>
      <c r="C18" s="414"/>
      <c r="D18" s="414"/>
      <c r="E18" s="414"/>
      <c r="F18" s="414"/>
      <c r="G18" s="414"/>
      <c r="H18" s="414"/>
      <c r="I18" s="414"/>
      <c r="J18" s="414"/>
      <c r="K18" s="562"/>
      <c r="L18" s="563">
        <v>2416</v>
      </c>
      <c r="M18" s="564"/>
      <c r="N18" s="564"/>
      <c r="O18" s="564"/>
      <c r="P18" s="564"/>
      <c r="Q18" s="564"/>
      <c r="R18" s="564"/>
      <c r="S18" s="564"/>
      <c r="T18" s="564"/>
      <c r="U18" s="564"/>
      <c r="V18" s="564"/>
      <c r="W18" s="473"/>
      <c r="X18" s="474"/>
      <c r="Y18" s="475"/>
      <c r="Z18" s="500" t="s">
        <v>147</v>
      </c>
      <c r="AA18" s="501"/>
      <c r="AB18" s="501"/>
      <c r="AC18" s="501"/>
      <c r="AD18" s="501"/>
      <c r="AE18" s="501"/>
      <c r="AF18" s="501"/>
      <c r="AG18" s="501"/>
      <c r="AH18" s="502"/>
      <c r="AI18" s="446">
        <v>23166</v>
      </c>
      <c r="AJ18" s="447"/>
      <c r="AK18" s="447"/>
      <c r="AL18" s="447"/>
      <c r="AM18" s="448"/>
      <c r="AN18" s="446">
        <v>80030890</v>
      </c>
      <c r="AO18" s="447"/>
      <c r="AP18" s="447"/>
      <c r="AQ18" s="447"/>
      <c r="AR18" s="447"/>
      <c r="AS18" s="448"/>
      <c r="AT18" s="446">
        <v>3455</v>
      </c>
      <c r="AU18" s="447"/>
      <c r="AV18" s="447"/>
      <c r="AW18" s="447"/>
      <c r="AX18" s="447"/>
      <c r="AY18" s="449"/>
      <c r="AZ18" s="531" t="s">
        <v>148</v>
      </c>
      <c r="BA18" s="532"/>
      <c r="BB18" s="532"/>
      <c r="BC18" s="532"/>
      <c r="BD18" s="532"/>
      <c r="BE18" s="532"/>
      <c r="BF18" s="532"/>
      <c r="BG18" s="532"/>
      <c r="BH18" s="532"/>
      <c r="BI18" s="532"/>
      <c r="BJ18" s="532"/>
      <c r="BK18" s="532"/>
      <c r="BL18" s="532"/>
      <c r="BM18" s="533"/>
      <c r="BN18" s="565">
        <v>1591682180</v>
      </c>
      <c r="BO18" s="566"/>
      <c r="BP18" s="566"/>
      <c r="BQ18" s="566"/>
      <c r="BR18" s="566"/>
      <c r="BS18" s="566"/>
      <c r="BT18" s="566"/>
      <c r="BU18" s="567"/>
      <c r="BV18" s="565">
        <v>1608887926</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5">
      <c r="A19" s="159"/>
      <c r="B19" s="413" t="s">
        <v>149</v>
      </c>
      <c r="C19" s="414"/>
      <c r="D19" s="414"/>
      <c r="E19" s="414"/>
      <c r="F19" s="414"/>
      <c r="G19" s="414"/>
      <c r="H19" s="414"/>
      <c r="I19" s="414"/>
      <c r="J19" s="414"/>
      <c r="K19" s="562"/>
      <c r="L19" s="563">
        <v>3811</v>
      </c>
      <c r="M19" s="564"/>
      <c r="N19" s="564"/>
      <c r="O19" s="564"/>
      <c r="P19" s="564"/>
      <c r="Q19" s="564"/>
      <c r="R19" s="564"/>
      <c r="S19" s="564"/>
      <c r="T19" s="564"/>
      <c r="U19" s="564"/>
      <c r="V19" s="564"/>
      <c r="W19" s="473"/>
      <c r="X19" s="474"/>
      <c r="Y19" s="475"/>
      <c r="Z19" s="500" t="s">
        <v>150</v>
      </c>
      <c r="AA19" s="501"/>
      <c r="AB19" s="501"/>
      <c r="AC19" s="501"/>
      <c r="AD19" s="501"/>
      <c r="AE19" s="501"/>
      <c r="AF19" s="501"/>
      <c r="AG19" s="501"/>
      <c r="AH19" s="502"/>
      <c r="AI19" s="446">
        <v>3121</v>
      </c>
      <c r="AJ19" s="447"/>
      <c r="AK19" s="447"/>
      <c r="AL19" s="447"/>
      <c r="AM19" s="448"/>
      <c r="AN19" s="446">
        <v>8907334</v>
      </c>
      <c r="AO19" s="447"/>
      <c r="AP19" s="447"/>
      <c r="AQ19" s="447"/>
      <c r="AR19" s="447"/>
      <c r="AS19" s="448"/>
      <c r="AT19" s="446">
        <v>2854</v>
      </c>
      <c r="AU19" s="447"/>
      <c r="AV19" s="447"/>
      <c r="AW19" s="447"/>
      <c r="AX19" s="447"/>
      <c r="AY19" s="449"/>
      <c r="AZ19" s="440" t="s">
        <v>151</v>
      </c>
      <c r="BA19" s="441"/>
      <c r="BB19" s="441"/>
      <c r="BC19" s="441"/>
      <c r="BD19" s="441"/>
      <c r="BE19" s="441"/>
      <c r="BF19" s="441"/>
      <c r="BG19" s="441"/>
      <c r="BH19" s="441"/>
      <c r="BI19" s="441"/>
      <c r="BJ19" s="441"/>
      <c r="BK19" s="441"/>
      <c r="BL19" s="441"/>
      <c r="BM19" s="442"/>
      <c r="BN19" s="419">
        <v>3440568114</v>
      </c>
      <c r="BO19" s="420"/>
      <c r="BP19" s="420"/>
      <c r="BQ19" s="420"/>
      <c r="BR19" s="420"/>
      <c r="BS19" s="420"/>
      <c r="BT19" s="420"/>
      <c r="BU19" s="421"/>
      <c r="BV19" s="419">
        <v>3502957037</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5">
      <c r="A20" s="159"/>
      <c r="B20" s="413" t="s">
        <v>152</v>
      </c>
      <c r="C20" s="414"/>
      <c r="D20" s="414"/>
      <c r="E20" s="414"/>
      <c r="F20" s="414"/>
      <c r="G20" s="414"/>
      <c r="H20" s="414"/>
      <c r="I20" s="414"/>
      <c r="J20" s="414"/>
      <c r="K20" s="562"/>
      <c r="L20" s="563">
        <v>3979278</v>
      </c>
      <c r="M20" s="564"/>
      <c r="N20" s="564"/>
      <c r="O20" s="564"/>
      <c r="P20" s="564"/>
      <c r="Q20" s="564"/>
      <c r="R20" s="564"/>
      <c r="S20" s="564"/>
      <c r="T20" s="564"/>
      <c r="U20" s="564"/>
      <c r="V20" s="564"/>
      <c r="W20" s="476"/>
      <c r="X20" s="477"/>
      <c r="Y20" s="478"/>
      <c r="Z20" s="500" t="s">
        <v>153</v>
      </c>
      <c r="AA20" s="501"/>
      <c r="AB20" s="501"/>
      <c r="AC20" s="501"/>
      <c r="AD20" s="501"/>
      <c r="AE20" s="501"/>
      <c r="AF20" s="501"/>
      <c r="AG20" s="501"/>
      <c r="AH20" s="502"/>
      <c r="AI20" s="446">
        <v>52867</v>
      </c>
      <c r="AJ20" s="447"/>
      <c r="AK20" s="447"/>
      <c r="AL20" s="447"/>
      <c r="AM20" s="448"/>
      <c r="AN20" s="446">
        <v>175541108</v>
      </c>
      <c r="AO20" s="447"/>
      <c r="AP20" s="447"/>
      <c r="AQ20" s="447"/>
      <c r="AR20" s="447"/>
      <c r="AS20" s="448"/>
      <c r="AT20" s="446">
        <v>3320</v>
      </c>
      <c r="AU20" s="447"/>
      <c r="AV20" s="447"/>
      <c r="AW20" s="447"/>
      <c r="AX20" s="447"/>
      <c r="AY20" s="449"/>
      <c r="AZ20" s="531" t="s">
        <v>154</v>
      </c>
      <c r="BA20" s="532"/>
      <c r="BB20" s="532"/>
      <c r="BC20" s="532"/>
      <c r="BD20" s="532"/>
      <c r="BE20" s="532"/>
      <c r="BF20" s="532"/>
      <c r="BG20" s="532"/>
      <c r="BH20" s="532"/>
      <c r="BI20" s="532"/>
      <c r="BJ20" s="532"/>
      <c r="BK20" s="532"/>
      <c r="BL20" s="532"/>
      <c r="BM20" s="533"/>
      <c r="BN20" s="565">
        <v>296612118</v>
      </c>
      <c r="BO20" s="566"/>
      <c r="BP20" s="566"/>
      <c r="BQ20" s="566"/>
      <c r="BR20" s="566"/>
      <c r="BS20" s="566"/>
      <c r="BT20" s="566"/>
      <c r="BU20" s="567"/>
      <c r="BV20" s="565">
        <v>312668624</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155</v>
      </c>
      <c r="X21" s="569"/>
      <c r="Y21" s="569"/>
      <c r="Z21" s="569"/>
      <c r="AA21" s="569"/>
      <c r="AB21" s="569"/>
      <c r="AC21" s="569"/>
      <c r="AD21" s="569"/>
      <c r="AE21" s="569"/>
      <c r="AF21" s="569"/>
      <c r="AG21" s="569"/>
      <c r="AH21" s="570"/>
      <c r="AI21" s="571">
        <v>101.9</v>
      </c>
      <c r="AJ21" s="572"/>
      <c r="AK21" s="572"/>
      <c r="AL21" s="572"/>
      <c r="AM21" s="572"/>
      <c r="AN21" s="572"/>
      <c r="AO21" s="572"/>
      <c r="AP21" s="572"/>
      <c r="AQ21" s="572"/>
      <c r="AR21" s="572"/>
      <c r="AS21" s="572"/>
      <c r="AT21" s="572"/>
      <c r="AU21" s="572"/>
      <c r="AV21" s="572"/>
      <c r="AW21" s="572"/>
      <c r="AX21" s="572"/>
      <c r="AY21" s="573"/>
      <c r="AZ21" s="440" t="s">
        <v>156</v>
      </c>
      <c r="BA21" s="441"/>
      <c r="BB21" s="441"/>
      <c r="BC21" s="441"/>
      <c r="BD21" s="441"/>
      <c r="BE21" s="441"/>
      <c r="BF21" s="441"/>
      <c r="BG21" s="441"/>
      <c r="BH21" s="441"/>
      <c r="BI21" s="441"/>
      <c r="BJ21" s="441"/>
      <c r="BK21" s="441"/>
      <c r="BL21" s="441"/>
      <c r="BM21" s="442"/>
      <c r="BN21" s="419">
        <v>252450431</v>
      </c>
      <c r="BO21" s="420"/>
      <c r="BP21" s="420"/>
      <c r="BQ21" s="420"/>
      <c r="BR21" s="420"/>
      <c r="BS21" s="420"/>
      <c r="BT21" s="420"/>
      <c r="BU21" s="421"/>
      <c r="BV21" s="419">
        <v>321889362</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157</v>
      </c>
      <c r="BA22" s="429"/>
      <c r="BB22" s="429"/>
      <c r="BC22" s="429"/>
      <c r="BD22" s="429"/>
      <c r="BE22" s="429"/>
      <c r="BF22" s="429"/>
      <c r="BG22" s="429"/>
      <c r="BH22" s="429"/>
      <c r="BI22" s="429"/>
      <c r="BJ22" s="429"/>
      <c r="BK22" s="429"/>
      <c r="BL22" s="429"/>
      <c r="BM22" s="430"/>
      <c r="BN22" s="431">
        <v>8176201</v>
      </c>
      <c r="BO22" s="432"/>
      <c r="BP22" s="432"/>
      <c r="BQ22" s="432"/>
      <c r="BR22" s="432"/>
      <c r="BS22" s="432"/>
      <c r="BT22" s="432"/>
      <c r="BU22" s="433"/>
      <c r="BV22" s="431">
        <v>8048491</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158</v>
      </c>
      <c r="BA23" s="429"/>
      <c r="BB23" s="429"/>
      <c r="BC23" s="429"/>
      <c r="BD23" s="429"/>
      <c r="BE23" s="429"/>
      <c r="BF23" s="429"/>
      <c r="BG23" s="429"/>
      <c r="BH23" s="429"/>
      <c r="BI23" s="429"/>
      <c r="BJ23" s="429"/>
      <c r="BK23" s="429"/>
      <c r="BL23" s="429"/>
      <c r="BM23" s="430"/>
      <c r="BN23" s="431" t="s">
        <v>118</v>
      </c>
      <c r="BO23" s="432"/>
      <c r="BP23" s="432"/>
      <c r="BQ23" s="432"/>
      <c r="BR23" s="432"/>
      <c r="BS23" s="432"/>
      <c r="BT23" s="432"/>
      <c r="BU23" s="433"/>
      <c r="BV23" s="431" t="s">
        <v>118</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159</v>
      </c>
      <c r="BA24" s="498"/>
      <c r="BB24" s="498"/>
      <c r="BC24" s="498"/>
      <c r="BD24" s="498"/>
      <c r="BE24" s="498"/>
      <c r="BF24" s="498"/>
      <c r="BG24" s="498"/>
      <c r="BH24" s="498"/>
      <c r="BI24" s="498"/>
      <c r="BJ24" s="498"/>
      <c r="BK24" s="498"/>
      <c r="BL24" s="498"/>
      <c r="BM24" s="499"/>
      <c r="BN24" s="565" t="s">
        <v>118</v>
      </c>
      <c r="BO24" s="566"/>
      <c r="BP24" s="566"/>
      <c r="BQ24" s="566"/>
      <c r="BR24" s="566"/>
      <c r="BS24" s="566"/>
      <c r="BT24" s="566"/>
      <c r="BU24" s="567"/>
      <c r="BV24" s="565" t="s">
        <v>118</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160</v>
      </c>
      <c r="BA25" s="575"/>
      <c r="BB25" s="575"/>
      <c r="BC25" s="576"/>
      <c r="BD25" s="440" t="s">
        <v>44</v>
      </c>
      <c r="BE25" s="441"/>
      <c r="BF25" s="441"/>
      <c r="BG25" s="441"/>
      <c r="BH25" s="441"/>
      <c r="BI25" s="441"/>
      <c r="BJ25" s="441"/>
      <c r="BK25" s="441"/>
      <c r="BL25" s="441"/>
      <c r="BM25" s="442"/>
      <c r="BN25" s="419">
        <v>61633248</v>
      </c>
      <c r="BO25" s="420"/>
      <c r="BP25" s="420"/>
      <c r="BQ25" s="420"/>
      <c r="BR25" s="420"/>
      <c r="BS25" s="420"/>
      <c r="BT25" s="420"/>
      <c r="BU25" s="421"/>
      <c r="BV25" s="419">
        <v>59119111</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161</v>
      </c>
      <c r="BE26" s="429"/>
      <c r="BF26" s="429"/>
      <c r="BG26" s="429"/>
      <c r="BH26" s="429"/>
      <c r="BI26" s="429"/>
      <c r="BJ26" s="429"/>
      <c r="BK26" s="429"/>
      <c r="BL26" s="429"/>
      <c r="BM26" s="430"/>
      <c r="BN26" s="431">
        <v>30460143</v>
      </c>
      <c r="BO26" s="432"/>
      <c r="BP26" s="432"/>
      <c r="BQ26" s="432"/>
      <c r="BR26" s="432"/>
      <c r="BS26" s="432"/>
      <c r="BT26" s="432"/>
      <c r="BU26" s="433"/>
      <c r="BV26" s="431">
        <v>36355583</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46</v>
      </c>
      <c r="BE27" s="532"/>
      <c r="BF27" s="532"/>
      <c r="BG27" s="532"/>
      <c r="BH27" s="532"/>
      <c r="BI27" s="532"/>
      <c r="BJ27" s="532"/>
      <c r="BK27" s="532"/>
      <c r="BL27" s="532"/>
      <c r="BM27" s="533"/>
      <c r="BN27" s="565">
        <v>64447027</v>
      </c>
      <c r="BO27" s="566"/>
      <c r="BP27" s="566"/>
      <c r="BQ27" s="566"/>
      <c r="BR27" s="566"/>
      <c r="BS27" s="566"/>
      <c r="BT27" s="566"/>
      <c r="BU27" s="567"/>
      <c r="BV27" s="565">
        <v>66237288</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162</v>
      </c>
      <c r="D29" s="200"/>
      <c r="E29" s="192"/>
      <c r="F29" s="192"/>
      <c r="G29" s="192"/>
      <c r="H29" s="192"/>
      <c r="I29" s="192"/>
      <c r="J29" s="192"/>
      <c r="K29" s="192"/>
      <c r="L29" s="192"/>
      <c r="M29" s="192"/>
      <c r="N29" s="192"/>
      <c r="O29" s="192"/>
      <c r="P29" s="192"/>
      <c r="Q29" s="192"/>
      <c r="R29" s="192"/>
      <c r="S29" s="192"/>
      <c r="T29" s="192"/>
      <c r="U29" s="192" t="s">
        <v>163</v>
      </c>
      <c r="V29" s="192"/>
      <c r="W29" s="192"/>
      <c r="X29" s="192"/>
      <c r="Y29" s="192"/>
      <c r="Z29" s="192"/>
      <c r="AA29" s="192"/>
      <c r="AB29" s="192"/>
      <c r="AC29" s="192"/>
      <c r="AD29" s="192"/>
      <c r="AE29" s="192"/>
      <c r="AF29" s="192"/>
      <c r="AG29" s="192"/>
      <c r="AH29" s="192"/>
      <c r="AI29" s="192"/>
      <c r="AJ29" s="192"/>
      <c r="AK29" s="192"/>
      <c r="AL29" s="192"/>
      <c r="AM29" s="182" t="s">
        <v>164</v>
      </c>
      <c r="AN29" s="192"/>
      <c r="AO29" s="192"/>
      <c r="AP29" s="192"/>
      <c r="AQ29" s="192"/>
      <c r="AR29" s="182"/>
      <c r="AS29" s="182"/>
      <c r="AT29" s="182"/>
      <c r="AU29" s="182"/>
      <c r="AV29" s="182"/>
      <c r="AW29" s="182"/>
      <c r="AX29" s="182"/>
      <c r="AY29" s="182"/>
      <c r="AZ29" s="182"/>
      <c r="BA29" s="182"/>
      <c r="BB29" s="192"/>
      <c r="BC29" s="182"/>
      <c r="BD29" s="182"/>
      <c r="BE29" s="182" t="s">
        <v>165</v>
      </c>
      <c r="BF29" s="192"/>
      <c r="BG29" s="192"/>
      <c r="BH29" s="192"/>
      <c r="BI29" s="192"/>
      <c r="BJ29" s="182"/>
      <c r="BK29" s="182"/>
      <c r="BL29" s="182"/>
      <c r="BM29" s="182"/>
      <c r="BN29" s="182"/>
      <c r="BO29" s="182"/>
      <c r="BP29" s="182"/>
      <c r="BQ29" s="182"/>
      <c r="BR29" s="192"/>
      <c r="BS29" s="192"/>
      <c r="BT29" s="192"/>
      <c r="BU29" s="192"/>
      <c r="BV29" s="192"/>
      <c r="BW29" s="192" t="s">
        <v>166</v>
      </c>
      <c r="BX29" s="192"/>
      <c r="BY29" s="192"/>
      <c r="BZ29" s="192"/>
      <c r="CA29" s="192"/>
      <c r="CB29" s="182"/>
      <c r="CC29" s="182"/>
      <c r="CD29" s="182"/>
      <c r="CE29" s="182"/>
      <c r="CF29" s="182"/>
      <c r="CG29" s="182"/>
      <c r="CH29" s="182"/>
      <c r="CI29" s="182"/>
      <c r="CJ29" s="182"/>
      <c r="CK29" s="182"/>
      <c r="CL29" s="182"/>
      <c r="CM29" s="182"/>
      <c r="CN29" s="182"/>
      <c r="CO29" s="182" t="s">
        <v>167</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588" t="s">
        <v>168</v>
      </c>
      <c r="D30" s="588"/>
      <c r="E30" s="460" t="s">
        <v>169</v>
      </c>
      <c r="F30" s="460"/>
      <c r="G30" s="460"/>
      <c r="H30" s="460"/>
      <c r="I30" s="460"/>
      <c r="J30" s="460"/>
      <c r="K30" s="460"/>
      <c r="L30" s="460"/>
      <c r="M30" s="460"/>
      <c r="N30" s="460"/>
      <c r="O30" s="460"/>
      <c r="P30" s="460"/>
      <c r="Q30" s="460"/>
      <c r="R30" s="460"/>
      <c r="S30" s="460"/>
      <c r="T30" s="176"/>
      <c r="U30" s="588" t="s">
        <v>168</v>
      </c>
      <c r="V30" s="588"/>
      <c r="W30" s="460" t="s">
        <v>170</v>
      </c>
      <c r="X30" s="460"/>
      <c r="Y30" s="460"/>
      <c r="Z30" s="460"/>
      <c r="AA30" s="460"/>
      <c r="AB30" s="460"/>
      <c r="AC30" s="460"/>
      <c r="AD30" s="460"/>
      <c r="AE30" s="460"/>
      <c r="AF30" s="460"/>
      <c r="AG30" s="460"/>
      <c r="AH30" s="460"/>
      <c r="AI30" s="460"/>
      <c r="AJ30" s="460"/>
      <c r="AK30" s="460"/>
      <c r="AL30" s="176"/>
      <c r="AM30" s="588" t="s">
        <v>171</v>
      </c>
      <c r="AN30" s="588"/>
      <c r="AO30" s="460" t="s">
        <v>169</v>
      </c>
      <c r="AP30" s="460"/>
      <c r="AQ30" s="460"/>
      <c r="AR30" s="460"/>
      <c r="AS30" s="460"/>
      <c r="AT30" s="460"/>
      <c r="AU30" s="460"/>
      <c r="AV30" s="460"/>
      <c r="AW30" s="460"/>
      <c r="AX30" s="460"/>
      <c r="AY30" s="460"/>
      <c r="AZ30" s="460"/>
      <c r="BA30" s="460"/>
      <c r="BB30" s="460"/>
      <c r="BC30" s="460"/>
      <c r="BD30" s="201"/>
      <c r="BE30" s="588" t="s">
        <v>168</v>
      </c>
      <c r="BF30" s="588"/>
      <c r="BG30" s="460" t="s">
        <v>170</v>
      </c>
      <c r="BH30" s="460"/>
      <c r="BI30" s="460"/>
      <c r="BJ30" s="460"/>
      <c r="BK30" s="460"/>
      <c r="BL30" s="460"/>
      <c r="BM30" s="460"/>
      <c r="BN30" s="460"/>
      <c r="BO30" s="460"/>
      <c r="BP30" s="460"/>
      <c r="BQ30" s="460"/>
      <c r="BR30" s="460"/>
      <c r="BS30" s="460"/>
      <c r="BT30" s="460"/>
      <c r="BU30" s="460"/>
      <c r="BV30" s="202"/>
      <c r="BW30" s="588" t="s">
        <v>171</v>
      </c>
      <c r="BX30" s="588"/>
      <c r="BY30" s="460" t="s">
        <v>172</v>
      </c>
      <c r="BZ30" s="460"/>
      <c r="CA30" s="460"/>
      <c r="CB30" s="460"/>
      <c r="CC30" s="460"/>
      <c r="CD30" s="460"/>
      <c r="CE30" s="460"/>
      <c r="CF30" s="460"/>
      <c r="CG30" s="460"/>
      <c r="CH30" s="460"/>
      <c r="CI30" s="460"/>
      <c r="CJ30" s="460"/>
      <c r="CK30" s="460"/>
      <c r="CL30" s="460"/>
      <c r="CM30" s="460"/>
      <c r="CN30" s="176"/>
      <c r="CO30" s="588" t="s">
        <v>171</v>
      </c>
      <c r="CP30" s="588"/>
      <c r="CQ30" s="460" t="s">
        <v>173</v>
      </c>
      <c r="CR30" s="460"/>
      <c r="CS30" s="460"/>
      <c r="CT30" s="460"/>
      <c r="CU30" s="460"/>
      <c r="CV30" s="460"/>
      <c r="CW30" s="460"/>
      <c r="CX30" s="460"/>
      <c r="CY30" s="460"/>
      <c r="CZ30" s="460"/>
      <c r="DA30" s="460"/>
      <c r="DB30" s="460"/>
      <c r="DC30" s="460"/>
      <c r="DD30" s="460"/>
      <c r="DE30" s="460"/>
      <c r="DF30" s="176"/>
      <c r="DG30" s="585" t="s">
        <v>174</v>
      </c>
      <c r="DH30" s="585"/>
      <c r="DI30" s="203"/>
      <c r="DJ30" s="158"/>
      <c r="DK30" s="158"/>
      <c r="DL30" s="158"/>
      <c r="DM30" s="158"/>
      <c r="DN30" s="158"/>
      <c r="DO30" s="158"/>
    </row>
    <row r="31" spans="1:119" ht="32.25" customHeight="1" x14ac:dyDescent="0.2">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11</v>
      </c>
      <c r="V31" s="586"/>
      <c r="W31" s="587" t="str">
        <f>IF('各会計、関係団体の財政状況及び健全化判断比率'!B28="","",'各会計、関係団体の財政状況及び健全化判断比率'!B28)</f>
        <v>国民健康保険事業会計</v>
      </c>
      <c r="X31" s="587"/>
      <c r="Y31" s="587"/>
      <c r="Z31" s="587"/>
      <c r="AA31" s="587"/>
      <c r="AB31" s="587"/>
      <c r="AC31" s="587"/>
      <c r="AD31" s="587"/>
      <c r="AE31" s="587"/>
      <c r="AF31" s="587"/>
      <c r="AG31" s="587"/>
      <c r="AH31" s="587"/>
      <c r="AI31" s="587"/>
      <c r="AJ31" s="587"/>
      <c r="AK31" s="587"/>
      <c r="AL31" s="200"/>
      <c r="AM31" s="586">
        <f>IF(AO31="","",MAX(C31:D40,U31:V40)+1)</f>
        <v>12</v>
      </c>
      <c r="AN31" s="586"/>
      <c r="AO31" s="587" t="str">
        <f>IF('各会計、関係団体の財政状況及び健全化判断比率'!B29="","",'各会計、関係団体の財政状況及び健全化判断比率'!B29)</f>
        <v>水道事業会計</v>
      </c>
      <c r="AP31" s="587"/>
      <c r="AQ31" s="587"/>
      <c r="AR31" s="587"/>
      <c r="AS31" s="587"/>
      <c r="AT31" s="587"/>
      <c r="AU31" s="587"/>
      <c r="AV31" s="587"/>
      <c r="AW31" s="587"/>
      <c r="AX31" s="587"/>
      <c r="AY31" s="587"/>
      <c r="AZ31" s="587"/>
      <c r="BA31" s="587"/>
      <c r="BB31" s="587"/>
      <c r="BC31" s="587"/>
      <c r="BD31" s="200"/>
      <c r="BE31" s="586">
        <f>IF(BG31="","",MAX(C31:D40,U31:V40,AM31:AN40)+1)</f>
        <v>17</v>
      </c>
      <c r="BF31" s="586"/>
      <c r="BG31" s="587" t="str">
        <f>IF('各会計、関係団体の財政状況及び健全化判断比率'!B34="","",'各会計、関係団体の財政状況及び健全化判断比率'!B34)</f>
        <v>流域下水道事業会計</v>
      </c>
      <c r="BH31" s="587"/>
      <c r="BI31" s="587"/>
      <c r="BJ31" s="587"/>
      <c r="BK31" s="587"/>
      <c r="BL31" s="587"/>
      <c r="BM31" s="587"/>
      <c r="BN31" s="587"/>
      <c r="BO31" s="587"/>
      <c r="BP31" s="587"/>
      <c r="BQ31" s="587"/>
      <c r="BR31" s="587"/>
      <c r="BS31" s="587"/>
      <c r="BT31" s="587"/>
      <c r="BU31" s="587"/>
      <c r="BV31" s="200"/>
      <c r="BW31" s="586">
        <f>IF(BY31="","",MAX(C31:D40,U31:V40,AM31:AN40,BE31:BF40)+1)</f>
        <v>18</v>
      </c>
      <c r="BX31" s="586"/>
      <c r="BY31" s="587" t="str">
        <f>IF('各会計、関係団体の財政状況及び健全化判断比率'!B68="","",'各会計、関係団体の財政状況及び健全化判断比率'!B68)</f>
        <v>神奈川県内広域水道企業団</v>
      </c>
      <c r="BZ31" s="587"/>
      <c r="CA31" s="587"/>
      <c r="CB31" s="587"/>
      <c r="CC31" s="587"/>
      <c r="CD31" s="587"/>
      <c r="CE31" s="587"/>
      <c r="CF31" s="587"/>
      <c r="CG31" s="587"/>
      <c r="CH31" s="587"/>
      <c r="CI31" s="587"/>
      <c r="CJ31" s="587"/>
      <c r="CK31" s="587"/>
      <c r="CL31" s="587"/>
      <c r="CM31" s="587"/>
      <c r="CN31" s="200"/>
      <c r="CO31" s="586">
        <f>IF(CQ31="","",MAX(C31:D40,U31:V40,AM31:AN40,BE31:BF40,BW31:BX40)+1)</f>
        <v>20</v>
      </c>
      <c r="CP31" s="586"/>
      <c r="CQ31" s="587" t="str">
        <f>IF('各会計、関係団体の財政状況及び健全化判断比率'!BS7="","",'各会計、関係団体の財政状況及び健全化判断比率'!BS7)</f>
        <v>（一財）神奈川県厚生福利振興会</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〇</v>
      </c>
      <c r="DH31" s="589"/>
      <c r="DI31" s="203"/>
      <c r="DJ31" s="158"/>
      <c r="DK31" s="158"/>
      <c r="DL31" s="158"/>
      <c r="DM31" s="158"/>
      <c r="DN31" s="158"/>
      <c r="DO31" s="158"/>
    </row>
    <row r="32" spans="1:119" ht="32.25" customHeight="1" x14ac:dyDescent="0.2">
      <c r="A32" s="159"/>
      <c r="B32" s="199"/>
      <c r="C32" s="586">
        <f>IF(E32="","",C31+1)</f>
        <v>2</v>
      </c>
      <c r="D32" s="586"/>
      <c r="E32" s="587" t="str">
        <f>IF('各会計、関係団体の財政状況及び健全化判断比率'!B8="","",'各会計、関係団体の財政状況及び健全化判断比率'!B8)</f>
        <v>公債管理特別会計</v>
      </c>
      <c r="F32" s="587"/>
      <c r="G32" s="587"/>
      <c r="H32" s="587"/>
      <c r="I32" s="587"/>
      <c r="J32" s="587"/>
      <c r="K32" s="587"/>
      <c r="L32" s="587"/>
      <c r="M32" s="587"/>
      <c r="N32" s="587"/>
      <c r="O32" s="587"/>
      <c r="P32" s="587"/>
      <c r="Q32" s="587"/>
      <c r="R32" s="587"/>
      <c r="S32" s="587"/>
      <c r="T32" s="200"/>
      <c r="U32" s="586" t="str">
        <f t="shared" ref="U32:U40" si="0">IF(W32="","",U31+1)</f>
        <v/>
      </c>
      <c r="V32" s="586"/>
      <c r="W32" s="587"/>
      <c r="X32" s="587"/>
      <c r="Y32" s="587"/>
      <c r="Z32" s="587"/>
      <c r="AA32" s="587"/>
      <c r="AB32" s="587"/>
      <c r="AC32" s="587"/>
      <c r="AD32" s="587"/>
      <c r="AE32" s="587"/>
      <c r="AF32" s="587"/>
      <c r="AG32" s="587"/>
      <c r="AH32" s="587"/>
      <c r="AI32" s="587"/>
      <c r="AJ32" s="587"/>
      <c r="AK32" s="587"/>
      <c r="AL32" s="200"/>
      <c r="AM32" s="586">
        <f t="shared" ref="AM32:AM40" si="1">IF(AO32="","",AM31+1)</f>
        <v>13</v>
      </c>
      <c r="AN32" s="586"/>
      <c r="AO32" s="587" t="str">
        <f>IF('各会計、関係団体の財政状況及び健全化判断比率'!B30="","",'各会計、関係団体の財政状況及び健全化判断比率'!B30)</f>
        <v>電気事業会計</v>
      </c>
      <c r="AP32" s="587"/>
      <c r="AQ32" s="587"/>
      <c r="AR32" s="587"/>
      <c r="AS32" s="587"/>
      <c r="AT32" s="587"/>
      <c r="AU32" s="587"/>
      <c r="AV32" s="587"/>
      <c r="AW32" s="587"/>
      <c r="AX32" s="587"/>
      <c r="AY32" s="587"/>
      <c r="AZ32" s="587"/>
      <c r="BA32" s="587"/>
      <c r="BB32" s="587"/>
      <c r="BC32" s="587"/>
      <c r="BD32" s="200"/>
      <c r="BE32" s="586" t="str">
        <f t="shared" ref="BE32:BE40" si="2">IF(BG32="","",BE31+1)</f>
        <v/>
      </c>
      <c r="BF32" s="586"/>
      <c r="BG32" s="587"/>
      <c r="BH32" s="587"/>
      <c r="BI32" s="587"/>
      <c r="BJ32" s="587"/>
      <c r="BK32" s="587"/>
      <c r="BL32" s="587"/>
      <c r="BM32" s="587"/>
      <c r="BN32" s="587"/>
      <c r="BO32" s="587"/>
      <c r="BP32" s="587"/>
      <c r="BQ32" s="587"/>
      <c r="BR32" s="587"/>
      <c r="BS32" s="587"/>
      <c r="BT32" s="587"/>
      <c r="BU32" s="587"/>
      <c r="BV32" s="200"/>
      <c r="BW32" s="586">
        <f t="shared" ref="BW32:BW40" si="3">IF(BY32="","",BW31+1)</f>
        <v>19</v>
      </c>
      <c r="BX32" s="586"/>
      <c r="BY32" s="587" t="str">
        <f>IF('各会計、関係団体の財政状況及び健全化判断比率'!B69="","",'各会計、関係団体の財政状況及び健全化判断比率'!B69)</f>
        <v>神奈川県川崎競馬組合</v>
      </c>
      <c r="BZ32" s="587"/>
      <c r="CA32" s="587"/>
      <c r="CB32" s="587"/>
      <c r="CC32" s="587"/>
      <c r="CD32" s="587"/>
      <c r="CE32" s="587"/>
      <c r="CF32" s="587"/>
      <c r="CG32" s="587"/>
      <c r="CH32" s="587"/>
      <c r="CI32" s="587"/>
      <c r="CJ32" s="587"/>
      <c r="CK32" s="587"/>
      <c r="CL32" s="587"/>
      <c r="CM32" s="587"/>
      <c r="CN32" s="200"/>
      <c r="CO32" s="586">
        <f t="shared" ref="CO32:CO40" si="4">IF(CQ32="","",CO31+1)</f>
        <v>21</v>
      </c>
      <c r="CP32" s="586"/>
      <c r="CQ32" s="587" t="str">
        <f>IF('各会計、関係団体の財政状況及び健全化判断比率'!BS8="","",'各会計、関係団体の財政状況及び健全化判断比率'!BS8)</f>
        <v>（地独）神奈川県立産業技術総合研究所</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〇</v>
      </c>
      <c r="DH32" s="589"/>
      <c r="DI32" s="203"/>
      <c r="DJ32" s="158"/>
      <c r="DK32" s="158"/>
      <c r="DL32" s="158"/>
      <c r="DM32" s="158"/>
      <c r="DN32" s="158"/>
      <c r="DO32" s="158"/>
    </row>
    <row r="33" spans="1:119" ht="32.25" customHeight="1" x14ac:dyDescent="0.2">
      <c r="A33" s="159"/>
      <c r="B33" s="199"/>
      <c r="C33" s="586">
        <f>IF(E33="","",C32+1)</f>
        <v>3</v>
      </c>
      <c r="D33" s="586"/>
      <c r="E33" s="587" t="str">
        <f>IF('各会計、関係団体の財政状況及び健全化判断比率'!B9="","",'各会計、関係団体の財政状況及び健全化判断比率'!B9)</f>
        <v>公営競技収益配分金等管理会計</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14</v>
      </c>
      <c r="AN33" s="586"/>
      <c r="AO33" s="587" t="str">
        <f>IF('各会計、関係団体の財政状況及び健全化判断比率'!B31="","",'各会計、関係団体の財政状況及び健全化判断比率'!B31)</f>
        <v>公営企業資金等運用事業会計</v>
      </c>
      <c r="AP33" s="587"/>
      <c r="AQ33" s="587"/>
      <c r="AR33" s="587"/>
      <c r="AS33" s="587"/>
      <c r="AT33" s="587"/>
      <c r="AU33" s="587"/>
      <c r="AV33" s="587"/>
      <c r="AW33" s="587"/>
      <c r="AX33" s="587"/>
      <c r="AY33" s="587"/>
      <c r="AZ33" s="587"/>
      <c r="BA33" s="587"/>
      <c r="BB33" s="587"/>
      <c r="BC33" s="587"/>
      <c r="BD33" s="200"/>
      <c r="BE33" s="586" t="str">
        <f t="shared" si="2"/>
        <v/>
      </c>
      <c r="BF33" s="586"/>
      <c r="BG33" s="587"/>
      <c r="BH33" s="587"/>
      <c r="BI33" s="587"/>
      <c r="BJ33" s="587"/>
      <c r="BK33" s="587"/>
      <c r="BL33" s="587"/>
      <c r="BM33" s="587"/>
      <c r="BN33" s="587"/>
      <c r="BO33" s="587"/>
      <c r="BP33" s="587"/>
      <c r="BQ33" s="587"/>
      <c r="BR33" s="587"/>
      <c r="BS33" s="587"/>
      <c r="BT33" s="587"/>
      <c r="BU33" s="587"/>
      <c r="BV33" s="200"/>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200"/>
      <c r="CO33" s="586">
        <f t="shared" si="4"/>
        <v>22</v>
      </c>
      <c r="CP33" s="586"/>
      <c r="CQ33" s="587" t="str">
        <f>IF('各会計、関係団体の財政状況及び健全化判断比率'!BS9="","",'各会計、関係団体の財政状況及び健全化判断比率'!BS9)</f>
        <v>（株）湘南国際村協会</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
      </c>
      <c r="DH33" s="589"/>
      <c r="DI33" s="203"/>
      <c r="DJ33" s="158"/>
      <c r="DK33" s="158"/>
      <c r="DL33" s="158"/>
      <c r="DM33" s="158"/>
      <c r="DN33" s="158"/>
      <c r="DO33" s="158"/>
    </row>
    <row r="34" spans="1:119" ht="32.25" customHeight="1" x14ac:dyDescent="0.2">
      <c r="A34" s="159"/>
      <c r="B34" s="199"/>
      <c r="C34" s="586">
        <f>IF(E34="","",C33+1)</f>
        <v>4</v>
      </c>
      <c r="D34" s="586"/>
      <c r="E34" s="587" t="str">
        <f>IF('各会計、関係団体の財政状況及び健全化判断比率'!B10="","",'各会計、関係団体の財政状況及び健全化判断比率'!B10)</f>
        <v>地方消費税清算会計</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f t="shared" si="1"/>
        <v>15</v>
      </c>
      <c r="AN34" s="586"/>
      <c r="AO34" s="587" t="str">
        <f>IF('各会計、関係団体の財政状況及び健全化判断比率'!B32="","",'各会計、関係団体の財政状況及び健全化判断比率'!B32)</f>
        <v>相模川総合開発共同事業会計</v>
      </c>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200"/>
      <c r="CO34" s="586">
        <f t="shared" si="4"/>
        <v>23</v>
      </c>
      <c r="CP34" s="586"/>
      <c r="CQ34" s="587" t="str">
        <f>IF('各会計、関係団体の財政状況及び健全化判断比率'!BS10="","",'各会計、関係団体の財政状況及び健全化判断比率'!BS10)</f>
        <v>（公財）宮ヶ瀬ダム周辺振興財団</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
      </c>
      <c r="DH34" s="589"/>
      <c r="DI34" s="203"/>
      <c r="DJ34" s="158"/>
      <c r="DK34" s="158"/>
      <c r="DL34" s="158"/>
      <c r="DM34" s="158"/>
      <c r="DN34" s="158"/>
      <c r="DO34" s="158"/>
    </row>
    <row r="35" spans="1:119" ht="32.25" customHeight="1" x14ac:dyDescent="0.2">
      <c r="A35" s="159"/>
      <c r="B35" s="199"/>
      <c r="C35" s="586">
        <f t="shared" ref="C35:C40" si="5">IF(E35="","",C34+1)</f>
        <v>5</v>
      </c>
      <c r="D35" s="586"/>
      <c r="E35" s="587" t="str">
        <f>IF('各会計、関係団体の財政状況及び健全化判断比率'!B11="","",'各会計、関係団体の財政状況及び健全化判断比率'!B11)</f>
        <v>水源環境保全・再生事業会計</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f t="shared" si="1"/>
        <v>16</v>
      </c>
      <c r="AN35" s="586"/>
      <c r="AO35" s="587" t="str">
        <f>IF('各会計、関係団体の財政状況及び健全化判断比率'!B33="","",'各会計、関係団体の財政状況及び健全化判断比率'!B33)</f>
        <v>酒匂川総合開発事業会計</v>
      </c>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200"/>
      <c r="CO35" s="586">
        <f t="shared" si="4"/>
        <v>24</v>
      </c>
      <c r="CP35" s="586"/>
      <c r="CQ35" s="587" t="str">
        <f>IF('各会計、関係団体の財政状況及び健全化判断比率'!BS11="","",'各会計、関係団体の財政状況及び健全化判断比率'!BS11)</f>
        <v>（公財）かながわ国際交流財団</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2">
      <c r="A36" s="159"/>
      <c r="B36" s="199"/>
      <c r="C36" s="586">
        <f t="shared" si="5"/>
        <v>6</v>
      </c>
      <c r="D36" s="586"/>
      <c r="E36" s="587" t="str">
        <f>IF('各会計、関係団体の財政状況及び健全化判断比率'!B12="","",'各会計、関係団体の財政状況及び健全化判断比率'!B12)</f>
        <v>市町村自治振興事業会計</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t="str">
        <f t="shared" si="1"/>
        <v/>
      </c>
      <c r="AN36" s="586"/>
      <c r="AO36" s="587"/>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200"/>
      <c r="CO36" s="586">
        <f t="shared" si="4"/>
        <v>25</v>
      </c>
      <c r="CP36" s="586"/>
      <c r="CQ36" s="587" t="str">
        <f>IF('各会計、関係団体の財政状況及び健全化判断比率'!BS12="","",'各会計、関係団体の財政状況及び健全化判断比率'!BS12)</f>
        <v>（公財）神奈川文学振興会</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x14ac:dyDescent="0.2">
      <c r="A37" s="159"/>
      <c r="B37" s="199"/>
      <c r="C37" s="586">
        <f t="shared" si="5"/>
        <v>7</v>
      </c>
      <c r="D37" s="586"/>
      <c r="E37" s="587" t="str">
        <f>IF('各会計、関係団体の財政状況及び健全化判断比率'!B13="","",'各会計、関係団体の財政状況及び健全化判断比率'!B13)</f>
        <v>恩賜記念林業振興資金会計</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200"/>
      <c r="CO37" s="586">
        <f t="shared" si="4"/>
        <v>26</v>
      </c>
      <c r="CP37" s="586"/>
      <c r="CQ37" s="587" t="str">
        <f>IF('各会計、関係団体の財政状況及び健全化判断比率'!BS13="","",'各会計、関係団体の財政状況及び健全化判断比率'!BS13)</f>
        <v>（公財）神奈川芸術文化財団</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2">
      <c r="A38" s="159"/>
      <c r="B38" s="199"/>
      <c r="C38" s="586">
        <f t="shared" si="5"/>
        <v>8</v>
      </c>
      <c r="D38" s="586"/>
      <c r="E38" s="587" t="str">
        <f>IF('各会計、関係団体の財政状況及び健全化判断比率'!B14="","",'各会計、関係団体の財政状況及び健全化判断比率'!B14)</f>
        <v>林業改善資金会計</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200"/>
      <c r="CO38" s="586">
        <f t="shared" si="4"/>
        <v>27</v>
      </c>
      <c r="CP38" s="586"/>
      <c r="CQ38" s="587" t="str">
        <f>IF('各会計、関係団体の財政状況及び健全化判断比率'!BS14="","",'各会計、関係団体の財政状況及び健全化判断比率'!BS14)</f>
        <v>（公財）かながわ健康財団</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2">
      <c r="A39" s="159"/>
      <c r="B39" s="199"/>
      <c r="C39" s="586">
        <f t="shared" si="5"/>
        <v>9</v>
      </c>
      <c r="D39" s="586"/>
      <c r="E39" s="587" t="str">
        <f>IF('各会計、関係団体の財政状況及び健全化判断比率'!B15="","",'各会計、関係団体の財政状況及び健全化判断比率'!B15)</f>
        <v>沿岸漁業改善資金会計</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200"/>
      <c r="CO39" s="586">
        <f t="shared" si="4"/>
        <v>28</v>
      </c>
      <c r="CP39" s="586"/>
      <c r="CQ39" s="587" t="str">
        <f>IF('各会計、関係団体の財政状況及び健全化判断比率'!BS15="","",'各会計、関係団体の財政状況及び健全化判断比率'!BS15)</f>
        <v>（公財）神奈川県生活衛生営業指導ｾﾝﾀｰ</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
      </c>
      <c r="DH39" s="589"/>
      <c r="DI39" s="203"/>
      <c r="DJ39" s="158"/>
      <c r="DK39" s="158"/>
      <c r="DL39" s="158"/>
      <c r="DM39" s="158"/>
      <c r="DN39" s="158"/>
      <c r="DO39" s="158"/>
    </row>
    <row r="40" spans="1:119" ht="32.25" customHeight="1" x14ac:dyDescent="0.2">
      <c r="A40" s="159"/>
      <c r="B40" s="199"/>
      <c r="C40" s="586">
        <f t="shared" si="5"/>
        <v>10</v>
      </c>
      <c r="D40" s="586"/>
      <c r="E40" s="587" t="str">
        <f>IF('各会計、関係団体の財政状況及び健全化判断比率'!B16="","",'各会計、関係団体の財政状況及び健全化判断比率'!B16)</f>
        <v>災害救助基金会計</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29</v>
      </c>
      <c r="CP40" s="586"/>
      <c r="CQ40" s="587" t="str">
        <f>IF('各会計、関係団体の財政状況及び健全化判断比率'!BS16="","",'各会計、関係団体の財政状況及び健全化判断比率'!BS16)</f>
        <v>（一財）あしがら勤労者いこいの村</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175</v>
      </c>
      <c r="C43" s="158"/>
      <c r="D43" s="158"/>
      <c r="E43" s="158" t="s">
        <v>176</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177</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178</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179</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180</v>
      </c>
    </row>
    <row r="48" spans="1:119" x14ac:dyDescent="0.2">
      <c r="E48" s="160" t="s">
        <v>181</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fund8Oa6myZdlj1J6QmGChtReA9lFRYrBYY31A6tHsnZvVrD99tkBhXukzy3srzmuAWfAKpe2fJRiLTQr7KVg==" saltValue="7aSuqUAd5FrFhtvYp9nzIw=="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election activeCell="BI96" sqref="BI96"/>
    </sheetView>
  </sheetViews>
  <sheetFormatPr defaultColWidth="0" defaultRowHeight="13.1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3">
      <c r="A33" s="10"/>
      <c r="B33" s="13" t="s">
        <v>6</v>
      </c>
      <c r="C33" s="14"/>
      <c r="D33" s="14"/>
      <c r="E33" s="15" t="s">
        <v>2</v>
      </c>
      <c r="F33" s="16" t="s">
        <v>541</v>
      </c>
      <c r="G33" s="17" t="s">
        <v>542</v>
      </c>
      <c r="H33" s="17" t="s">
        <v>543</v>
      </c>
      <c r="I33" s="17" t="s">
        <v>544</v>
      </c>
      <c r="J33" s="18" t="s">
        <v>545</v>
      </c>
      <c r="K33" s="10"/>
      <c r="L33" s="10"/>
      <c r="M33" s="10"/>
      <c r="N33" s="10"/>
      <c r="O33" s="10"/>
      <c r="P33" s="10"/>
    </row>
    <row r="34" spans="1:16" ht="39" customHeight="1" x14ac:dyDescent="0.2">
      <c r="A34" s="10"/>
      <c r="B34" s="19"/>
      <c r="C34" s="1165" t="s">
        <v>548</v>
      </c>
      <c r="D34" s="1165"/>
      <c r="E34" s="1166"/>
      <c r="F34" s="20">
        <v>2.04</v>
      </c>
      <c r="G34" s="21">
        <v>1.81</v>
      </c>
      <c r="H34" s="21">
        <v>1.87</v>
      </c>
      <c r="I34" s="21">
        <v>1.9</v>
      </c>
      <c r="J34" s="22">
        <v>1.73</v>
      </c>
      <c r="K34" s="10"/>
      <c r="L34" s="10"/>
      <c r="M34" s="10"/>
      <c r="N34" s="10"/>
      <c r="O34" s="10"/>
      <c r="P34" s="10"/>
    </row>
    <row r="35" spans="1:16" ht="39" customHeight="1" x14ac:dyDescent="0.2">
      <c r="A35" s="10"/>
      <c r="B35" s="23"/>
      <c r="C35" s="1159" t="s">
        <v>549</v>
      </c>
      <c r="D35" s="1160"/>
      <c r="E35" s="1161"/>
      <c r="F35" s="24">
        <v>1.29</v>
      </c>
      <c r="G35" s="25">
        <v>1.45</v>
      </c>
      <c r="H35" s="25">
        <v>1.62</v>
      </c>
      <c r="I35" s="25">
        <v>1.45</v>
      </c>
      <c r="J35" s="26">
        <v>1.42</v>
      </c>
      <c r="K35" s="10"/>
      <c r="L35" s="10"/>
      <c r="M35" s="10"/>
      <c r="N35" s="10"/>
      <c r="O35" s="10"/>
      <c r="P35" s="10"/>
    </row>
    <row r="36" spans="1:16" ht="39" customHeight="1" x14ac:dyDescent="0.2">
      <c r="A36" s="10"/>
      <c r="B36" s="23"/>
      <c r="C36" s="1159" t="s">
        <v>550</v>
      </c>
      <c r="D36" s="1160"/>
      <c r="E36" s="1161"/>
      <c r="F36" s="24">
        <v>1.9</v>
      </c>
      <c r="G36" s="25">
        <v>1.92</v>
      </c>
      <c r="H36" s="25">
        <v>2</v>
      </c>
      <c r="I36" s="25">
        <v>1.32</v>
      </c>
      <c r="J36" s="26">
        <v>1.37</v>
      </c>
      <c r="K36" s="10"/>
      <c r="L36" s="10"/>
      <c r="M36" s="10"/>
      <c r="N36" s="10"/>
      <c r="O36" s="10"/>
      <c r="P36" s="10"/>
    </row>
    <row r="37" spans="1:16" ht="39" customHeight="1" x14ac:dyDescent="0.2">
      <c r="A37" s="10"/>
      <c r="B37" s="23"/>
      <c r="C37" s="1159" t="s">
        <v>551</v>
      </c>
      <c r="D37" s="1160"/>
      <c r="E37" s="1161"/>
      <c r="F37" s="24" t="s">
        <v>500</v>
      </c>
      <c r="G37" s="25" t="s">
        <v>500</v>
      </c>
      <c r="H37" s="25" t="s">
        <v>500</v>
      </c>
      <c r="I37" s="25">
        <v>1.74</v>
      </c>
      <c r="J37" s="26">
        <v>0.81</v>
      </c>
      <c r="K37" s="10"/>
      <c r="L37" s="10"/>
      <c r="M37" s="10"/>
      <c r="N37" s="10"/>
      <c r="O37" s="10"/>
      <c r="P37" s="10"/>
    </row>
    <row r="38" spans="1:16" ht="39" customHeight="1" x14ac:dyDescent="0.2">
      <c r="A38" s="10"/>
      <c r="B38" s="23"/>
      <c r="C38" s="1159" t="s">
        <v>552</v>
      </c>
      <c r="D38" s="1160"/>
      <c r="E38" s="1161"/>
      <c r="F38" s="24">
        <v>0.5</v>
      </c>
      <c r="G38" s="25">
        <v>0.36</v>
      </c>
      <c r="H38" s="25">
        <v>0.49</v>
      </c>
      <c r="I38" s="25">
        <v>0.38</v>
      </c>
      <c r="J38" s="26">
        <v>0.28000000000000003</v>
      </c>
      <c r="K38" s="10"/>
      <c r="L38" s="10"/>
      <c r="M38" s="10"/>
      <c r="N38" s="10"/>
      <c r="O38" s="10"/>
      <c r="P38" s="10"/>
    </row>
    <row r="39" spans="1:16" ht="39" customHeight="1" x14ac:dyDescent="0.2">
      <c r="A39" s="10"/>
      <c r="B39" s="23"/>
      <c r="C39" s="1159" t="s">
        <v>553</v>
      </c>
      <c r="D39" s="1160"/>
      <c r="E39" s="1161"/>
      <c r="F39" s="24">
        <v>0.15</v>
      </c>
      <c r="G39" s="25">
        <v>0.17</v>
      </c>
      <c r="H39" s="25">
        <v>0.18</v>
      </c>
      <c r="I39" s="25">
        <v>0.16</v>
      </c>
      <c r="J39" s="26">
        <v>0.1</v>
      </c>
      <c r="K39" s="10"/>
      <c r="L39" s="10"/>
      <c r="M39" s="10"/>
      <c r="N39" s="10"/>
      <c r="O39" s="10"/>
      <c r="P39" s="10"/>
    </row>
    <row r="40" spans="1:16" ht="39" customHeight="1" x14ac:dyDescent="0.2">
      <c r="A40" s="10"/>
      <c r="B40" s="23"/>
      <c r="C40" s="1159" t="s">
        <v>554</v>
      </c>
      <c r="D40" s="1160"/>
      <c r="E40" s="1161"/>
      <c r="F40" s="24">
        <v>0</v>
      </c>
      <c r="G40" s="25">
        <v>0</v>
      </c>
      <c r="H40" s="25">
        <v>0</v>
      </c>
      <c r="I40" s="25">
        <v>0</v>
      </c>
      <c r="J40" s="26">
        <v>0</v>
      </c>
      <c r="K40" s="10"/>
      <c r="L40" s="10"/>
      <c r="M40" s="10"/>
      <c r="N40" s="10"/>
      <c r="O40" s="10"/>
      <c r="P40" s="10"/>
    </row>
    <row r="41" spans="1:16" ht="39" customHeight="1" x14ac:dyDescent="0.2">
      <c r="A41" s="10"/>
      <c r="B41" s="23"/>
      <c r="C41" s="1159" t="s">
        <v>555</v>
      </c>
      <c r="D41" s="1160"/>
      <c r="E41" s="1161"/>
      <c r="F41" s="24">
        <v>0</v>
      </c>
      <c r="G41" s="25">
        <v>0</v>
      </c>
      <c r="H41" s="25">
        <v>0</v>
      </c>
      <c r="I41" s="25">
        <v>0</v>
      </c>
      <c r="J41" s="26">
        <v>0</v>
      </c>
      <c r="K41" s="10"/>
      <c r="L41" s="10"/>
      <c r="M41" s="10"/>
      <c r="N41" s="10"/>
      <c r="O41" s="10"/>
      <c r="P41" s="10"/>
    </row>
    <row r="42" spans="1:16" ht="39" customHeight="1" x14ac:dyDescent="0.2">
      <c r="A42" s="10"/>
      <c r="B42" s="27"/>
      <c r="C42" s="1159" t="s">
        <v>556</v>
      </c>
      <c r="D42" s="1160"/>
      <c r="E42" s="1161"/>
      <c r="F42" s="24" t="s">
        <v>557</v>
      </c>
      <c r="G42" s="25" t="s">
        <v>500</v>
      </c>
      <c r="H42" s="25" t="s">
        <v>500</v>
      </c>
      <c r="I42" s="25" t="s">
        <v>500</v>
      </c>
      <c r="J42" s="26" t="s">
        <v>500</v>
      </c>
      <c r="K42" s="10"/>
      <c r="L42" s="10"/>
      <c r="M42" s="10"/>
      <c r="N42" s="10"/>
      <c r="O42" s="10"/>
      <c r="P42" s="10"/>
    </row>
    <row r="43" spans="1:16" ht="39" customHeight="1" thickBot="1" x14ac:dyDescent="0.25">
      <c r="A43" s="10"/>
      <c r="B43" s="28"/>
      <c r="C43" s="1162" t="s">
        <v>558</v>
      </c>
      <c r="D43" s="1163"/>
      <c r="E43" s="1164"/>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MSbmYGl1tSKqpfzE7ORetPkVGgCeryLOipuB+DugVmbRbafitZZxy0wfkzwyUbKUWBFv96791OAoXB6Kz4+agA==" saltValue="rihNm3LUhggrUA/QJih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election activeCell="BI96" sqref="BI96"/>
    </sheetView>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3">
      <c r="A44" s="36"/>
      <c r="B44" s="39" t="s">
        <v>8</v>
      </c>
      <c r="C44" s="40"/>
      <c r="D44" s="40"/>
      <c r="E44" s="41"/>
      <c r="F44" s="41"/>
      <c r="G44" s="41"/>
      <c r="H44" s="41"/>
      <c r="I44" s="41"/>
      <c r="J44" s="42" t="s">
        <v>2</v>
      </c>
      <c r="K44" s="43" t="s">
        <v>541</v>
      </c>
      <c r="L44" s="44" t="s">
        <v>542</v>
      </c>
      <c r="M44" s="44" t="s">
        <v>543</v>
      </c>
      <c r="N44" s="44" t="s">
        <v>544</v>
      </c>
      <c r="O44" s="45" t="s">
        <v>545</v>
      </c>
      <c r="P44" s="36"/>
      <c r="Q44" s="36"/>
      <c r="R44" s="36"/>
      <c r="S44" s="36"/>
      <c r="T44" s="36"/>
      <c r="U44" s="36"/>
    </row>
    <row r="45" spans="1:21" ht="30.75" customHeight="1" x14ac:dyDescent="0.2">
      <c r="A45" s="36"/>
      <c r="B45" s="1167" t="s">
        <v>9</v>
      </c>
      <c r="C45" s="1168"/>
      <c r="D45" s="46"/>
      <c r="E45" s="1173" t="s">
        <v>10</v>
      </c>
      <c r="F45" s="1173"/>
      <c r="G45" s="1173"/>
      <c r="H45" s="1173"/>
      <c r="I45" s="1173"/>
      <c r="J45" s="1174"/>
      <c r="K45" s="47">
        <v>120768</v>
      </c>
      <c r="L45" s="48">
        <v>120028</v>
      </c>
      <c r="M45" s="48">
        <v>118519</v>
      </c>
      <c r="N45" s="48">
        <v>121504</v>
      </c>
      <c r="O45" s="49">
        <v>113647</v>
      </c>
      <c r="P45" s="36"/>
      <c r="Q45" s="36"/>
      <c r="R45" s="36"/>
      <c r="S45" s="36"/>
      <c r="T45" s="36"/>
      <c r="U45" s="36"/>
    </row>
    <row r="46" spans="1:21" ht="30.75" customHeight="1" x14ac:dyDescent="0.2">
      <c r="A46" s="36"/>
      <c r="B46" s="1169"/>
      <c r="C46" s="1170"/>
      <c r="D46" s="50"/>
      <c r="E46" s="1175" t="s">
        <v>11</v>
      </c>
      <c r="F46" s="1175"/>
      <c r="G46" s="1175"/>
      <c r="H46" s="1175"/>
      <c r="I46" s="1175"/>
      <c r="J46" s="1176"/>
      <c r="K46" s="51">
        <v>31171</v>
      </c>
      <c r="L46" s="52">
        <v>24593</v>
      </c>
      <c r="M46" s="52">
        <v>18641</v>
      </c>
      <c r="N46" s="52">
        <v>18400</v>
      </c>
      <c r="O46" s="53">
        <v>13968</v>
      </c>
      <c r="P46" s="36"/>
      <c r="Q46" s="36"/>
      <c r="R46" s="36"/>
      <c r="S46" s="36"/>
      <c r="T46" s="36"/>
      <c r="U46" s="36"/>
    </row>
    <row r="47" spans="1:21" ht="30.75" customHeight="1" x14ac:dyDescent="0.2">
      <c r="A47" s="36"/>
      <c r="B47" s="1169"/>
      <c r="C47" s="1170"/>
      <c r="D47" s="50"/>
      <c r="E47" s="1175" t="s">
        <v>12</v>
      </c>
      <c r="F47" s="1175"/>
      <c r="G47" s="1175"/>
      <c r="H47" s="1175"/>
      <c r="I47" s="1175"/>
      <c r="J47" s="1176"/>
      <c r="K47" s="51">
        <v>154179</v>
      </c>
      <c r="L47" s="52">
        <v>154652</v>
      </c>
      <c r="M47" s="52">
        <v>155807</v>
      </c>
      <c r="N47" s="52">
        <v>157815</v>
      </c>
      <c r="O47" s="53">
        <v>160551</v>
      </c>
      <c r="P47" s="36"/>
      <c r="Q47" s="36"/>
      <c r="R47" s="36"/>
      <c r="S47" s="36"/>
      <c r="T47" s="36"/>
      <c r="U47" s="36"/>
    </row>
    <row r="48" spans="1:21" ht="30.75" customHeight="1" x14ac:dyDescent="0.2">
      <c r="A48" s="36"/>
      <c r="B48" s="1169"/>
      <c r="C48" s="1170"/>
      <c r="D48" s="50"/>
      <c r="E48" s="1175" t="s">
        <v>13</v>
      </c>
      <c r="F48" s="1175"/>
      <c r="G48" s="1175"/>
      <c r="H48" s="1175"/>
      <c r="I48" s="1175"/>
      <c r="J48" s="1176"/>
      <c r="K48" s="51">
        <v>3924</v>
      </c>
      <c r="L48" s="52">
        <v>3465</v>
      </c>
      <c r="M48" s="52">
        <v>3267</v>
      </c>
      <c r="N48" s="52">
        <v>3176</v>
      </c>
      <c r="O48" s="53">
        <v>2945</v>
      </c>
      <c r="P48" s="36"/>
      <c r="Q48" s="36"/>
      <c r="R48" s="36"/>
      <c r="S48" s="36"/>
      <c r="T48" s="36"/>
      <c r="U48" s="36"/>
    </row>
    <row r="49" spans="1:21" ht="30.75" customHeight="1" x14ac:dyDescent="0.2">
      <c r="A49" s="36"/>
      <c r="B49" s="1169"/>
      <c r="C49" s="1170"/>
      <c r="D49" s="50"/>
      <c r="E49" s="1175" t="s">
        <v>14</v>
      </c>
      <c r="F49" s="1175"/>
      <c r="G49" s="1175"/>
      <c r="H49" s="1175"/>
      <c r="I49" s="1175"/>
      <c r="J49" s="1176"/>
      <c r="K49" s="51">
        <v>720</v>
      </c>
      <c r="L49" s="52">
        <v>560</v>
      </c>
      <c r="M49" s="52">
        <v>410</v>
      </c>
      <c r="N49" s="52">
        <v>262</v>
      </c>
      <c r="O49" s="53">
        <v>139</v>
      </c>
      <c r="P49" s="36"/>
      <c r="Q49" s="36"/>
      <c r="R49" s="36"/>
      <c r="S49" s="36"/>
      <c r="T49" s="36"/>
      <c r="U49" s="36"/>
    </row>
    <row r="50" spans="1:21" ht="30.75" customHeight="1" x14ac:dyDescent="0.2">
      <c r="A50" s="36"/>
      <c r="B50" s="1169"/>
      <c r="C50" s="1170"/>
      <c r="D50" s="50"/>
      <c r="E50" s="1175" t="s">
        <v>15</v>
      </c>
      <c r="F50" s="1175"/>
      <c r="G50" s="1175"/>
      <c r="H50" s="1175"/>
      <c r="I50" s="1175"/>
      <c r="J50" s="1176"/>
      <c r="K50" s="51">
        <v>3131</v>
      </c>
      <c r="L50" s="52">
        <v>2687</v>
      </c>
      <c r="M50" s="52">
        <v>2315</v>
      </c>
      <c r="N50" s="52">
        <v>2136</v>
      </c>
      <c r="O50" s="53">
        <v>2009</v>
      </c>
      <c r="P50" s="36"/>
      <c r="Q50" s="36"/>
      <c r="R50" s="36"/>
      <c r="S50" s="36"/>
      <c r="T50" s="36"/>
      <c r="U50" s="36"/>
    </row>
    <row r="51" spans="1:21" ht="30.75" customHeight="1" x14ac:dyDescent="0.2">
      <c r="A51" s="36"/>
      <c r="B51" s="1171"/>
      <c r="C51" s="1172"/>
      <c r="D51" s="54"/>
      <c r="E51" s="1175" t="s">
        <v>16</v>
      </c>
      <c r="F51" s="1175"/>
      <c r="G51" s="1175"/>
      <c r="H51" s="1175"/>
      <c r="I51" s="1175"/>
      <c r="J51" s="1176"/>
      <c r="K51" s="51" t="s">
        <v>500</v>
      </c>
      <c r="L51" s="52" t="s">
        <v>500</v>
      </c>
      <c r="M51" s="52" t="s">
        <v>500</v>
      </c>
      <c r="N51" s="52" t="s">
        <v>500</v>
      </c>
      <c r="O51" s="53" t="s">
        <v>500</v>
      </c>
      <c r="P51" s="36"/>
      <c r="Q51" s="36"/>
      <c r="R51" s="36"/>
      <c r="S51" s="36"/>
      <c r="T51" s="36"/>
      <c r="U51" s="36"/>
    </row>
    <row r="52" spans="1:21" ht="30.75" customHeight="1" x14ac:dyDescent="0.2">
      <c r="A52" s="36"/>
      <c r="B52" s="1177" t="s">
        <v>17</v>
      </c>
      <c r="C52" s="1178"/>
      <c r="D52" s="54"/>
      <c r="E52" s="1175" t="s">
        <v>18</v>
      </c>
      <c r="F52" s="1175"/>
      <c r="G52" s="1175"/>
      <c r="H52" s="1175"/>
      <c r="I52" s="1175"/>
      <c r="J52" s="1176"/>
      <c r="K52" s="51">
        <v>174897</v>
      </c>
      <c r="L52" s="52">
        <v>176741</v>
      </c>
      <c r="M52" s="52">
        <v>183460</v>
      </c>
      <c r="N52" s="52">
        <v>186960</v>
      </c>
      <c r="O52" s="53">
        <v>185692</v>
      </c>
      <c r="P52" s="36"/>
      <c r="Q52" s="36"/>
      <c r="R52" s="36"/>
      <c r="S52" s="36"/>
      <c r="T52" s="36"/>
      <c r="U52" s="36"/>
    </row>
    <row r="53" spans="1:21" ht="30.75" customHeight="1" thickBot="1" x14ac:dyDescent="0.25">
      <c r="A53" s="36"/>
      <c r="B53" s="1179" t="s">
        <v>19</v>
      </c>
      <c r="C53" s="1180"/>
      <c r="D53" s="55"/>
      <c r="E53" s="1181" t="s">
        <v>20</v>
      </c>
      <c r="F53" s="1181"/>
      <c r="G53" s="1181"/>
      <c r="H53" s="1181"/>
      <c r="I53" s="1181"/>
      <c r="J53" s="1182"/>
      <c r="K53" s="56">
        <v>138996</v>
      </c>
      <c r="L53" s="57">
        <v>129244</v>
      </c>
      <c r="M53" s="57">
        <v>115499</v>
      </c>
      <c r="N53" s="57">
        <v>116333</v>
      </c>
      <c r="O53" s="58">
        <v>107567</v>
      </c>
      <c r="P53" s="36"/>
      <c r="Q53" s="36"/>
      <c r="R53" s="36"/>
      <c r="S53" s="36"/>
      <c r="T53" s="36"/>
      <c r="U53" s="36"/>
    </row>
    <row r="54" spans="1:21" ht="24" customHeight="1" thickBot="1" x14ac:dyDescent="0.3">
      <c r="A54" s="36"/>
      <c r="B54" s="59" t="s">
        <v>21</v>
      </c>
      <c r="C54" s="36"/>
      <c r="D54" s="36"/>
      <c r="E54" s="36"/>
      <c r="F54" s="36"/>
      <c r="G54" s="36"/>
      <c r="H54" s="36"/>
      <c r="I54" s="36"/>
      <c r="J54" s="36"/>
      <c r="K54" s="36"/>
      <c r="L54" s="36"/>
      <c r="M54" s="36"/>
      <c r="N54" s="36"/>
      <c r="O54" s="60" t="s">
        <v>559</v>
      </c>
      <c r="P54" s="36"/>
      <c r="Q54" s="36"/>
      <c r="R54" s="36"/>
      <c r="S54" s="36"/>
      <c r="T54" s="36"/>
      <c r="U54" s="36"/>
    </row>
    <row r="55" spans="1:21" ht="30.75" customHeight="1" thickBot="1" x14ac:dyDescent="0.3">
      <c r="A55" s="36"/>
      <c r="B55" s="61"/>
      <c r="C55" s="62"/>
      <c r="D55" s="62"/>
      <c r="E55" s="63"/>
      <c r="F55" s="63"/>
      <c r="G55" s="63"/>
      <c r="H55" s="63"/>
      <c r="I55" s="63"/>
      <c r="J55" s="64" t="s">
        <v>2</v>
      </c>
      <c r="K55" s="65" t="s">
        <v>560</v>
      </c>
      <c r="L55" s="66" t="s">
        <v>561</v>
      </c>
      <c r="M55" s="66" t="s">
        <v>562</v>
      </c>
      <c r="N55" s="66" t="s">
        <v>563</v>
      </c>
      <c r="O55" s="67" t="s">
        <v>564</v>
      </c>
      <c r="P55" s="36"/>
      <c r="Q55" s="36"/>
      <c r="R55" s="36"/>
      <c r="S55" s="36"/>
      <c r="T55" s="36"/>
      <c r="U55" s="36"/>
    </row>
    <row r="56" spans="1:21" ht="30.75" customHeight="1" x14ac:dyDescent="0.2">
      <c r="A56" s="36"/>
      <c r="B56" s="1183" t="s">
        <v>22</v>
      </c>
      <c r="C56" s="1184"/>
      <c r="D56" s="1187" t="s">
        <v>23</v>
      </c>
      <c r="E56" s="1188"/>
      <c r="F56" s="1188"/>
      <c r="G56" s="1188"/>
      <c r="H56" s="1188"/>
      <c r="I56" s="1188"/>
      <c r="J56" s="1189"/>
      <c r="K56" s="68">
        <v>477521</v>
      </c>
      <c r="L56" s="69">
        <v>502509</v>
      </c>
      <c r="M56" s="69">
        <v>548804</v>
      </c>
      <c r="N56" s="69">
        <v>620341</v>
      </c>
      <c r="O56" s="70">
        <v>681710</v>
      </c>
      <c r="P56" s="36"/>
      <c r="Q56" s="36"/>
      <c r="R56" s="36"/>
      <c r="S56" s="36"/>
      <c r="T56" s="36"/>
      <c r="U56" s="36"/>
    </row>
    <row r="57" spans="1:21" ht="30.75" customHeight="1" thickBot="1" x14ac:dyDescent="0.25">
      <c r="A57" s="36"/>
      <c r="B57" s="1185"/>
      <c r="C57" s="1186"/>
      <c r="D57" s="1190" t="s">
        <v>24</v>
      </c>
      <c r="E57" s="1191"/>
      <c r="F57" s="1191"/>
      <c r="G57" s="1191"/>
      <c r="H57" s="1191"/>
      <c r="I57" s="1191"/>
      <c r="J57" s="1192"/>
      <c r="K57" s="71">
        <v>635274</v>
      </c>
      <c r="L57" s="72">
        <v>654114</v>
      </c>
      <c r="M57" s="72">
        <v>690667</v>
      </c>
      <c r="N57" s="72">
        <v>737759</v>
      </c>
      <c r="O57" s="73">
        <v>763706</v>
      </c>
      <c r="P57" s="36"/>
      <c r="Q57" s="36"/>
      <c r="R57" s="36"/>
      <c r="S57" s="36"/>
      <c r="T57" s="36"/>
      <c r="U57" s="36"/>
    </row>
    <row r="58" spans="1:21" ht="17.25" customHeight="1" x14ac:dyDescent="0.2">
      <c r="A58" s="36"/>
      <c r="B58" s="74"/>
      <c r="C58" s="74"/>
      <c r="D58" s="75" t="s">
        <v>25</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26</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TZ4wtgtRr9wmcGdCw01VS1JxH9vrnnhi8u3tpceR+9l2o4DTwd9e9SbxV0OyE9c+GFQoRtabS5xpRs1c1/pIDA==" saltValue="z9HMx3ywTiqC+aLtITtFlw=="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election activeCell="BI96" sqref="BI96"/>
    </sheetView>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7</v>
      </c>
    </row>
    <row r="40" spans="2:13" ht="27.75" customHeight="1" thickBot="1" x14ac:dyDescent="0.3">
      <c r="B40" s="80" t="s">
        <v>8</v>
      </c>
      <c r="C40" s="81"/>
      <c r="D40" s="81"/>
      <c r="E40" s="82"/>
      <c r="F40" s="82"/>
      <c r="G40" s="82"/>
      <c r="H40" s="83" t="s">
        <v>2</v>
      </c>
      <c r="I40" s="384" t="s">
        <v>541</v>
      </c>
      <c r="J40" s="385" t="s">
        <v>542</v>
      </c>
      <c r="K40" s="385" t="s">
        <v>543</v>
      </c>
      <c r="L40" s="385" t="s">
        <v>544</v>
      </c>
      <c r="M40" s="386" t="s">
        <v>545</v>
      </c>
    </row>
    <row r="41" spans="2:13" ht="27.75" customHeight="1" x14ac:dyDescent="0.2">
      <c r="B41" s="1193" t="s">
        <v>27</v>
      </c>
      <c r="C41" s="1194"/>
      <c r="D41" s="84"/>
      <c r="E41" s="1199" t="s">
        <v>28</v>
      </c>
      <c r="F41" s="1199"/>
      <c r="G41" s="1199"/>
      <c r="H41" s="1200"/>
      <c r="I41" s="387">
        <v>4251894</v>
      </c>
      <c r="J41" s="388">
        <v>4255419</v>
      </c>
      <c r="K41" s="388">
        <v>4256599</v>
      </c>
      <c r="L41" s="388">
        <v>4229332</v>
      </c>
      <c r="M41" s="389">
        <v>4204958</v>
      </c>
    </row>
    <row r="42" spans="2:13" ht="27.75" customHeight="1" x14ac:dyDescent="0.2">
      <c r="B42" s="1195"/>
      <c r="C42" s="1196"/>
      <c r="D42" s="85"/>
      <c r="E42" s="1201" t="s">
        <v>29</v>
      </c>
      <c r="F42" s="1201"/>
      <c r="G42" s="1201"/>
      <c r="H42" s="1202"/>
      <c r="I42" s="390">
        <v>22565</v>
      </c>
      <c r="J42" s="391">
        <v>20396</v>
      </c>
      <c r="K42" s="391">
        <v>18548</v>
      </c>
      <c r="L42" s="391">
        <v>16827</v>
      </c>
      <c r="M42" s="392">
        <v>15194</v>
      </c>
    </row>
    <row r="43" spans="2:13" ht="27.75" customHeight="1" x14ac:dyDescent="0.2">
      <c r="B43" s="1195"/>
      <c r="C43" s="1196"/>
      <c r="D43" s="85"/>
      <c r="E43" s="1201" t="s">
        <v>30</v>
      </c>
      <c r="F43" s="1201"/>
      <c r="G43" s="1201"/>
      <c r="H43" s="1202"/>
      <c r="I43" s="390">
        <v>34916</v>
      </c>
      <c r="J43" s="391">
        <v>32713</v>
      </c>
      <c r="K43" s="391">
        <v>29808</v>
      </c>
      <c r="L43" s="391">
        <v>27884</v>
      </c>
      <c r="M43" s="392">
        <v>26268</v>
      </c>
    </row>
    <row r="44" spans="2:13" ht="27.75" customHeight="1" x14ac:dyDescent="0.2">
      <c r="B44" s="1195"/>
      <c r="C44" s="1196"/>
      <c r="D44" s="85"/>
      <c r="E44" s="1201" t="s">
        <v>31</v>
      </c>
      <c r="F44" s="1201"/>
      <c r="G44" s="1201"/>
      <c r="H44" s="1202"/>
      <c r="I44" s="390">
        <v>1290</v>
      </c>
      <c r="J44" s="391">
        <v>774</v>
      </c>
      <c r="K44" s="391">
        <v>388</v>
      </c>
      <c r="L44" s="391">
        <v>137</v>
      </c>
      <c r="M44" s="392" t="s">
        <v>500</v>
      </c>
    </row>
    <row r="45" spans="2:13" ht="27.75" customHeight="1" x14ac:dyDescent="0.2">
      <c r="B45" s="1195"/>
      <c r="C45" s="1196"/>
      <c r="D45" s="85"/>
      <c r="E45" s="1201" t="s">
        <v>32</v>
      </c>
      <c r="F45" s="1201"/>
      <c r="G45" s="1201"/>
      <c r="H45" s="1202"/>
      <c r="I45" s="390">
        <v>529962</v>
      </c>
      <c r="J45" s="391">
        <v>508823</v>
      </c>
      <c r="K45" s="391">
        <v>344444</v>
      </c>
      <c r="L45" s="391">
        <v>328796</v>
      </c>
      <c r="M45" s="392">
        <v>316339</v>
      </c>
    </row>
    <row r="46" spans="2:13" ht="27.75" customHeight="1" x14ac:dyDescent="0.2">
      <c r="B46" s="1195"/>
      <c r="C46" s="1196"/>
      <c r="D46" s="86"/>
      <c r="E46" s="1203" t="s">
        <v>33</v>
      </c>
      <c r="F46" s="1203"/>
      <c r="G46" s="1203"/>
      <c r="H46" s="1204"/>
      <c r="I46" s="390">
        <v>11709</v>
      </c>
      <c r="J46" s="391">
        <v>12962</v>
      </c>
      <c r="K46" s="391">
        <v>14599</v>
      </c>
      <c r="L46" s="391">
        <v>14409</v>
      </c>
      <c r="M46" s="392">
        <v>14088</v>
      </c>
    </row>
    <row r="47" spans="2:13" ht="27.75" customHeight="1" x14ac:dyDescent="0.2">
      <c r="B47" s="1195"/>
      <c r="C47" s="1196"/>
      <c r="D47" s="87"/>
      <c r="E47" s="1205" t="s">
        <v>34</v>
      </c>
      <c r="F47" s="1206"/>
      <c r="G47" s="1206"/>
      <c r="H47" s="1207"/>
      <c r="I47" s="390" t="s">
        <v>500</v>
      </c>
      <c r="J47" s="391" t="s">
        <v>500</v>
      </c>
      <c r="K47" s="391" t="s">
        <v>500</v>
      </c>
      <c r="L47" s="391" t="s">
        <v>500</v>
      </c>
      <c r="M47" s="392" t="s">
        <v>500</v>
      </c>
    </row>
    <row r="48" spans="2:13" ht="27.75" customHeight="1" x14ac:dyDescent="0.2">
      <c r="B48" s="1195"/>
      <c r="C48" s="1196"/>
      <c r="D48" s="85"/>
      <c r="E48" s="1201" t="s">
        <v>35</v>
      </c>
      <c r="F48" s="1201"/>
      <c r="G48" s="1201"/>
      <c r="H48" s="1202"/>
      <c r="I48" s="390" t="s">
        <v>500</v>
      </c>
      <c r="J48" s="391" t="s">
        <v>500</v>
      </c>
      <c r="K48" s="391" t="s">
        <v>500</v>
      </c>
      <c r="L48" s="391" t="s">
        <v>500</v>
      </c>
      <c r="M48" s="392" t="s">
        <v>500</v>
      </c>
    </row>
    <row r="49" spans="2:13" ht="27.75" customHeight="1" x14ac:dyDescent="0.2">
      <c r="B49" s="1197"/>
      <c r="C49" s="1198"/>
      <c r="D49" s="85"/>
      <c r="E49" s="1201" t="s">
        <v>36</v>
      </c>
      <c r="F49" s="1201"/>
      <c r="G49" s="1201"/>
      <c r="H49" s="1202"/>
      <c r="I49" s="390" t="s">
        <v>500</v>
      </c>
      <c r="J49" s="391" t="s">
        <v>500</v>
      </c>
      <c r="K49" s="391" t="s">
        <v>500</v>
      </c>
      <c r="L49" s="391" t="s">
        <v>500</v>
      </c>
      <c r="M49" s="392" t="s">
        <v>500</v>
      </c>
    </row>
    <row r="50" spans="2:13" ht="27.75" customHeight="1" x14ac:dyDescent="0.2">
      <c r="B50" s="1208" t="s">
        <v>37</v>
      </c>
      <c r="C50" s="1209"/>
      <c r="D50" s="88"/>
      <c r="E50" s="1201" t="s">
        <v>38</v>
      </c>
      <c r="F50" s="1201"/>
      <c r="G50" s="1201"/>
      <c r="H50" s="1202"/>
      <c r="I50" s="390">
        <v>667619</v>
      </c>
      <c r="J50" s="391">
        <v>693780</v>
      </c>
      <c r="K50" s="391">
        <v>749957</v>
      </c>
      <c r="L50" s="391">
        <v>795631</v>
      </c>
      <c r="M50" s="392">
        <v>836506</v>
      </c>
    </row>
    <row r="51" spans="2:13" ht="27.75" customHeight="1" x14ac:dyDescent="0.2">
      <c r="B51" s="1195"/>
      <c r="C51" s="1196"/>
      <c r="D51" s="85"/>
      <c r="E51" s="1201" t="s">
        <v>39</v>
      </c>
      <c r="F51" s="1201"/>
      <c r="G51" s="1201"/>
      <c r="H51" s="1202"/>
      <c r="I51" s="390">
        <v>115142</v>
      </c>
      <c r="J51" s="391">
        <v>107932</v>
      </c>
      <c r="K51" s="391">
        <v>97209</v>
      </c>
      <c r="L51" s="391">
        <v>89733</v>
      </c>
      <c r="M51" s="392">
        <v>80376</v>
      </c>
    </row>
    <row r="52" spans="2:13" ht="27.75" customHeight="1" x14ac:dyDescent="0.2">
      <c r="B52" s="1197"/>
      <c r="C52" s="1198"/>
      <c r="D52" s="85"/>
      <c r="E52" s="1201" t="s">
        <v>40</v>
      </c>
      <c r="F52" s="1201"/>
      <c r="G52" s="1201"/>
      <c r="H52" s="1202"/>
      <c r="I52" s="390">
        <v>2410432</v>
      </c>
      <c r="J52" s="391">
        <v>2422781</v>
      </c>
      <c r="K52" s="391">
        <v>2414161</v>
      </c>
      <c r="L52" s="391">
        <v>2392735</v>
      </c>
      <c r="M52" s="392">
        <v>2370658</v>
      </c>
    </row>
    <row r="53" spans="2:13" ht="27.75" customHeight="1" thickBot="1" x14ac:dyDescent="0.25">
      <c r="B53" s="1210" t="s">
        <v>41</v>
      </c>
      <c r="C53" s="1211"/>
      <c r="D53" s="89"/>
      <c r="E53" s="1212" t="s">
        <v>42</v>
      </c>
      <c r="F53" s="1212"/>
      <c r="G53" s="1212"/>
      <c r="H53" s="1213"/>
      <c r="I53" s="393">
        <v>1659143</v>
      </c>
      <c r="J53" s="394">
        <v>1606592</v>
      </c>
      <c r="K53" s="394">
        <v>1403060</v>
      </c>
      <c r="L53" s="394">
        <v>1339286</v>
      </c>
      <c r="M53" s="395">
        <v>1289308</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4IIOo+HIx15eXUiMbldlcO4BSIfb9jZd+dxidz4AVBkqjhz7Y2KP4oiB73df+ab9QMqdgP4+08Rtp8bnjpJdGA==" saltValue="/WbjfwJ/g79piCYnyvkX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election activeCell="BI96" sqref="BI96"/>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43</v>
      </c>
    </row>
    <row r="54" spans="2:8" ht="29.25" customHeight="1" thickBot="1" x14ac:dyDescent="0.35">
      <c r="B54" s="94" t="s">
        <v>1</v>
      </c>
      <c r="C54" s="95"/>
      <c r="D54" s="95"/>
      <c r="E54" s="96" t="s">
        <v>2</v>
      </c>
      <c r="F54" s="97" t="s">
        <v>543</v>
      </c>
      <c r="G54" s="97" t="s">
        <v>544</v>
      </c>
      <c r="H54" s="98" t="s">
        <v>545</v>
      </c>
    </row>
    <row r="55" spans="2:8" ht="52.5" customHeight="1" x14ac:dyDescent="0.2">
      <c r="B55" s="99"/>
      <c r="C55" s="1222" t="s">
        <v>44</v>
      </c>
      <c r="D55" s="1222"/>
      <c r="E55" s="1223"/>
      <c r="F55" s="100">
        <v>55614</v>
      </c>
      <c r="G55" s="100">
        <v>59119</v>
      </c>
      <c r="H55" s="101">
        <v>61633</v>
      </c>
    </row>
    <row r="56" spans="2:8" ht="52.5" customHeight="1" x14ac:dyDescent="0.2">
      <c r="B56" s="102"/>
      <c r="C56" s="1224" t="s">
        <v>45</v>
      </c>
      <c r="D56" s="1224"/>
      <c r="E56" s="1225"/>
      <c r="F56" s="103">
        <v>50853</v>
      </c>
      <c r="G56" s="103">
        <v>36356</v>
      </c>
      <c r="H56" s="104">
        <v>30460</v>
      </c>
    </row>
    <row r="57" spans="2:8" ht="53.25" customHeight="1" x14ac:dyDescent="0.2">
      <c r="B57" s="102"/>
      <c r="C57" s="1226" t="s">
        <v>46</v>
      </c>
      <c r="D57" s="1226"/>
      <c r="E57" s="1227"/>
      <c r="F57" s="105">
        <v>67711</v>
      </c>
      <c r="G57" s="105">
        <v>66237</v>
      </c>
      <c r="H57" s="106">
        <v>64447</v>
      </c>
    </row>
    <row r="58" spans="2:8" ht="45.75" customHeight="1" x14ac:dyDescent="0.2">
      <c r="B58" s="107"/>
      <c r="C58" s="1214" t="s">
        <v>565</v>
      </c>
      <c r="D58" s="1215"/>
      <c r="E58" s="1216"/>
      <c r="F58" s="108">
        <v>17900</v>
      </c>
      <c r="G58" s="108">
        <v>17053</v>
      </c>
      <c r="H58" s="109">
        <v>15625</v>
      </c>
    </row>
    <row r="59" spans="2:8" ht="45.75" customHeight="1" x14ac:dyDescent="0.2">
      <c r="B59" s="107"/>
      <c r="C59" s="1214" t="s">
        <v>566</v>
      </c>
      <c r="D59" s="1215"/>
      <c r="E59" s="1216"/>
      <c r="F59" s="108">
        <v>10823</v>
      </c>
      <c r="G59" s="108">
        <v>10752</v>
      </c>
      <c r="H59" s="109">
        <v>10680</v>
      </c>
    </row>
    <row r="60" spans="2:8" ht="45.75" customHeight="1" x14ac:dyDescent="0.2">
      <c r="B60" s="107"/>
      <c r="C60" s="1214" t="s">
        <v>567</v>
      </c>
      <c r="D60" s="1215"/>
      <c r="E60" s="1216"/>
      <c r="F60" s="108">
        <v>7748</v>
      </c>
      <c r="G60" s="108">
        <v>7749</v>
      </c>
      <c r="H60" s="109">
        <v>7750</v>
      </c>
    </row>
    <row r="61" spans="2:8" ht="45.75" customHeight="1" x14ac:dyDescent="0.2">
      <c r="B61" s="107"/>
      <c r="C61" s="1214" t="s">
        <v>568</v>
      </c>
      <c r="D61" s="1215"/>
      <c r="E61" s="1216"/>
      <c r="F61" s="108">
        <v>7299</v>
      </c>
      <c r="G61" s="108">
        <v>7168</v>
      </c>
      <c r="H61" s="109">
        <v>7053</v>
      </c>
    </row>
    <row r="62" spans="2:8" ht="45.75" customHeight="1" thickBot="1" x14ac:dyDescent="0.25">
      <c r="B62" s="110"/>
      <c r="C62" s="1217" t="s">
        <v>569</v>
      </c>
      <c r="D62" s="1218"/>
      <c r="E62" s="1219"/>
      <c r="F62" s="111">
        <v>6008</v>
      </c>
      <c r="G62" s="111">
        <v>6009</v>
      </c>
      <c r="H62" s="112">
        <v>5923</v>
      </c>
    </row>
    <row r="63" spans="2:8" ht="52.5" customHeight="1" thickBot="1" x14ac:dyDescent="0.25">
      <c r="B63" s="113"/>
      <c r="C63" s="1220" t="s">
        <v>47</v>
      </c>
      <c r="D63" s="1220"/>
      <c r="E63" s="1221"/>
      <c r="F63" s="114">
        <v>174177</v>
      </c>
      <c r="G63" s="114">
        <v>161712</v>
      </c>
      <c r="H63" s="115">
        <v>156540</v>
      </c>
    </row>
    <row r="64" spans="2:8" ht="15" customHeight="1" x14ac:dyDescent="0.2"/>
  </sheetData>
  <sheetProtection algorithmName="SHA-512" hashValue="0zUzQGODx4apJl03aEzqQv9ZrOGsZrXuwRwiTtCgForuWMrGkUd1kCHFcLdr8ToOVH6ni0r9qZGepKxGtV43YA==" saltValue="7x2q1Irwj1AZY5RggkRK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961A4-3E05-4E8D-860D-876AB2E72731}">
  <sheetPr>
    <pageSetUpPr fitToPage="1"/>
  </sheetPr>
  <dimension ref="A1:WZM160"/>
  <sheetViews>
    <sheetView showGridLines="0" zoomScaleNormal="100" zoomScaleSheetLayoutView="55" workbookViewId="0">
      <selection activeCell="BI96" sqref="BI96"/>
    </sheetView>
  </sheetViews>
  <sheetFormatPr defaultColWidth="0" defaultRowHeight="13.5" customHeight="1" zeroHeight="1" x14ac:dyDescent="0.2"/>
  <cols>
    <col min="1" max="1" width="6.36328125" style="1230" customWidth="1"/>
    <col min="2" max="107" width="2.453125" style="1230" customWidth="1"/>
    <col min="108" max="108" width="6.08984375" style="1238" customWidth="1"/>
    <col min="109" max="109" width="5.90625" style="1237" customWidth="1"/>
    <col min="110" max="110" width="19.08984375" style="1230" hidden="1"/>
    <col min="111" max="115" width="12.6328125" style="1230" hidden="1"/>
    <col min="116" max="349" width="8.6328125" style="1230" hidden="1"/>
    <col min="350" max="355" width="14.90625" style="1230" hidden="1"/>
    <col min="356" max="357" width="15.90625" style="1230" hidden="1"/>
    <col min="358" max="363" width="16.08984375" style="1230" hidden="1"/>
    <col min="364" max="364" width="6.08984375" style="1230" hidden="1"/>
    <col min="365" max="365" width="3" style="1230" hidden="1"/>
    <col min="366" max="605" width="8.6328125" style="1230" hidden="1"/>
    <col min="606" max="611" width="14.90625" style="1230" hidden="1"/>
    <col min="612" max="613" width="15.90625" style="1230" hidden="1"/>
    <col min="614" max="619" width="16.08984375" style="1230" hidden="1"/>
    <col min="620" max="620" width="6.08984375" style="1230" hidden="1"/>
    <col min="621" max="621" width="3" style="1230" hidden="1"/>
    <col min="622" max="861" width="8.6328125" style="1230" hidden="1"/>
    <col min="862" max="867" width="14.90625" style="1230" hidden="1"/>
    <col min="868" max="869" width="15.90625" style="1230" hidden="1"/>
    <col min="870" max="875" width="16.08984375" style="1230" hidden="1"/>
    <col min="876" max="876" width="6.08984375" style="1230" hidden="1"/>
    <col min="877" max="877" width="3" style="1230" hidden="1"/>
    <col min="878" max="1117" width="8.6328125" style="1230" hidden="1"/>
    <col min="1118" max="1123" width="14.90625" style="1230" hidden="1"/>
    <col min="1124" max="1125" width="15.90625" style="1230" hidden="1"/>
    <col min="1126" max="1131" width="16.08984375" style="1230" hidden="1"/>
    <col min="1132" max="1132" width="6.08984375" style="1230" hidden="1"/>
    <col min="1133" max="1133" width="3" style="1230" hidden="1"/>
    <col min="1134" max="1373" width="8.6328125" style="1230" hidden="1"/>
    <col min="1374" max="1379" width="14.90625" style="1230" hidden="1"/>
    <col min="1380" max="1381" width="15.90625" style="1230" hidden="1"/>
    <col min="1382" max="1387" width="16.08984375" style="1230" hidden="1"/>
    <col min="1388" max="1388" width="6.08984375" style="1230" hidden="1"/>
    <col min="1389" max="1389" width="3" style="1230" hidden="1"/>
    <col min="1390" max="1629" width="8.6328125" style="1230" hidden="1"/>
    <col min="1630" max="1635" width="14.90625" style="1230" hidden="1"/>
    <col min="1636" max="1637" width="15.90625" style="1230" hidden="1"/>
    <col min="1638" max="1643" width="16.08984375" style="1230" hidden="1"/>
    <col min="1644" max="1644" width="6.08984375" style="1230" hidden="1"/>
    <col min="1645" max="1645" width="3" style="1230" hidden="1"/>
    <col min="1646" max="1885" width="8.6328125" style="1230" hidden="1"/>
    <col min="1886" max="1891" width="14.90625" style="1230" hidden="1"/>
    <col min="1892" max="1893" width="15.90625" style="1230" hidden="1"/>
    <col min="1894" max="1899" width="16.08984375" style="1230" hidden="1"/>
    <col min="1900" max="1900" width="6.08984375" style="1230" hidden="1"/>
    <col min="1901" max="1901" width="3" style="1230" hidden="1"/>
    <col min="1902" max="2141" width="8.6328125" style="1230" hidden="1"/>
    <col min="2142" max="2147" width="14.90625" style="1230" hidden="1"/>
    <col min="2148" max="2149" width="15.90625" style="1230" hidden="1"/>
    <col min="2150" max="2155" width="16.08984375" style="1230" hidden="1"/>
    <col min="2156" max="2156" width="6.08984375" style="1230" hidden="1"/>
    <col min="2157" max="2157" width="3" style="1230" hidden="1"/>
    <col min="2158" max="2397" width="8.6328125" style="1230" hidden="1"/>
    <col min="2398" max="2403" width="14.90625" style="1230" hidden="1"/>
    <col min="2404" max="2405" width="15.90625" style="1230" hidden="1"/>
    <col min="2406" max="2411" width="16.08984375" style="1230" hidden="1"/>
    <col min="2412" max="2412" width="6.08984375" style="1230" hidden="1"/>
    <col min="2413" max="2413" width="3" style="1230" hidden="1"/>
    <col min="2414" max="2653" width="8.6328125" style="1230" hidden="1"/>
    <col min="2654" max="2659" width="14.90625" style="1230" hidden="1"/>
    <col min="2660" max="2661" width="15.90625" style="1230" hidden="1"/>
    <col min="2662" max="2667" width="16.08984375" style="1230" hidden="1"/>
    <col min="2668" max="2668" width="6.08984375" style="1230" hidden="1"/>
    <col min="2669" max="2669" width="3" style="1230" hidden="1"/>
    <col min="2670" max="2909" width="8.6328125" style="1230" hidden="1"/>
    <col min="2910" max="2915" width="14.90625" style="1230" hidden="1"/>
    <col min="2916" max="2917" width="15.90625" style="1230" hidden="1"/>
    <col min="2918" max="2923" width="16.08984375" style="1230" hidden="1"/>
    <col min="2924" max="2924" width="6.08984375" style="1230" hidden="1"/>
    <col min="2925" max="2925" width="3" style="1230" hidden="1"/>
    <col min="2926" max="3165" width="8.6328125" style="1230" hidden="1"/>
    <col min="3166" max="3171" width="14.90625" style="1230" hidden="1"/>
    <col min="3172" max="3173" width="15.90625" style="1230" hidden="1"/>
    <col min="3174" max="3179" width="16.08984375" style="1230" hidden="1"/>
    <col min="3180" max="3180" width="6.08984375" style="1230" hidden="1"/>
    <col min="3181" max="3181" width="3" style="1230" hidden="1"/>
    <col min="3182" max="3421" width="8.6328125" style="1230" hidden="1"/>
    <col min="3422" max="3427" width="14.90625" style="1230" hidden="1"/>
    <col min="3428" max="3429" width="15.90625" style="1230" hidden="1"/>
    <col min="3430" max="3435" width="16.08984375" style="1230" hidden="1"/>
    <col min="3436" max="3436" width="6.08984375" style="1230" hidden="1"/>
    <col min="3437" max="3437" width="3" style="1230" hidden="1"/>
    <col min="3438" max="3677" width="8.6328125" style="1230" hidden="1"/>
    <col min="3678" max="3683" width="14.90625" style="1230" hidden="1"/>
    <col min="3684" max="3685" width="15.90625" style="1230" hidden="1"/>
    <col min="3686" max="3691" width="16.08984375" style="1230" hidden="1"/>
    <col min="3692" max="3692" width="6.08984375" style="1230" hidden="1"/>
    <col min="3693" max="3693" width="3" style="1230" hidden="1"/>
    <col min="3694" max="3933" width="8.6328125" style="1230" hidden="1"/>
    <col min="3934" max="3939" width="14.90625" style="1230" hidden="1"/>
    <col min="3940" max="3941" width="15.90625" style="1230" hidden="1"/>
    <col min="3942" max="3947" width="16.08984375" style="1230" hidden="1"/>
    <col min="3948" max="3948" width="6.08984375" style="1230" hidden="1"/>
    <col min="3949" max="3949" width="3" style="1230" hidden="1"/>
    <col min="3950" max="4189" width="8.6328125" style="1230" hidden="1"/>
    <col min="4190" max="4195" width="14.90625" style="1230" hidden="1"/>
    <col min="4196" max="4197" width="15.90625" style="1230" hidden="1"/>
    <col min="4198" max="4203" width="16.08984375" style="1230" hidden="1"/>
    <col min="4204" max="4204" width="6.08984375" style="1230" hidden="1"/>
    <col min="4205" max="4205" width="3" style="1230" hidden="1"/>
    <col min="4206" max="4445" width="8.6328125" style="1230" hidden="1"/>
    <col min="4446" max="4451" width="14.90625" style="1230" hidden="1"/>
    <col min="4452" max="4453" width="15.90625" style="1230" hidden="1"/>
    <col min="4454" max="4459" width="16.08984375" style="1230" hidden="1"/>
    <col min="4460" max="4460" width="6.08984375" style="1230" hidden="1"/>
    <col min="4461" max="4461" width="3" style="1230" hidden="1"/>
    <col min="4462" max="4701" width="8.6328125" style="1230" hidden="1"/>
    <col min="4702" max="4707" width="14.90625" style="1230" hidden="1"/>
    <col min="4708" max="4709" width="15.90625" style="1230" hidden="1"/>
    <col min="4710" max="4715" width="16.08984375" style="1230" hidden="1"/>
    <col min="4716" max="4716" width="6.08984375" style="1230" hidden="1"/>
    <col min="4717" max="4717" width="3" style="1230" hidden="1"/>
    <col min="4718" max="4957" width="8.6328125" style="1230" hidden="1"/>
    <col min="4958" max="4963" width="14.90625" style="1230" hidden="1"/>
    <col min="4964" max="4965" width="15.90625" style="1230" hidden="1"/>
    <col min="4966" max="4971" width="16.08984375" style="1230" hidden="1"/>
    <col min="4972" max="4972" width="6.08984375" style="1230" hidden="1"/>
    <col min="4973" max="4973" width="3" style="1230" hidden="1"/>
    <col min="4974" max="5213" width="8.6328125" style="1230" hidden="1"/>
    <col min="5214" max="5219" width="14.90625" style="1230" hidden="1"/>
    <col min="5220" max="5221" width="15.90625" style="1230" hidden="1"/>
    <col min="5222" max="5227" width="16.08984375" style="1230" hidden="1"/>
    <col min="5228" max="5228" width="6.08984375" style="1230" hidden="1"/>
    <col min="5229" max="5229" width="3" style="1230" hidden="1"/>
    <col min="5230" max="5469" width="8.6328125" style="1230" hidden="1"/>
    <col min="5470" max="5475" width="14.90625" style="1230" hidden="1"/>
    <col min="5476" max="5477" width="15.90625" style="1230" hidden="1"/>
    <col min="5478" max="5483" width="16.08984375" style="1230" hidden="1"/>
    <col min="5484" max="5484" width="6.08984375" style="1230" hidden="1"/>
    <col min="5485" max="5485" width="3" style="1230" hidden="1"/>
    <col min="5486" max="5725" width="8.6328125" style="1230" hidden="1"/>
    <col min="5726" max="5731" width="14.90625" style="1230" hidden="1"/>
    <col min="5732" max="5733" width="15.90625" style="1230" hidden="1"/>
    <col min="5734" max="5739" width="16.08984375" style="1230" hidden="1"/>
    <col min="5740" max="5740" width="6.08984375" style="1230" hidden="1"/>
    <col min="5741" max="5741" width="3" style="1230" hidden="1"/>
    <col min="5742" max="5981" width="8.6328125" style="1230" hidden="1"/>
    <col min="5982" max="5987" width="14.90625" style="1230" hidden="1"/>
    <col min="5988" max="5989" width="15.90625" style="1230" hidden="1"/>
    <col min="5990" max="5995" width="16.08984375" style="1230" hidden="1"/>
    <col min="5996" max="5996" width="6.08984375" style="1230" hidden="1"/>
    <col min="5997" max="5997" width="3" style="1230" hidden="1"/>
    <col min="5998" max="6237" width="8.6328125" style="1230" hidden="1"/>
    <col min="6238" max="6243" width="14.90625" style="1230" hidden="1"/>
    <col min="6244" max="6245" width="15.90625" style="1230" hidden="1"/>
    <col min="6246" max="6251" width="16.08984375" style="1230" hidden="1"/>
    <col min="6252" max="6252" width="6.08984375" style="1230" hidden="1"/>
    <col min="6253" max="6253" width="3" style="1230" hidden="1"/>
    <col min="6254" max="6493" width="8.6328125" style="1230" hidden="1"/>
    <col min="6494" max="6499" width="14.90625" style="1230" hidden="1"/>
    <col min="6500" max="6501" width="15.90625" style="1230" hidden="1"/>
    <col min="6502" max="6507" width="16.08984375" style="1230" hidden="1"/>
    <col min="6508" max="6508" width="6.08984375" style="1230" hidden="1"/>
    <col min="6509" max="6509" width="3" style="1230" hidden="1"/>
    <col min="6510" max="6749" width="8.6328125" style="1230" hidden="1"/>
    <col min="6750" max="6755" width="14.90625" style="1230" hidden="1"/>
    <col min="6756" max="6757" width="15.90625" style="1230" hidden="1"/>
    <col min="6758" max="6763" width="16.08984375" style="1230" hidden="1"/>
    <col min="6764" max="6764" width="6.08984375" style="1230" hidden="1"/>
    <col min="6765" max="6765" width="3" style="1230" hidden="1"/>
    <col min="6766" max="7005" width="8.6328125" style="1230" hidden="1"/>
    <col min="7006" max="7011" width="14.90625" style="1230" hidden="1"/>
    <col min="7012" max="7013" width="15.90625" style="1230" hidden="1"/>
    <col min="7014" max="7019" width="16.08984375" style="1230" hidden="1"/>
    <col min="7020" max="7020" width="6.08984375" style="1230" hidden="1"/>
    <col min="7021" max="7021" width="3" style="1230" hidden="1"/>
    <col min="7022" max="7261" width="8.6328125" style="1230" hidden="1"/>
    <col min="7262" max="7267" width="14.90625" style="1230" hidden="1"/>
    <col min="7268" max="7269" width="15.90625" style="1230" hidden="1"/>
    <col min="7270" max="7275" width="16.08984375" style="1230" hidden="1"/>
    <col min="7276" max="7276" width="6.08984375" style="1230" hidden="1"/>
    <col min="7277" max="7277" width="3" style="1230" hidden="1"/>
    <col min="7278" max="7517" width="8.6328125" style="1230" hidden="1"/>
    <col min="7518" max="7523" width="14.90625" style="1230" hidden="1"/>
    <col min="7524" max="7525" width="15.90625" style="1230" hidden="1"/>
    <col min="7526" max="7531" width="16.08984375" style="1230" hidden="1"/>
    <col min="7532" max="7532" width="6.08984375" style="1230" hidden="1"/>
    <col min="7533" max="7533" width="3" style="1230" hidden="1"/>
    <col min="7534" max="7773" width="8.6328125" style="1230" hidden="1"/>
    <col min="7774" max="7779" width="14.90625" style="1230" hidden="1"/>
    <col min="7780" max="7781" width="15.90625" style="1230" hidden="1"/>
    <col min="7782" max="7787" width="16.08984375" style="1230" hidden="1"/>
    <col min="7788" max="7788" width="6.08984375" style="1230" hidden="1"/>
    <col min="7789" max="7789" width="3" style="1230" hidden="1"/>
    <col min="7790" max="8029" width="8.6328125" style="1230" hidden="1"/>
    <col min="8030" max="8035" width="14.90625" style="1230" hidden="1"/>
    <col min="8036" max="8037" width="15.90625" style="1230" hidden="1"/>
    <col min="8038" max="8043" width="16.08984375" style="1230" hidden="1"/>
    <col min="8044" max="8044" width="6.08984375" style="1230" hidden="1"/>
    <col min="8045" max="8045" width="3" style="1230" hidden="1"/>
    <col min="8046" max="8285" width="8.6328125" style="1230" hidden="1"/>
    <col min="8286" max="8291" width="14.90625" style="1230" hidden="1"/>
    <col min="8292" max="8293" width="15.90625" style="1230" hidden="1"/>
    <col min="8294" max="8299" width="16.08984375" style="1230" hidden="1"/>
    <col min="8300" max="8300" width="6.08984375" style="1230" hidden="1"/>
    <col min="8301" max="8301" width="3" style="1230" hidden="1"/>
    <col min="8302" max="8541" width="8.6328125" style="1230" hidden="1"/>
    <col min="8542" max="8547" width="14.90625" style="1230" hidden="1"/>
    <col min="8548" max="8549" width="15.90625" style="1230" hidden="1"/>
    <col min="8550" max="8555" width="16.08984375" style="1230" hidden="1"/>
    <col min="8556" max="8556" width="6.08984375" style="1230" hidden="1"/>
    <col min="8557" max="8557" width="3" style="1230" hidden="1"/>
    <col min="8558" max="8797" width="8.6328125" style="1230" hidden="1"/>
    <col min="8798" max="8803" width="14.90625" style="1230" hidden="1"/>
    <col min="8804" max="8805" width="15.90625" style="1230" hidden="1"/>
    <col min="8806" max="8811" width="16.08984375" style="1230" hidden="1"/>
    <col min="8812" max="8812" width="6.08984375" style="1230" hidden="1"/>
    <col min="8813" max="8813" width="3" style="1230" hidden="1"/>
    <col min="8814" max="9053" width="8.6328125" style="1230" hidden="1"/>
    <col min="9054" max="9059" width="14.90625" style="1230" hidden="1"/>
    <col min="9060" max="9061" width="15.90625" style="1230" hidden="1"/>
    <col min="9062" max="9067" width="16.08984375" style="1230" hidden="1"/>
    <col min="9068" max="9068" width="6.08984375" style="1230" hidden="1"/>
    <col min="9069" max="9069" width="3" style="1230" hidden="1"/>
    <col min="9070" max="9309" width="8.6328125" style="1230" hidden="1"/>
    <col min="9310" max="9315" width="14.90625" style="1230" hidden="1"/>
    <col min="9316" max="9317" width="15.90625" style="1230" hidden="1"/>
    <col min="9318" max="9323" width="16.08984375" style="1230" hidden="1"/>
    <col min="9324" max="9324" width="6.08984375" style="1230" hidden="1"/>
    <col min="9325" max="9325" width="3" style="1230" hidden="1"/>
    <col min="9326" max="9565" width="8.6328125" style="1230" hidden="1"/>
    <col min="9566" max="9571" width="14.90625" style="1230" hidden="1"/>
    <col min="9572" max="9573" width="15.90625" style="1230" hidden="1"/>
    <col min="9574" max="9579" width="16.08984375" style="1230" hidden="1"/>
    <col min="9580" max="9580" width="6.08984375" style="1230" hidden="1"/>
    <col min="9581" max="9581" width="3" style="1230" hidden="1"/>
    <col min="9582" max="9821" width="8.6328125" style="1230" hidden="1"/>
    <col min="9822" max="9827" width="14.90625" style="1230" hidden="1"/>
    <col min="9828" max="9829" width="15.90625" style="1230" hidden="1"/>
    <col min="9830" max="9835" width="16.08984375" style="1230" hidden="1"/>
    <col min="9836" max="9836" width="6.08984375" style="1230" hidden="1"/>
    <col min="9837" max="9837" width="3" style="1230" hidden="1"/>
    <col min="9838" max="10077" width="8.6328125" style="1230" hidden="1"/>
    <col min="10078" max="10083" width="14.90625" style="1230" hidden="1"/>
    <col min="10084" max="10085" width="15.90625" style="1230" hidden="1"/>
    <col min="10086" max="10091" width="16.08984375" style="1230" hidden="1"/>
    <col min="10092" max="10092" width="6.08984375" style="1230" hidden="1"/>
    <col min="10093" max="10093" width="3" style="1230" hidden="1"/>
    <col min="10094" max="10333" width="8.6328125" style="1230" hidden="1"/>
    <col min="10334" max="10339" width="14.90625" style="1230" hidden="1"/>
    <col min="10340" max="10341" width="15.90625" style="1230" hidden="1"/>
    <col min="10342" max="10347" width="16.08984375" style="1230" hidden="1"/>
    <col min="10348" max="10348" width="6.08984375" style="1230" hidden="1"/>
    <col min="10349" max="10349" width="3" style="1230" hidden="1"/>
    <col min="10350" max="10589" width="8.6328125" style="1230" hidden="1"/>
    <col min="10590" max="10595" width="14.90625" style="1230" hidden="1"/>
    <col min="10596" max="10597" width="15.90625" style="1230" hidden="1"/>
    <col min="10598" max="10603" width="16.08984375" style="1230" hidden="1"/>
    <col min="10604" max="10604" width="6.08984375" style="1230" hidden="1"/>
    <col min="10605" max="10605" width="3" style="1230" hidden="1"/>
    <col min="10606" max="10845" width="8.6328125" style="1230" hidden="1"/>
    <col min="10846" max="10851" width="14.90625" style="1230" hidden="1"/>
    <col min="10852" max="10853" width="15.90625" style="1230" hidden="1"/>
    <col min="10854" max="10859" width="16.08984375" style="1230" hidden="1"/>
    <col min="10860" max="10860" width="6.08984375" style="1230" hidden="1"/>
    <col min="10861" max="10861" width="3" style="1230" hidden="1"/>
    <col min="10862" max="11101" width="8.6328125" style="1230" hidden="1"/>
    <col min="11102" max="11107" width="14.90625" style="1230" hidden="1"/>
    <col min="11108" max="11109" width="15.90625" style="1230" hidden="1"/>
    <col min="11110" max="11115" width="16.08984375" style="1230" hidden="1"/>
    <col min="11116" max="11116" width="6.08984375" style="1230" hidden="1"/>
    <col min="11117" max="11117" width="3" style="1230" hidden="1"/>
    <col min="11118" max="11357" width="8.6328125" style="1230" hidden="1"/>
    <col min="11358" max="11363" width="14.90625" style="1230" hidden="1"/>
    <col min="11364" max="11365" width="15.90625" style="1230" hidden="1"/>
    <col min="11366" max="11371" width="16.08984375" style="1230" hidden="1"/>
    <col min="11372" max="11372" width="6.08984375" style="1230" hidden="1"/>
    <col min="11373" max="11373" width="3" style="1230" hidden="1"/>
    <col min="11374" max="11613" width="8.6328125" style="1230" hidden="1"/>
    <col min="11614" max="11619" width="14.90625" style="1230" hidden="1"/>
    <col min="11620" max="11621" width="15.90625" style="1230" hidden="1"/>
    <col min="11622" max="11627" width="16.08984375" style="1230" hidden="1"/>
    <col min="11628" max="11628" width="6.08984375" style="1230" hidden="1"/>
    <col min="11629" max="11629" width="3" style="1230" hidden="1"/>
    <col min="11630" max="11869" width="8.6328125" style="1230" hidden="1"/>
    <col min="11870" max="11875" width="14.90625" style="1230" hidden="1"/>
    <col min="11876" max="11877" width="15.90625" style="1230" hidden="1"/>
    <col min="11878" max="11883" width="16.08984375" style="1230" hidden="1"/>
    <col min="11884" max="11884" width="6.08984375" style="1230" hidden="1"/>
    <col min="11885" max="11885" width="3" style="1230" hidden="1"/>
    <col min="11886" max="12125" width="8.6328125" style="1230" hidden="1"/>
    <col min="12126" max="12131" width="14.90625" style="1230" hidden="1"/>
    <col min="12132" max="12133" width="15.90625" style="1230" hidden="1"/>
    <col min="12134" max="12139" width="16.08984375" style="1230" hidden="1"/>
    <col min="12140" max="12140" width="6.08984375" style="1230" hidden="1"/>
    <col min="12141" max="12141" width="3" style="1230" hidden="1"/>
    <col min="12142" max="12381" width="8.6328125" style="1230" hidden="1"/>
    <col min="12382" max="12387" width="14.90625" style="1230" hidden="1"/>
    <col min="12388" max="12389" width="15.90625" style="1230" hidden="1"/>
    <col min="12390" max="12395" width="16.08984375" style="1230" hidden="1"/>
    <col min="12396" max="12396" width="6.08984375" style="1230" hidden="1"/>
    <col min="12397" max="12397" width="3" style="1230" hidden="1"/>
    <col min="12398" max="12637" width="8.6328125" style="1230" hidden="1"/>
    <col min="12638" max="12643" width="14.90625" style="1230" hidden="1"/>
    <col min="12644" max="12645" width="15.90625" style="1230" hidden="1"/>
    <col min="12646" max="12651" width="16.08984375" style="1230" hidden="1"/>
    <col min="12652" max="12652" width="6.08984375" style="1230" hidden="1"/>
    <col min="12653" max="12653" width="3" style="1230" hidden="1"/>
    <col min="12654" max="12893" width="8.6328125" style="1230" hidden="1"/>
    <col min="12894" max="12899" width="14.90625" style="1230" hidden="1"/>
    <col min="12900" max="12901" width="15.90625" style="1230" hidden="1"/>
    <col min="12902" max="12907" width="16.08984375" style="1230" hidden="1"/>
    <col min="12908" max="12908" width="6.08984375" style="1230" hidden="1"/>
    <col min="12909" max="12909" width="3" style="1230" hidden="1"/>
    <col min="12910" max="13149" width="8.6328125" style="1230" hidden="1"/>
    <col min="13150" max="13155" width="14.90625" style="1230" hidden="1"/>
    <col min="13156" max="13157" width="15.90625" style="1230" hidden="1"/>
    <col min="13158" max="13163" width="16.08984375" style="1230" hidden="1"/>
    <col min="13164" max="13164" width="6.08984375" style="1230" hidden="1"/>
    <col min="13165" max="13165" width="3" style="1230" hidden="1"/>
    <col min="13166" max="13405" width="8.6328125" style="1230" hidden="1"/>
    <col min="13406" max="13411" width="14.90625" style="1230" hidden="1"/>
    <col min="13412" max="13413" width="15.90625" style="1230" hidden="1"/>
    <col min="13414" max="13419" width="16.08984375" style="1230" hidden="1"/>
    <col min="13420" max="13420" width="6.08984375" style="1230" hidden="1"/>
    <col min="13421" max="13421" width="3" style="1230" hidden="1"/>
    <col min="13422" max="13661" width="8.6328125" style="1230" hidden="1"/>
    <col min="13662" max="13667" width="14.90625" style="1230" hidden="1"/>
    <col min="13668" max="13669" width="15.90625" style="1230" hidden="1"/>
    <col min="13670" max="13675" width="16.08984375" style="1230" hidden="1"/>
    <col min="13676" max="13676" width="6.08984375" style="1230" hidden="1"/>
    <col min="13677" max="13677" width="3" style="1230" hidden="1"/>
    <col min="13678" max="13917" width="8.6328125" style="1230" hidden="1"/>
    <col min="13918" max="13923" width="14.90625" style="1230" hidden="1"/>
    <col min="13924" max="13925" width="15.90625" style="1230" hidden="1"/>
    <col min="13926" max="13931" width="16.08984375" style="1230" hidden="1"/>
    <col min="13932" max="13932" width="6.08984375" style="1230" hidden="1"/>
    <col min="13933" max="13933" width="3" style="1230" hidden="1"/>
    <col min="13934" max="14173" width="8.6328125" style="1230" hidden="1"/>
    <col min="14174" max="14179" width="14.90625" style="1230" hidden="1"/>
    <col min="14180" max="14181" width="15.90625" style="1230" hidden="1"/>
    <col min="14182" max="14187" width="16.08984375" style="1230" hidden="1"/>
    <col min="14188" max="14188" width="6.08984375" style="1230" hidden="1"/>
    <col min="14189" max="14189" width="3" style="1230" hidden="1"/>
    <col min="14190" max="14429" width="8.6328125" style="1230" hidden="1"/>
    <col min="14430" max="14435" width="14.90625" style="1230" hidden="1"/>
    <col min="14436" max="14437" width="15.90625" style="1230" hidden="1"/>
    <col min="14438" max="14443" width="16.08984375" style="1230" hidden="1"/>
    <col min="14444" max="14444" width="6.08984375" style="1230" hidden="1"/>
    <col min="14445" max="14445" width="3" style="1230" hidden="1"/>
    <col min="14446" max="14685" width="8.6328125" style="1230" hidden="1"/>
    <col min="14686" max="14691" width="14.90625" style="1230" hidden="1"/>
    <col min="14692" max="14693" width="15.90625" style="1230" hidden="1"/>
    <col min="14694" max="14699" width="16.08984375" style="1230" hidden="1"/>
    <col min="14700" max="14700" width="6.08984375" style="1230" hidden="1"/>
    <col min="14701" max="14701" width="3" style="1230" hidden="1"/>
    <col min="14702" max="14941" width="8.6328125" style="1230" hidden="1"/>
    <col min="14942" max="14947" width="14.90625" style="1230" hidden="1"/>
    <col min="14948" max="14949" width="15.90625" style="1230" hidden="1"/>
    <col min="14950" max="14955" width="16.08984375" style="1230" hidden="1"/>
    <col min="14956" max="14956" width="6.08984375" style="1230" hidden="1"/>
    <col min="14957" max="14957" width="3" style="1230" hidden="1"/>
    <col min="14958" max="15197" width="8.6328125" style="1230" hidden="1"/>
    <col min="15198" max="15203" width="14.90625" style="1230" hidden="1"/>
    <col min="15204" max="15205" width="15.90625" style="1230" hidden="1"/>
    <col min="15206" max="15211" width="16.08984375" style="1230" hidden="1"/>
    <col min="15212" max="15212" width="6.08984375" style="1230" hidden="1"/>
    <col min="15213" max="15213" width="3" style="1230" hidden="1"/>
    <col min="15214" max="15453" width="8.6328125" style="1230" hidden="1"/>
    <col min="15454" max="15459" width="14.90625" style="1230" hidden="1"/>
    <col min="15460" max="15461" width="15.90625" style="1230" hidden="1"/>
    <col min="15462" max="15467" width="16.08984375" style="1230" hidden="1"/>
    <col min="15468" max="15468" width="6.08984375" style="1230" hidden="1"/>
    <col min="15469" max="15469" width="3" style="1230" hidden="1"/>
    <col min="15470" max="15709" width="8.6328125" style="1230" hidden="1"/>
    <col min="15710" max="15715" width="14.90625" style="1230" hidden="1"/>
    <col min="15716" max="15717" width="15.90625" style="1230" hidden="1"/>
    <col min="15718" max="15723" width="16.08984375" style="1230" hidden="1"/>
    <col min="15724" max="15724" width="6.08984375" style="1230" hidden="1"/>
    <col min="15725" max="15725" width="3" style="1230" hidden="1"/>
    <col min="15726" max="15965" width="8.6328125" style="1230" hidden="1"/>
    <col min="15966" max="15971" width="14.90625" style="1230" hidden="1"/>
    <col min="15972" max="15973" width="15.90625" style="1230" hidden="1"/>
    <col min="15974" max="15979" width="16.08984375" style="1230" hidden="1"/>
    <col min="15980" max="15980" width="6.08984375" style="1230" hidden="1"/>
    <col min="15981" max="15981" width="3" style="1230" hidden="1"/>
    <col min="15982" max="16221" width="8.6328125" style="1230" hidden="1"/>
    <col min="16222" max="16227" width="14.90625" style="1230" hidden="1"/>
    <col min="16228" max="16229" width="15.90625" style="1230" hidden="1"/>
    <col min="16230" max="16235" width="16.08984375" style="1230" hidden="1"/>
    <col min="16236" max="16236" width="6.08984375" style="1230" hidden="1"/>
    <col min="16237" max="16237" width="3" style="1230" hidden="1"/>
    <col min="16238" max="16384" width="8.6328125" style="1230" hidden="1"/>
  </cols>
  <sheetData>
    <row r="1" spans="1:143" ht="42.75" customHeight="1" x14ac:dyDescent="0.2">
      <c r="A1" s="1228"/>
      <c r="B1" s="1229"/>
      <c r="DD1" s="1230"/>
      <c r="DE1" s="1230"/>
    </row>
    <row r="2" spans="1:143" ht="25.5" customHeight="1" x14ac:dyDescent="0.2">
      <c r="A2" s="1231"/>
      <c r="C2" s="1231"/>
      <c r="O2" s="1231"/>
      <c r="P2" s="1231"/>
      <c r="Q2" s="1231"/>
      <c r="R2" s="1231"/>
      <c r="S2" s="1231"/>
      <c r="T2" s="1231"/>
      <c r="U2" s="1231"/>
      <c r="V2" s="1231"/>
      <c r="W2" s="1231"/>
      <c r="X2" s="1231"/>
      <c r="Y2" s="1231"/>
      <c r="Z2" s="1231"/>
      <c r="AA2" s="1231"/>
      <c r="AB2" s="1231"/>
      <c r="AC2" s="1231"/>
      <c r="AD2" s="1231"/>
      <c r="AE2" s="1231"/>
      <c r="AF2" s="1231"/>
      <c r="AG2" s="1231"/>
      <c r="AH2" s="1231"/>
      <c r="AI2" s="1231"/>
      <c r="AU2" s="1231"/>
      <c r="BG2" s="1231"/>
      <c r="BS2" s="1231"/>
      <c r="CE2" s="1231"/>
      <c r="CQ2" s="1231"/>
      <c r="DD2" s="1230"/>
      <c r="DE2" s="1230"/>
    </row>
    <row r="3" spans="1:143" ht="25.5" customHeight="1" x14ac:dyDescent="0.2">
      <c r="A3" s="1231"/>
      <c r="C3" s="1231"/>
      <c r="O3" s="1231"/>
      <c r="P3" s="1231"/>
      <c r="Q3" s="1231"/>
      <c r="R3" s="1231"/>
      <c r="S3" s="1231"/>
      <c r="T3" s="1231"/>
      <c r="U3" s="1231"/>
      <c r="V3" s="1231"/>
      <c r="W3" s="1231"/>
      <c r="X3" s="1231"/>
      <c r="Y3" s="1231"/>
      <c r="Z3" s="1231"/>
      <c r="AA3" s="1231"/>
      <c r="AB3" s="1231"/>
      <c r="AC3" s="1231"/>
      <c r="AD3" s="1231"/>
      <c r="AE3" s="1231"/>
      <c r="AF3" s="1231"/>
      <c r="AG3" s="1231"/>
      <c r="AH3" s="1231"/>
      <c r="AI3" s="1231"/>
      <c r="AU3" s="1231"/>
      <c r="BG3" s="1231"/>
      <c r="BS3" s="1231"/>
      <c r="CE3" s="1231"/>
      <c r="CQ3" s="1231"/>
      <c r="DD3" s="1230"/>
      <c r="DE3" s="1230"/>
    </row>
    <row r="4" spans="1:143" s="279" customFormat="1" ht="13" x14ac:dyDescent="0.2">
      <c r="A4" s="1231"/>
      <c r="B4" s="1231"/>
      <c r="C4" s="1231"/>
      <c r="D4" s="1231"/>
      <c r="E4" s="1231"/>
      <c r="F4" s="1231"/>
      <c r="G4" s="1231"/>
      <c r="H4" s="1231"/>
      <c r="I4" s="1231"/>
      <c r="J4" s="1231"/>
      <c r="K4" s="1231"/>
      <c r="L4" s="1231"/>
      <c r="M4" s="1231"/>
      <c r="N4" s="1231"/>
      <c r="O4" s="1231"/>
      <c r="P4" s="1231"/>
      <c r="Q4" s="1231"/>
      <c r="R4" s="1231"/>
      <c r="S4" s="1231"/>
      <c r="T4" s="1231"/>
      <c r="U4" s="1231"/>
      <c r="V4" s="1231"/>
      <c r="W4" s="1231"/>
      <c r="X4" s="1231"/>
      <c r="Y4" s="1231"/>
      <c r="Z4" s="1231"/>
      <c r="AA4" s="1231"/>
      <c r="AB4" s="1231"/>
      <c r="AC4" s="1231"/>
      <c r="AD4" s="1231"/>
      <c r="AE4" s="1231"/>
      <c r="AF4" s="1231"/>
      <c r="AG4" s="1231"/>
      <c r="AH4" s="1231"/>
      <c r="AI4" s="1231"/>
      <c r="AJ4" s="1231"/>
      <c r="AK4" s="1231"/>
      <c r="AL4" s="1231"/>
      <c r="AM4" s="1231"/>
      <c r="AN4" s="1231"/>
      <c r="AO4" s="1231"/>
      <c r="AP4" s="1231"/>
      <c r="AQ4" s="1231"/>
      <c r="AR4" s="1231"/>
      <c r="AS4" s="1231"/>
      <c r="AT4" s="1231"/>
      <c r="AU4" s="1231"/>
      <c r="AV4" s="1231"/>
      <c r="AW4" s="1231"/>
      <c r="AX4" s="1231"/>
      <c r="AY4" s="1231"/>
      <c r="AZ4" s="1231"/>
      <c r="BA4" s="1231"/>
      <c r="BB4" s="1231"/>
      <c r="BC4" s="1231"/>
      <c r="BD4" s="1231"/>
      <c r="BE4" s="1231"/>
      <c r="BF4" s="1231"/>
      <c r="BG4" s="1231"/>
      <c r="BH4" s="1231"/>
      <c r="BI4" s="1231"/>
      <c r="BJ4" s="1231"/>
      <c r="BK4" s="1231"/>
      <c r="BL4" s="1231"/>
      <c r="BM4" s="1231"/>
      <c r="BN4" s="1231"/>
      <c r="BO4" s="1231"/>
      <c r="BP4" s="1231"/>
      <c r="BQ4" s="1231"/>
      <c r="BR4" s="1231"/>
      <c r="BS4" s="1231"/>
      <c r="BT4" s="1231"/>
      <c r="BU4" s="1231"/>
      <c r="BV4" s="1231"/>
      <c r="BW4" s="1231"/>
      <c r="BX4" s="1231"/>
      <c r="BY4" s="1231"/>
      <c r="BZ4" s="1231"/>
      <c r="CA4" s="1231"/>
      <c r="CB4" s="1231"/>
      <c r="CC4" s="1231"/>
      <c r="CD4" s="1231"/>
      <c r="CE4" s="1231"/>
      <c r="CF4" s="1231"/>
      <c r="CG4" s="1231"/>
      <c r="CH4" s="1231"/>
      <c r="CI4" s="1231"/>
      <c r="CJ4" s="1231"/>
      <c r="CK4" s="1231"/>
      <c r="CL4" s="1231"/>
      <c r="CM4" s="1231"/>
      <c r="CN4" s="1231"/>
      <c r="CO4" s="1231"/>
      <c r="CP4" s="1231"/>
      <c r="CQ4" s="1231"/>
      <c r="CR4" s="1231"/>
      <c r="CS4" s="1231"/>
      <c r="CT4" s="1231"/>
      <c r="CU4" s="1231"/>
      <c r="CV4" s="1231"/>
      <c r="CW4" s="1231"/>
      <c r="CX4" s="1231"/>
      <c r="CY4" s="1231"/>
      <c r="CZ4" s="1231"/>
      <c r="DA4" s="1231"/>
      <c r="DB4" s="1231"/>
      <c r="DC4" s="1231"/>
      <c r="DD4" s="1231"/>
      <c r="DE4" s="1231"/>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31"/>
      <c r="B5" s="1231"/>
      <c r="C5" s="1231"/>
      <c r="D5" s="1231"/>
      <c r="E5" s="1231"/>
      <c r="F5" s="1231"/>
      <c r="G5" s="1231"/>
      <c r="H5" s="1231"/>
      <c r="I5" s="1231"/>
      <c r="J5" s="1231"/>
      <c r="K5" s="1231"/>
      <c r="L5" s="1231"/>
      <c r="M5" s="1231"/>
      <c r="N5" s="1231"/>
      <c r="O5" s="1231"/>
      <c r="P5" s="1231"/>
      <c r="Q5" s="1231"/>
      <c r="R5" s="1231"/>
      <c r="S5" s="1231"/>
      <c r="T5" s="1231"/>
      <c r="U5" s="1231"/>
      <c r="V5" s="1231"/>
      <c r="W5" s="1231"/>
      <c r="X5" s="1231"/>
      <c r="Y5" s="1231"/>
      <c r="Z5" s="1231"/>
      <c r="AA5" s="1231"/>
      <c r="AB5" s="1231"/>
      <c r="AC5" s="1231"/>
      <c r="AD5" s="1231"/>
      <c r="AE5" s="1231"/>
      <c r="AF5" s="1231"/>
      <c r="AG5" s="1231"/>
      <c r="AH5" s="1231"/>
      <c r="AI5" s="1231"/>
      <c r="AJ5" s="1231"/>
      <c r="AK5" s="1231"/>
      <c r="AL5" s="1231"/>
      <c r="AM5" s="1231"/>
      <c r="AN5" s="1231"/>
      <c r="AO5" s="1231"/>
      <c r="AP5" s="1231"/>
      <c r="AQ5" s="1231"/>
      <c r="AR5" s="1231"/>
      <c r="AS5" s="1231"/>
      <c r="AT5" s="1231"/>
      <c r="AU5" s="1231"/>
      <c r="AV5" s="1231"/>
      <c r="AW5" s="1231"/>
      <c r="AX5" s="1231"/>
      <c r="AY5" s="1231"/>
      <c r="AZ5" s="1231"/>
      <c r="BA5" s="1231"/>
      <c r="BB5" s="1231"/>
      <c r="BC5" s="1231"/>
      <c r="BD5" s="1231"/>
      <c r="BE5" s="1231"/>
      <c r="BF5" s="1231"/>
      <c r="BG5" s="1231"/>
      <c r="BH5" s="1231"/>
      <c r="BI5" s="1231"/>
      <c r="BJ5" s="1231"/>
      <c r="BK5" s="1231"/>
      <c r="BL5" s="1231"/>
      <c r="BM5" s="1231"/>
      <c r="BN5" s="1231"/>
      <c r="BO5" s="1231"/>
      <c r="BP5" s="1231"/>
      <c r="BQ5" s="1231"/>
      <c r="BR5" s="1231"/>
      <c r="BS5" s="1231"/>
      <c r="BT5" s="1231"/>
      <c r="BU5" s="1231"/>
      <c r="BV5" s="1231"/>
      <c r="BW5" s="1231"/>
      <c r="BX5" s="1231"/>
      <c r="BY5" s="1231"/>
      <c r="BZ5" s="1231"/>
      <c r="CA5" s="1231"/>
      <c r="CB5" s="1231"/>
      <c r="CC5" s="1231"/>
      <c r="CD5" s="1231"/>
      <c r="CE5" s="1231"/>
      <c r="CF5" s="1231"/>
      <c r="CG5" s="1231"/>
      <c r="CH5" s="1231"/>
      <c r="CI5" s="1231"/>
      <c r="CJ5" s="1231"/>
      <c r="CK5" s="1231"/>
      <c r="CL5" s="1231"/>
      <c r="CM5" s="1231"/>
      <c r="CN5" s="1231"/>
      <c r="CO5" s="1231"/>
      <c r="CP5" s="1231"/>
      <c r="CQ5" s="1231"/>
      <c r="CR5" s="1231"/>
      <c r="CS5" s="1231"/>
      <c r="CT5" s="1231"/>
      <c r="CU5" s="1231"/>
      <c r="CV5" s="1231"/>
      <c r="CW5" s="1231"/>
      <c r="CX5" s="1231"/>
      <c r="CY5" s="1231"/>
      <c r="CZ5" s="1231"/>
      <c r="DA5" s="1231"/>
      <c r="DB5" s="1231"/>
      <c r="DC5" s="1231"/>
      <c r="DD5" s="1231"/>
      <c r="DE5" s="1231"/>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31"/>
      <c r="B6" s="1231"/>
      <c r="C6" s="1231"/>
      <c r="D6" s="1231"/>
      <c r="E6" s="1231"/>
      <c r="F6" s="1231"/>
      <c r="G6" s="1231"/>
      <c r="H6" s="1231"/>
      <c r="I6" s="1231"/>
      <c r="J6" s="1231"/>
      <c r="K6" s="1231"/>
      <c r="L6" s="1231"/>
      <c r="M6" s="1231"/>
      <c r="N6" s="1231"/>
      <c r="O6" s="1231"/>
      <c r="P6" s="1231"/>
      <c r="Q6" s="1231"/>
      <c r="R6" s="1231"/>
      <c r="S6" s="1231"/>
      <c r="T6" s="1231"/>
      <c r="U6" s="1231"/>
      <c r="V6" s="1231"/>
      <c r="W6" s="1231"/>
      <c r="X6" s="1231"/>
      <c r="Y6" s="1231"/>
      <c r="Z6" s="1231"/>
      <c r="AA6" s="1231"/>
      <c r="AB6" s="1231"/>
      <c r="AC6" s="1231"/>
      <c r="AD6" s="1231"/>
      <c r="AE6" s="1231"/>
      <c r="AF6" s="1231"/>
      <c r="AG6" s="1231"/>
      <c r="AH6" s="1231"/>
      <c r="AI6" s="1231"/>
      <c r="AJ6" s="1231"/>
      <c r="AK6" s="1231"/>
      <c r="AL6" s="1231"/>
      <c r="AM6" s="1231"/>
      <c r="AN6" s="1231"/>
      <c r="AO6" s="1231"/>
      <c r="AP6" s="1231"/>
      <c r="AQ6" s="1231"/>
      <c r="AR6" s="1231"/>
      <c r="AS6" s="1231"/>
      <c r="AT6" s="1231"/>
      <c r="AU6" s="1231"/>
      <c r="AV6" s="1231"/>
      <c r="AW6" s="1231"/>
      <c r="AX6" s="1231"/>
      <c r="AY6" s="1231"/>
      <c r="AZ6" s="1231"/>
      <c r="BA6" s="1231"/>
      <c r="BB6" s="1231"/>
      <c r="BC6" s="1231"/>
      <c r="BD6" s="1231"/>
      <c r="BE6" s="1231"/>
      <c r="BF6" s="1231"/>
      <c r="BG6" s="1231"/>
      <c r="BH6" s="1231"/>
      <c r="BI6" s="1231"/>
      <c r="BJ6" s="1231"/>
      <c r="BK6" s="1231"/>
      <c r="BL6" s="1231"/>
      <c r="BM6" s="1231"/>
      <c r="BN6" s="1231"/>
      <c r="BO6" s="1231"/>
      <c r="BP6" s="1231"/>
      <c r="BQ6" s="1231"/>
      <c r="BR6" s="1231"/>
      <c r="BS6" s="1231"/>
      <c r="BT6" s="1231"/>
      <c r="BU6" s="1231"/>
      <c r="BV6" s="1231"/>
      <c r="BW6" s="1231"/>
      <c r="BX6" s="1231"/>
      <c r="BY6" s="1231"/>
      <c r="BZ6" s="1231"/>
      <c r="CA6" s="1231"/>
      <c r="CB6" s="1231"/>
      <c r="CC6" s="1231"/>
      <c r="CD6" s="1231"/>
      <c r="CE6" s="1231"/>
      <c r="CF6" s="1231"/>
      <c r="CG6" s="1231"/>
      <c r="CH6" s="1231"/>
      <c r="CI6" s="1231"/>
      <c r="CJ6" s="1231"/>
      <c r="CK6" s="1231"/>
      <c r="CL6" s="1231"/>
      <c r="CM6" s="1231"/>
      <c r="CN6" s="1231"/>
      <c r="CO6" s="1231"/>
      <c r="CP6" s="1231"/>
      <c r="CQ6" s="1231"/>
      <c r="CR6" s="1231"/>
      <c r="CS6" s="1231"/>
      <c r="CT6" s="1231"/>
      <c r="CU6" s="1231"/>
      <c r="CV6" s="1231"/>
      <c r="CW6" s="1231"/>
      <c r="CX6" s="1231"/>
      <c r="CY6" s="1231"/>
      <c r="CZ6" s="1231"/>
      <c r="DA6" s="1231"/>
      <c r="DB6" s="1231"/>
      <c r="DC6" s="1231"/>
      <c r="DD6" s="1231"/>
      <c r="DE6" s="1231"/>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31"/>
      <c r="B7" s="1231"/>
      <c r="C7" s="1231"/>
      <c r="D7" s="1231"/>
      <c r="E7" s="1231"/>
      <c r="F7" s="1231"/>
      <c r="G7" s="1231"/>
      <c r="H7" s="1231"/>
      <c r="I7" s="1231"/>
      <c r="J7" s="1231"/>
      <c r="K7" s="1231"/>
      <c r="L7" s="1231"/>
      <c r="M7" s="1231"/>
      <c r="N7" s="1231"/>
      <c r="O7" s="1231"/>
      <c r="P7" s="1231"/>
      <c r="Q7" s="1231"/>
      <c r="R7" s="1231"/>
      <c r="S7" s="1231"/>
      <c r="T7" s="1231"/>
      <c r="U7" s="1231"/>
      <c r="V7" s="1231"/>
      <c r="W7" s="1231"/>
      <c r="X7" s="1231"/>
      <c r="Y7" s="1231"/>
      <c r="Z7" s="1231"/>
      <c r="AA7" s="1231"/>
      <c r="AB7" s="1231"/>
      <c r="AC7" s="1231"/>
      <c r="AD7" s="1231"/>
      <c r="AE7" s="1231"/>
      <c r="AF7" s="1231"/>
      <c r="AG7" s="1231"/>
      <c r="AH7" s="1231"/>
      <c r="AI7" s="1231"/>
      <c r="AJ7" s="1231"/>
      <c r="AK7" s="1231"/>
      <c r="AL7" s="1231"/>
      <c r="AM7" s="1231"/>
      <c r="AN7" s="1231"/>
      <c r="AO7" s="1231"/>
      <c r="AP7" s="1231"/>
      <c r="AQ7" s="1231"/>
      <c r="AR7" s="1231"/>
      <c r="AS7" s="1231"/>
      <c r="AT7" s="1231"/>
      <c r="AU7" s="1231"/>
      <c r="AV7" s="1231"/>
      <c r="AW7" s="1231"/>
      <c r="AX7" s="1231"/>
      <c r="AY7" s="1231"/>
      <c r="AZ7" s="1231"/>
      <c r="BA7" s="1231"/>
      <c r="BB7" s="1231"/>
      <c r="BC7" s="1231"/>
      <c r="BD7" s="1231"/>
      <c r="BE7" s="1231"/>
      <c r="BF7" s="1231"/>
      <c r="BG7" s="1231"/>
      <c r="BH7" s="1231"/>
      <c r="BI7" s="1231"/>
      <c r="BJ7" s="1231"/>
      <c r="BK7" s="1231"/>
      <c r="BL7" s="1231"/>
      <c r="BM7" s="1231"/>
      <c r="BN7" s="1231"/>
      <c r="BO7" s="1231"/>
      <c r="BP7" s="1231"/>
      <c r="BQ7" s="1231"/>
      <c r="BR7" s="1231"/>
      <c r="BS7" s="1231"/>
      <c r="BT7" s="1231"/>
      <c r="BU7" s="1231"/>
      <c r="BV7" s="1231"/>
      <c r="BW7" s="1231"/>
      <c r="BX7" s="1231"/>
      <c r="BY7" s="1231"/>
      <c r="BZ7" s="1231"/>
      <c r="CA7" s="1231"/>
      <c r="CB7" s="1231"/>
      <c r="CC7" s="1231"/>
      <c r="CD7" s="1231"/>
      <c r="CE7" s="1231"/>
      <c r="CF7" s="1231"/>
      <c r="CG7" s="1231"/>
      <c r="CH7" s="1231"/>
      <c r="CI7" s="1231"/>
      <c r="CJ7" s="1231"/>
      <c r="CK7" s="1231"/>
      <c r="CL7" s="1231"/>
      <c r="CM7" s="1231"/>
      <c r="CN7" s="1231"/>
      <c r="CO7" s="1231"/>
      <c r="CP7" s="1231"/>
      <c r="CQ7" s="1231"/>
      <c r="CR7" s="1231"/>
      <c r="CS7" s="1231"/>
      <c r="CT7" s="1231"/>
      <c r="CU7" s="1231"/>
      <c r="CV7" s="1231"/>
      <c r="CW7" s="1231"/>
      <c r="CX7" s="1231"/>
      <c r="CY7" s="1231"/>
      <c r="CZ7" s="1231"/>
      <c r="DA7" s="1231"/>
      <c r="DB7" s="1231"/>
      <c r="DC7" s="1231"/>
      <c r="DD7" s="1231"/>
      <c r="DE7" s="1231"/>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31"/>
      <c r="B8" s="1231"/>
      <c r="C8" s="1231"/>
      <c r="D8" s="1231"/>
      <c r="E8" s="1231"/>
      <c r="F8" s="1231"/>
      <c r="G8" s="1231"/>
      <c r="H8" s="1231"/>
      <c r="I8" s="1231"/>
      <c r="J8" s="1231"/>
      <c r="K8" s="1231"/>
      <c r="L8" s="1231"/>
      <c r="M8" s="1231"/>
      <c r="N8" s="1231"/>
      <c r="O8" s="1231"/>
      <c r="P8" s="1231"/>
      <c r="Q8" s="1231"/>
      <c r="R8" s="1231"/>
      <c r="S8" s="1231"/>
      <c r="T8" s="1231"/>
      <c r="U8" s="1231"/>
      <c r="V8" s="1231"/>
      <c r="W8" s="1231"/>
      <c r="X8" s="1231"/>
      <c r="Y8" s="1231"/>
      <c r="Z8" s="1231"/>
      <c r="AA8" s="1231"/>
      <c r="AB8" s="1231"/>
      <c r="AC8" s="1231"/>
      <c r="AD8" s="1231"/>
      <c r="AE8" s="1231"/>
      <c r="AF8" s="1231"/>
      <c r="AG8" s="1231"/>
      <c r="AH8" s="1231"/>
      <c r="AI8" s="1231"/>
      <c r="AJ8" s="1231"/>
      <c r="AK8" s="1231"/>
      <c r="AL8" s="1231"/>
      <c r="AM8" s="1231"/>
      <c r="AN8" s="1231"/>
      <c r="AO8" s="1231"/>
      <c r="AP8" s="1231"/>
      <c r="AQ8" s="1231"/>
      <c r="AR8" s="1231"/>
      <c r="AS8" s="1231"/>
      <c r="AT8" s="1231"/>
      <c r="AU8" s="1231"/>
      <c r="AV8" s="1231"/>
      <c r="AW8" s="1231"/>
      <c r="AX8" s="1231"/>
      <c r="AY8" s="1231"/>
      <c r="AZ8" s="1231"/>
      <c r="BA8" s="1231"/>
      <c r="BB8" s="1231"/>
      <c r="BC8" s="1231"/>
      <c r="BD8" s="1231"/>
      <c r="BE8" s="1231"/>
      <c r="BF8" s="1231"/>
      <c r="BG8" s="1231"/>
      <c r="BH8" s="1231"/>
      <c r="BI8" s="1231"/>
      <c r="BJ8" s="1231"/>
      <c r="BK8" s="1231"/>
      <c r="BL8" s="1231"/>
      <c r="BM8" s="1231"/>
      <c r="BN8" s="1231"/>
      <c r="BO8" s="1231"/>
      <c r="BP8" s="1231"/>
      <c r="BQ8" s="1231"/>
      <c r="BR8" s="1231"/>
      <c r="BS8" s="1231"/>
      <c r="BT8" s="1231"/>
      <c r="BU8" s="1231"/>
      <c r="BV8" s="1231"/>
      <c r="BW8" s="1231"/>
      <c r="BX8" s="1231"/>
      <c r="BY8" s="1231"/>
      <c r="BZ8" s="1231"/>
      <c r="CA8" s="1231"/>
      <c r="CB8" s="1231"/>
      <c r="CC8" s="1231"/>
      <c r="CD8" s="1231"/>
      <c r="CE8" s="1231"/>
      <c r="CF8" s="1231"/>
      <c r="CG8" s="1231"/>
      <c r="CH8" s="1231"/>
      <c r="CI8" s="1231"/>
      <c r="CJ8" s="1231"/>
      <c r="CK8" s="1231"/>
      <c r="CL8" s="1231"/>
      <c r="CM8" s="1231"/>
      <c r="CN8" s="1231"/>
      <c r="CO8" s="1231"/>
      <c r="CP8" s="1231"/>
      <c r="CQ8" s="1231"/>
      <c r="CR8" s="1231"/>
      <c r="CS8" s="1231"/>
      <c r="CT8" s="1231"/>
      <c r="CU8" s="1231"/>
      <c r="CV8" s="1231"/>
      <c r="CW8" s="1231"/>
      <c r="CX8" s="1231"/>
      <c r="CY8" s="1231"/>
      <c r="CZ8" s="1231"/>
      <c r="DA8" s="1231"/>
      <c r="DB8" s="1231"/>
      <c r="DC8" s="1231"/>
      <c r="DD8" s="1231"/>
      <c r="DE8" s="1231"/>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31"/>
      <c r="B9" s="1231"/>
      <c r="C9" s="1231"/>
      <c r="D9" s="1231"/>
      <c r="E9" s="1231"/>
      <c r="F9" s="1231"/>
      <c r="G9" s="1231"/>
      <c r="H9" s="1231"/>
      <c r="I9" s="1231"/>
      <c r="J9" s="1231"/>
      <c r="K9" s="1231"/>
      <c r="L9" s="1231"/>
      <c r="M9" s="1231"/>
      <c r="N9" s="1231"/>
      <c r="O9" s="1231"/>
      <c r="P9" s="1231"/>
      <c r="Q9" s="1231"/>
      <c r="R9" s="1231"/>
      <c r="S9" s="1231"/>
      <c r="T9" s="1231"/>
      <c r="U9" s="1231"/>
      <c r="V9" s="1231"/>
      <c r="W9" s="1231"/>
      <c r="X9" s="1231"/>
      <c r="Y9" s="1231"/>
      <c r="Z9" s="1231"/>
      <c r="AA9" s="1231"/>
      <c r="AB9" s="1231"/>
      <c r="AC9" s="1231"/>
      <c r="AD9" s="1231"/>
      <c r="AE9" s="1231"/>
      <c r="AF9" s="1231"/>
      <c r="AG9" s="1231"/>
      <c r="AH9" s="1231"/>
      <c r="AI9" s="1231"/>
      <c r="AJ9" s="1231"/>
      <c r="AK9" s="1231"/>
      <c r="AL9" s="1231"/>
      <c r="AM9" s="1231"/>
      <c r="AN9" s="1231"/>
      <c r="AO9" s="1231"/>
      <c r="AP9" s="1231"/>
      <c r="AQ9" s="1231"/>
      <c r="AR9" s="1231"/>
      <c r="AS9" s="1231"/>
      <c r="AT9" s="1231"/>
      <c r="AU9" s="1231"/>
      <c r="AV9" s="1231"/>
      <c r="AW9" s="1231"/>
      <c r="AX9" s="1231"/>
      <c r="AY9" s="1231"/>
      <c r="AZ9" s="1231"/>
      <c r="BA9" s="1231"/>
      <c r="BB9" s="1231"/>
      <c r="BC9" s="1231"/>
      <c r="BD9" s="1231"/>
      <c r="BE9" s="1231"/>
      <c r="BF9" s="1231"/>
      <c r="BG9" s="1231"/>
      <c r="BH9" s="1231"/>
      <c r="BI9" s="1231"/>
      <c r="BJ9" s="1231"/>
      <c r="BK9" s="1231"/>
      <c r="BL9" s="1231"/>
      <c r="BM9" s="1231"/>
      <c r="BN9" s="1231"/>
      <c r="BO9" s="1231"/>
      <c r="BP9" s="1231"/>
      <c r="BQ9" s="1231"/>
      <c r="BR9" s="1231"/>
      <c r="BS9" s="1231"/>
      <c r="BT9" s="1231"/>
      <c r="BU9" s="1231"/>
      <c r="BV9" s="1231"/>
      <c r="BW9" s="1231"/>
      <c r="BX9" s="1231"/>
      <c r="BY9" s="1231"/>
      <c r="BZ9" s="1231"/>
      <c r="CA9" s="1231"/>
      <c r="CB9" s="1231"/>
      <c r="CC9" s="1231"/>
      <c r="CD9" s="1231"/>
      <c r="CE9" s="1231"/>
      <c r="CF9" s="1231"/>
      <c r="CG9" s="1231"/>
      <c r="CH9" s="1231"/>
      <c r="CI9" s="1231"/>
      <c r="CJ9" s="1231"/>
      <c r="CK9" s="1231"/>
      <c r="CL9" s="1231"/>
      <c r="CM9" s="1231"/>
      <c r="CN9" s="1231"/>
      <c r="CO9" s="1231"/>
      <c r="CP9" s="1231"/>
      <c r="CQ9" s="1231"/>
      <c r="CR9" s="1231"/>
      <c r="CS9" s="1231"/>
      <c r="CT9" s="1231"/>
      <c r="CU9" s="1231"/>
      <c r="CV9" s="1231"/>
      <c r="CW9" s="1231"/>
      <c r="CX9" s="1231"/>
      <c r="CY9" s="1231"/>
      <c r="CZ9" s="1231"/>
      <c r="DA9" s="1231"/>
      <c r="DB9" s="1231"/>
      <c r="DC9" s="1231"/>
      <c r="DD9" s="1231"/>
      <c r="DE9" s="1231"/>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31"/>
      <c r="B10" s="1231"/>
      <c r="C10" s="1231"/>
      <c r="D10" s="1231"/>
      <c r="E10" s="1231"/>
      <c r="F10" s="1231"/>
      <c r="G10" s="1231"/>
      <c r="H10" s="1231"/>
      <c r="I10" s="1231"/>
      <c r="J10" s="1231"/>
      <c r="K10" s="1231"/>
      <c r="L10" s="1231"/>
      <c r="M10" s="1231"/>
      <c r="N10" s="1231"/>
      <c r="O10" s="1231"/>
      <c r="P10" s="1231"/>
      <c r="Q10" s="1231"/>
      <c r="R10" s="1231"/>
      <c r="S10" s="1231"/>
      <c r="T10" s="1231"/>
      <c r="U10" s="1231"/>
      <c r="V10" s="1231"/>
      <c r="W10" s="1231"/>
      <c r="X10" s="1231"/>
      <c r="Y10" s="1231"/>
      <c r="Z10" s="1231"/>
      <c r="AA10" s="1231"/>
      <c r="AB10" s="1231"/>
      <c r="AC10" s="1231"/>
      <c r="AD10" s="1231"/>
      <c r="AE10" s="1231"/>
      <c r="AF10" s="1231"/>
      <c r="AG10" s="1231"/>
      <c r="AH10" s="1231"/>
      <c r="AI10" s="1231"/>
      <c r="AJ10" s="1231"/>
      <c r="AK10" s="1231"/>
      <c r="AL10" s="1231"/>
      <c r="AM10" s="1231"/>
      <c r="AN10" s="1231"/>
      <c r="AO10" s="1231"/>
      <c r="AP10" s="1231"/>
      <c r="AQ10" s="1231"/>
      <c r="AR10" s="1231"/>
      <c r="AS10" s="1231"/>
      <c r="AT10" s="1231"/>
      <c r="AU10" s="1231"/>
      <c r="AV10" s="1231"/>
      <c r="AW10" s="1231"/>
      <c r="AX10" s="1231"/>
      <c r="AY10" s="1231"/>
      <c r="AZ10" s="1231"/>
      <c r="BA10" s="1231"/>
      <c r="BB10" s="1231"/>
      <c r="BC10" s="1231"/>
      <c r="BD10" s="1231"/>
      <c r="BE10" s="1231"/>
      <c r="BF10" s="1231"/>
      <c r="BG10" s="1231"/>
      <c r="BH10" s="1231"/>
      <c r="BI10" s="1231"/>
      <c r="BJ10" s="1231"/>
      <c r="BK10" s="1231"/>
      <c r="BL10" s="1231"/>
      <c r="BM10" s="1231"/>
      <c r="BN10" s="1231"/>
      <c r="BO10" s="1231"/>
      <c r="BP10" s="1231"/>
      <c r="BQ10" s="1231"/>
      <c r="BR10" s="1231"/>
      <c r="BS10" s="1231"/>
      <c r="BT10" s="1231"/>
      <c r="BU10" s="1231"/>
      <c r="BV10" s="1231"/>
      <c r="BW10" s="1231"/>
      <c r="BX10" s="1231"/>
      <c r="BY10" s="1231"/>
      <c r="BZ10" s="1231"/>
      <c r="CA10" s="1231"/>
      <c r="CB10" s="1231"/>
      <c r="CC10" s="1231"/>
      <c r="CD10" s="1231"/>
      <c r="CE10" s="1231"/>
      <c r="CF10" s="1231"/>
      <c r="CG10" s="1231"/>
      <c r="CH10" s="1231"/>
      <c r="CI10" s="1231"/>
      <c r="CJ10" s="1231"/>
      <c r="CK10" s="1231"/>
      <c r="CL10" s="1231"/>
      <c r="CM10" s="1231"/>
      <c r="CN10" s="1231"/>
      <c r="CO10" s="1231"/>
      <c r="CP10" s="1231"/>
      <c r="CQ10" s="1231"/>
      <c r="CR10" s="1231"/>
      <c r="CS10" s="1231"/>
      <c r="CT10" s="1231"/>
      <c r="CU10" s="1231"/>
      <c r="CV10" s="1231"/>
      <c r="CW10" s="1231"/>
      <c r="CX10" s="1231"/>
      <c r="CY10" s="1231"/>
      <c r="CZ10" s="1231"/>
      <c r="DA10" s="1231"/>
      <c r="DB10" s="1231"/>
      <c r="DC10" s="1231"/>
      <c r="DD10" s="1231"/>
      <c r="DE10" s="1231"/>
      <c r="DF10" s="280"/>
      <c r="DG10" s="280"/>
      <c r="DH10" s="280"/>
      <c r="DI10" s="280"/>
      <c r="DJ10" s="280"/>
      <c r="DK10" s="280"/>
      <c r="DL10" s="280"/>
      <c r="DM10" s="280"/>
      <c r="DN10" s="280"/>
      <c r="DO10" s="280"/>
      <c r="DP10" s="280"/>
      <c r="DQ10" s="280"/>
      <c r="DR10" s="280"/>
      <c r="DS10" s="280"/>
      <c r="DT10" s="280"/>
      <c r="DU10" s="280"/>
      <c r="DV10" s="280"/>
      <c r="DW10" s="280"/>
      <c r="EM10" s="279" t="s">
        <v>623</v>
      </c>
    </row>
    <row r="11" spans="1:143" s="279" customFormat="1" ht="13" x14ac:dyDescent="0.2">
      <c r="A11" s="1231"/>
      <c r="B11" s="1231"/>
      <c r="C11" s="1231"/>
      <c r="D11" s="1231"/>
      <c r="E11" s="1231"/>
      <c r="F11" s="1231"/>
      <c r="G11" s="1231"/>
      <c r="H11" s="1231"/>
      <c r="I11" s="1231"/>
      <c r="J11" s="1231"/>
      <c r="K11" s="1231"/>
      <c r="L11" s="1231"/>
      <c r="M11" s="1231"/>
      <c r="N11" s="1231"/>
      <c r="O11" s="1231"/>
      <c r="P11" s="1231"/>
      <c r="Q11" s="1231"/>
      <c r="R11" s="1231"/>
      <c r="S11" s="1231"/>
      <c r="T11" s="1231"/>
      <c r="U11" s="1231"/>
      <c r="V11" s="1231"/>
      <c r="W11" s="1231"/>
      <c r="X11" s="1231"/>
      <c r="Y11" s="1231"/>
      <c r="Z11" s="1231"/>
      <c r="AA11" s="1231"/>
      <c r="AB11" s="1231"/>
      <c r="AC11" s="1231"/>
      <c r="AD11" s="1231"/>
      <c r="AE11" s="1231"/>
      <c r="AF11" s="1231"/>
      <c r="AG11" s="1231"/>
      <c r="AH11" s="1231"/>
      <c r="AI11" s="1231"/>
      <c r="AJ11" s="1231"/>
      <c r="AK11" s="1231"/>
      <c r="AL11" s="1231"/>
      <c r="AM11" s="1231"/>
      <c r="AN11" s="1231"/>
      <c r="AO11" s="1231"/>
      <c r="AP11" s="1231"/>
      <c r="AQ11" s="1231"/>
      <c r="AR11" s="1231"/>
      <c r="AS11" s="1231"/>
      <c r="AT11" s="1231"/>
      <c r="AU11" s="1231"/>
      <c r="AV11" s="1231"/>
      <c r="AW11" s="1231"/>
      <c r="AX11" s="1231"/>
      <c r="AY11" s="1231"/>
      <c r="AZ11" s="1231"/>
      <c r="BA11" s="1231"/>
      <c r="BB11" s="1231"/>
      <c r="BC11" s="1231"/>
      <c r="BD11" s="1231"/>
      <c r="BE11" s="1231"/>
      <c r="BF11" s="1231"/>
      <c r="BG11" s="1231"/>
      <c r="BH11" s="1231"/>
      <c r="BI11" s="1231"/>
      <c r="BJ11" s="1231"/>
      <c r="BK11" s="1231"/>
      <c r="BL11" s="1231"/>
      <c r="BM11" s="1231"/>
      <c r="BN11" s="1231"/>
      <c r="BO11" s="1231"/>
      <c r="BP11" s="1231"/>
      <c r="BQ11" s="1231"/>
      <c r="BR11" s="1231"/>
      <c r="BS11" s="1231"/>
      <c r="BT11" s="1231"/>
      <c r="BU11" s="1231"/>
      <c r="BV11" s="1231"/>
      <c r="BW11" s="1231"/>
      <c r="BX11" s="1231"/>
      <c r="BY11" s="1231"/>
      <c r="BZ11" s="1231"/>
      <c r="CA11" s="1231"/>
      <c r="CB11" s="1231"/>
      <c r="CC11" s="1231"/>
      <c r="CD11" s="1231"/>
      <c r="CE11" s="1231"/>
      <c r="CF11" s="1231"/>
      <c r="CG11" s="1231"/>
      <c r="CH11" s="1231"/>
      <c r="CI11" s="1231"/>
      <c r="CJ11" s="1231"/>
      <c r="CK11" s="1231"/>
      <c r="CL11" s="1231"/>
      <c r="CM11" s="1231"/>
      <c r="CN11" s="1231"/>
      <c r="CO11" s="1231"/>
      <c r="CP11" s="1231"/>
      <c r="CQ11" s="1231"/>
      <c r="CR11" s="1231"/>
      <c r="CS11" s="1231"/>
      <c r="CT11" s="1231"/>
      <c r="CU11" s="1231"/>
      <c r="CV11" s="1231"/>
      <c r="CW11" s="1231"/>
      <c r="CX11" s="1231"/>
      <c r="CY11" s="1231"/>
      <c r="CZ11" s="1231"/>
      <c r="DA11" s="1231"/>
      <c r="DB11" s="1231"/>
      <c r="DC11" s="1231"/>
      <c r="DD11" s="1231"/>
      <c r="DE11" s="1231"/>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31"/>
      <c r="B12" s="1231"/>
      <c r="C12" s="1231"/>
      <c r="D12" s="1231"/>
      <c r="E12" s="1231"/>
      <c r="F12" s="1231"/>
      <c r="G12" s="1231"/>
      <c r="H12" s="1231"/>
      <c r="I12" s="1231"/>
      <c r="J12" s="1231"/>
      <c r="K12" s="1231"/>
      <c r="L12" s="1231"/>
      <c r="M12" s="1231"/>
      <c r="N12" s="1231"/>
      <c r="O12" s="1231"/>
      <c r="P12" s="1231"/>
      <c r="Q12" s="1231"/>
      <c r="R12" s="1231"/>
      <c r="S12" s="1231"/>
      <c r="T12" s="1231"/>
      <c r="U12" s="1231"/>
      <c r="V12" s="1231"/>
      <c r="W12" s="1231"/>
      <c r="X12" s="1231"/>
      <c r="Y12" s="1231"/>
      <c r="Z12" s="1231"/>
      <c r="AA12" s="1231"/>
      <c r="AB12" s="1231"/>
      <c r="AC12" s="1231"/>
      <c r="AD12" s="1231"/>
      <c r="AE12" s="1231"/>
      <c r="AF12" s="1231"/>
      <c r="AG12" s="1231"/>
      <c r="AH12" s="1231"/>
      <c r="AI12" s="1231"/>
      <c r="AJ12" s="1231"/>
      <c r="AK12" s="1231"/>
      <c r="AL12" s="1231"/>
      <c r="AM12" s="1231"/>
      <c r="AN12" s="1231"/>
      <c r="AO12" s="1231"/>
      <c r="AP12" s="1231"/>
      <c r="AQ12" s="1231"/>
      <c r="AR12" s="1231"/>
      <c r="AS12" s="1231"/>
      <c r="AT12" s="1231"/>
      <c r="AU12" s="1231"/>
      <c r="AV12" s="1231"/>
      <c r="AW12" s="1231"/>
      <c r="AX12" s="1231"/>
      <c r="AY12" s="1231"/>
      <c r="AZ12" s="1231"/>
      <c r="BA12" s="1231"/>
      <c r="BB12" s="1231"/>
      <c r="BC12" s="1231"/>
      <c r="BD12" s="1231"/>
      <c r="BE12" s="1231"/>
      <c r="BF12" s="1231"/>
      <c r="BG12" s="1231"/>
      <c r="BH12" s="1231"/>
      <c r="BI12" s="1231"/>
      <c r="BJ12" s="1231"/>
      <c r="BK12" s="1231"/>
      <c r="BL12" s="1231"/>
      <c r="BM12" s="1231"/>
      <c r="BN12" s="1231"/>
      <c r="BO12" s="1231"/>
      <c r="BP12" s="1231"/>
      <c r="BQ12" s="1231"/>
      <c r="BR12" s="1231"/>
      <c r="BS12" s="1231"/>
      <c r="BT12" s="1231"/>
      <c r="BU12" s="1231"/>
      <c r="BV12" s="1231"/>
      <c r="BW12" s="1231"/>
      <c r="BX12" s="1231"/>
      <c r="BY12" s="1231"/>
      <c r="BZ12" s="1231"/>
      <c r="CA12" s="1231"/>
      <c r="CB12" s="1231"/>
      <c r="CC12" s="1231"/>
      <c r="CD12" s="1231"/>
      <c r="CE12" s="1231"/>
      <c r="CF12" s="1231"/>
      <c r="CG12" s="1231"/>
      <c r="CH12" s="1231"/>
      <c r="CI12" s="1231"/>
      <c r="CJ12" s="1231"/>
      <c r="CK12" s="1231"/>
      <c r="CL12" s="1231"/>
      <c r="CM12" s="1231"/>
      <c r="CN12" s="1231"/>
      <c r="CO12" s="1231"/>
      <c r="CP12" s="1231"/>
      <c r="CQ12" s="1231"/>
      <c r="CR12" s="1231"/>
      <c r="CS12" s="1231"/>
      <c r="CT12" s="1231"/>
      <c r="CU12" s="1231"/>
      <c r="CV12" s="1231"/>
      <c r="CW12" s="1231"/>
      <c r="CX12" s="1231"/>
      <c r="CY12" s="1231"/>
      <c r="CZ12" s="1231"/>
      <c r="DA12" s="1231"/>
      <c r="DB12" s="1231"/>
      <c r="DC12" s="1231"/>
      <c r="DD12" s="1231"/>
      <c r="DE12" s="1231"/>
      <c r="DF12" s="280"/>
      <c r="DG12" s="280"/>
      <c r="DH12" s="280"/>
      <c r="DI12" s="280"/>
      <c r="DJ12" s="280"/>
      <c r="DK12" s="280"/>
      <c r="DL12" s="280"/>
      <c r="DM12" s="280"/>
      <c r="DN12" s="280"/>
      <c r="DO12" s="280"/>
      <c r="DP12" s="280"/>
      <c r="DQ12" s="280"/>
      <c r="DR12" s="280"/>
      <c r="DS12" s="280"/>
      <c r="DT12" s="280"/>
      <c r="DU12" s="280"/>
      <c r="DV12" s="280"/>
      <c r="DW12" s="280"/>
      <c r="EM12" s="279" t="s">
        <v>623</v>
      </c>
    </row>
    <row r="13" spans="1:143" s="279" customFormat="1" ht="13" x14ac:dyDescent="0.2">
      <c r="A13" s="1231"/>
      <c r="B13" s="1231"/>
      <c r="C13" s="1231"/>
      <c r="D13" s="1231"/>
      <c r="E13" s="1231"/>
      <c r="F13" s="1231"/>
      <c r="G13" s="1231"/>
      <c r="H13" s="1231"/>
      <c r="I13" s="1231"/>
      <c r="J13" s="1231"/>
      <c r="K13" s="1231"/>
      <c r="L13" s="1231"/>
      <c r="M13" s="1231"/>
      <c r="N13" s="1231"/>
      <c r="O13" s="1231"/>
      <c r="P13" s="1231"/>
      <c r="Q13" s="1231"/>
      <c r="R13" s="1231"/>
      <c r="S13" s="1231"/>
      <c r="T13" s="1231"/>
      <c r="U13" s="1231"/>
      <c r="V13" s="1231"/>
      <c r="W13" s="1231"/>
      <c r="X13" s="1231"/>
      <c r="Y13" s="1231"/>
      <c r="Z13" s="1231"/>
      <c r="AA13" s="1231"/>
      <c r="AB13" s="1231"/>
      <c r="AC13" s="1231"/>
      <c r="AD13" s="1231"/>
      <c r="AE13" s="1231"/>
      <c r="AF13" s="1231"/>
      <c r="AG13" s="1231"/>
      <c r="AH13" s="1231"/>
      <c r="AI13" s="1231"/>
      <c r="AJ13" s="1231"/>
      <c r="AK13" s="1231"/>
      <c r="AL13" s="1231"/>
      <c r="AM13" s="1231"/>
      <c r="AN13" s="1231"/>
      <c r="AO13" s="1231"/>
      <c r="AP13" s="1231"/>
      <c r="AQ13" s="1231"/>
      <c r="AR13" s="1231"/>
      <c r="AS13" s="1231"/>
      <c r="AT13" s="1231"/>
      <c r="AU13" s="1231"/>
      <c r="AV13" s="1231"/>
      <c r="AW13" s="1231"/>
      <c r="AX13" s="1231"/>
      <c r="AY13" s="1231"/>
      <c r="AZ13" s="1231"/>
      <c r="BA13" s="1231"/>
      <c r="BB13" s="1231"/>
      <c r="BC13" s="1231"/>
      <c r="BD13" s="1231"/>
      <c r="BE13" s="1231"/>
      <c r="BF13" s="1231"/>
      <c r="BG13" s="1231"/>
      <c r="BH13" s="1231"/>
      <c r="BI13" s="1231"/>
      <c r="BJ13" s="1231"/>
      <c r="BK13" s="1231"/>
      <c r="BL13" s="1231"/>
      <c r="BM13" s="1231"/>
      <c r="BN13" s="1231"/>
      <c r="BO13" s="1231"/>
      <c r="BP13" s="1231"/>
      <c r="BQ13" s="1231"/>
      <c r="BR13" s="1231"/>
      <c r="BS13" s="1231"/>
      <c r="BT13" s="1231"/>
      <c r="BU13" s="1231"/>
      <c r="BV13" s="1231"/>
      <c r="BW13" s="1231"/>
      <c r="BX13" s="1231"/>
      <c r="BY13" s="1231"/>
      <c r="BZ13" s="1231"/>
      <c r="CA13" s="1231"/>
      <c r="CB13" s="1231"/>
      <c r="CC13" s="1231"/>
      <c r="CD13" s="1231"/>
      <c r="CE13" s="1231"/>
      <c r="CF13" s="1231"/>
      <c r="CG13" s="1231"/>
      <c r="CH13" s="1231"/>
      <c r="CI13" s="1231"/>
      <c r="CJ13" s="1231"/>
      <c r="CK13" s="1231"/>
      <c r="CL13" s="1231"/>
      <c r="CM13" s="1231"/>
      <c r="CN13" s="1231"/>
      <c r="CO13" s="1231"/>
      <c r="CP13" s="1231"/>
      <c r="CQ13" s="1231"/>
      <c r="CR13" s="1231"/>
      <c r="CS13" s="1231"/>
      <c r="CT13" s="1231"/>
      <c r="CU13" s="1231"/>
      <c r="CV13" s="1231"/>
      <c r="CW13" s="1231"/>
      <c r="CX13" s="1231"/>
      <c r="CY13" s="1231"/>
      <c r="CZ13" s="1231"/>
      <c r="DA13" s="1231"/>
      <c r="DB13" s="1231"/>
      <c r="DC13" s="1231"/>
      <c r="DD13" s="1231"/>
      <c r="DE13" s="1231"/>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31"/>
      <c r="B14" s="1231"/>
      <c r="C14" s="1231"/>
      <c r="D14" s="1231"/>
      <c r="E14" s="1231"/>
      <c r="F14" s="1231"/>
      <c r="G14" s="1231"/>
      <c r="H14" s="1231"/>
      <c r="I14" s="1231"/>
      <c r="J14" s="1231"/>
      <c r="K14" s="1231"/>
      <c r="L14" s="1231"/>
      <c r="M14" s="1231"/>
      <c r="N14" s="1231"/>
      <c r="O14" s="1231"/>
      <c r="P14" s="1231"/>
      <c r="Q14" s="1231"/>
      <c r="R14" s="1231"/>
      <c r="S14" s="1231"/>
      <c r="T14" s="1231"/>
      <c r="U14" s="1231"/>
      <c r="V14" s="1231"/>
      <c r="W14" s="1231"/>
      <c r="X14" s="1231"/>
      <c r="Y14" s="1231"/>
      <c r="Z14" s="1231"/>
      <c r="AA14" s="1231"/>
      <c r="AB14" s="1231"/>
      <c r="AC14" s="1231"/>
      <c r="AD14" s="1231"/>
      <c r="AE14" s="1231"/>
      <c r="AF14" s="1231"/>
      <c r="AG14" s="1231"/>
      <c r="AH14" s="1231"/>
      <c r="AI14" s="1231"/>
      <c r="AJ14" s="1231"/>
      <c r="AK14" s="1231"/>
      <c r="AL14" s="1231"/>
      <c r="AM14" s="1231"/>
      <c r="AN14" s="1231"/>
      <c r="AO14" s="1231"/>
      <c r="AP14" s="1231"/>
      <c r="AQ14" s="1231"/>
      <c r="AR14" s="1231"/>
      <c r="AS14" s="1231"/>
      <c r="AT14" s="1231"/>
      <c r="AU14" s="1231"/>
      <c r="AV14" s="1231"/>
      <c r="AW14" s="1231"/>
      <c r="AX14" s="1231"/>
      <c r="AY14" s="1231"/>
      <c r="AZ14" s="1231"/>
      <c r="BA14" s="1231"/>
      <c r="BB14" s="1231"/>
      <c r="BC14" s="1231"/>
      <c r="BD14" s="1231"/>
      <c r="BE14" s="1231"/>
      <c r="BF14" s="1231"/>
      <c r="BG14" s="1231"/>
      <c r="BH14" s="1231"/>
      <c r="BI14" s="1231"/>
      <c r="BJ14" s="1231"/>
      <c r="BK14" s="1231"/>
      <c r="BL14" s="1231"/>
      <c r="BM14" s="1231"/>
      <c r="BN14" s="1231"/>
      <c r="BO14" s="1231"/>
      <c r="BP14" s="1231"/>
      <c r="BQ14" s="1231"/>
      <c r="BR14" s="1231"/>
      <c r="BS14" s="1231"/>
      <c r="BT14" s="1231"/>
      <c r="BU14" s="1231"/>
      <c r="BV14" s="1231"/>
      <c r="BW14" s="1231"/>
      <c r="BX14" s="1231"/>
      <c r="BY14" s="1231"/>
      <c r="BZ14" s="1231"/>
      <c r="CA14" s="1231"/>
      <c r="CB14" s="1231"/>
      <c r="CC14" s="1231"/>
      <c r="CD14" s="1231"/>
      <c r="CE14" s="1231"/>
      <c r="CF14" s="1231"/>
      <c r="CG14" s="1231"/>
      <c r="CH14" s="1231"/>
      <c r="CI14" s="1231"/>
      <c r="CJ14" s="1231"/>
      <c r="CK14" s="1231"/>
      <c r="CL14" s="1231"/>
      <c r="CM14" s="1231"/>
      <c r="CN14" s="1231"/>
      <c r="CO14" s="1231"/>
      <c r="CP14" s="1231"/>
      <c r="CQ14" s="1231"/>
      <c r="CR14" s="1231"/>
      <c r="CS14" s="1231"/>
      <c r="CT14" s="1231"/>
      <c r="CU14" s="1231"/>
      <c r="CV14" s="1231"/>
      <c r="CW14" s="1231"/>
      <c r="CX14" s="1231"/>
      <c r="CY14" s="1231"/>
      <c r="CZ14" s="1231"/>
      <c r="DA14" s="1231"/>
      <c r="DB14" s="1231"/>
      <c r="DC14" s="1231"/>
      <c r="DD14" s="1231"/>
      <c r="DE14" s="1231"/>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30"/>
      <c r="B15" s="1231"/>
      <c r="C15" s="1231"/>
      <c r="D15" s="1231"/>
      <c r="E15" s="1231"/>
      <c r="F15" s="1231"/>
      <c r="G15" s="1231"/>
      <c r="H15" s="1231"/>
      <c r="I15" s="1231"/>
      <c r="J15" s="1231"/>
      <c r="K15" s="1231"/>
      <c r="L15" s="1231"/>
      <c r="M15" s="1231"/>
      <c r="N15" s="1231"/>
      <c r="O15" s="1231"/>
      <c r="P15" s="1231"/>
      <c r="Q15" s="1231"/>
      <c r="R15" s="1231"/>
      <c r="S15" s="1231"/>
      <c r="T15" s="1231"/>
      <c r="U15" s="1231"/>
      <c r="V15" s="1231"/>
      <c r="W15" s="1231"/>
      <c r="X15" s="1231"/>
      <c r="Y15" s="1231"/>
      <c r="Z15" s="1231"/>
      <c r="AA15" s="1231"/>
      <c r="AB15" s="1231"/>
      <c r="AC15" s="1231"/>
      <c r="AD15" s="1231"/>
      <c r="AE15" s="1231"/>
      <c r="AF15" s="1231"/>
      <c r="AG15" s="1231"/>
      <c r="AH15" s="1231"/>
      <c r="AI15" s="1231"/>
      <c r="AJ15" s="1231"/>
      <c r="AK15" s="1231"/>
      <c r="AL15" s="1231"/>
      <c r="AM15" s="1231"/>
      <c r="AN15" s="1231"/>
      <c r="AO15" s="1231"/>
      <c r="AP15" s="1231"/>
      <c r="AQ15" s="1231"/>
      <c r="AR15" s="1231"/>
      <c r="AS15" s="1231"/>
      <c r="AT15" s="1231"/>
      <c r="AU15" s="1231"/>
      <c r="AV15" s="1231"/>
      <c r="AW15" s="1231"/>
      <c r="AX15" s="1231"/>
      <c r="AY15" s="1231"/>
      <c r="AZ15" s="1231"/>
      <c r="BA15" s="1231"/>
      <c r="BB15" s="1231"/>
      <c r="BC15" s="1231"/>
      <c r="BD15" s="1231"/>
      <c r="BE15" s="1231"/>
      <c r="BF15" s="1231"/>
      <c r="BG15" s="1231"/>
      <c r="BH15" s="1231"/>
      <c r="BI15" s="1231"/>
      <c r="BJ15" s="1231"/>
      <c r="BK15" s="1231"/>
      <c r="BL15" s="1231"/>
      <c r="BM15" s="1231"/>
      <c r="BN15" s="1231"/>
      <c r="BO15" s="1231"/>
      <c r="BP15" s="1231"/>
      <c r="BQ15" s="1231"/>
      <c r="BR15" s="1231"/>
      <c r="BS15" s="1231"/>
      <c r="BT15" s="1231"/>
      <c r="BU15" s="1231"/>
      <c r="BV15" s="1231"/>
      <c r="BW15" s="1231"/>
      <c r="BX15" s="1231"/>
      <c r="BY15" s="1231"/>
      <c r="BZ15" s="1231"/>
      <c r="CA15" s="1231"/>
      <c r="CB15" s="1231"/>
      <c r="CC15" s="1231"/>
      <c r="CD15" s="1231"/>
      <c r="CE15" s="1231"/>
      <c r="CF15" s="1231"/>
      <c r="CG15" s="1231"/>
      <c r="CH15" s="1231"/>
      <c r="CI15" s="1231"/>
      <c r="CJ15" s="1231"/>
      <c r="CK15" s="1231"/>
      <c r="CL15" s="1231"/>
      <c r="CM15" s="1231"/>
      <c r="CN15" s="1231"/>
      <c r="CO15" s="1231"/>
      <c r="CP15" s="1231"/>
      <c r="CQ15" s="1231"/>
      <c r="CR15" s="1231"/>
      <c r="CS15" s="1231"/>
      <c r="CT15" s="1231"/>
      <c r="CU15" s="1231"/>
      <c r="CV15" s="1231"/>
      <c r="CW15" s="1231"/>
      <c r="CX15" s="1231"/>
      <c r="CY15" s="1231"/>
      <c r="CZ15" s="1231"/>
      <c r="DA15" s="1231"/>
      <c r="DB15" s="1231"/>
      <c r="DC15" s="1231"/>
      <c r="DD15" s="1231"/>
      <c r="DE15" s="1231"/>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30"/>
      <c r="B16" s="1231"/>
      <c r="C16" s="1231"/>
      <c r="D16" s="1231"/>
      <c r="E16" s="1231"/>
      <c r="F16" s="1231"/>
      <c r="G16" s="1231"/>
      <c r="H16" s="1231"/>
      <c r="I16" s="1231"/>
      <c r="J16" s="1231"/>
      <c r="K16" s="1231"/>
      <c r="L16" s="1231"/>
      <c r="M16" s="1231"/>
      <c r="N16" s="1231"/>
      <c r="O16" s="1231"/>
      <c r="P16" s="1231"/>
      <c r="Q16" s="1231"/>
      <c r="R16" s="1231"/>
      <c r="S16" s="1231"/>
      <c r="T16" s="1231"/>
      <c r="U16" s="1231"/>
      <c r="V16" s="1231"/>
      <c r="W16" s="1231"/>
      <c r="X16" s="1231"/>
      <c r="Y16" s="1231"/>
      <c r="Z16" s="1231"/>
      <c r="AA16" s="1231"/>
      <c r="AB16" s="1231"/>
      <c r="AC16" s="1231"/>
      <c r="AD16" s="1231"/>
      <c r="AE16" s="1231"/>
      <c r="AF16" s="1231"/>
      <c r="AG16" s="1231"/>
      <c r="AH16" s="1231"/>
      <c r="AI16" s="1231"/>
      <c r="AJ16" s="1231"/>
      <c r="AK16" s="1231"/>
      <c r="AL16" s="1231"/>
      <c r="AM16" s="1231"/>
      <c r="AN16" s="1231"/>
      <c r="AO16" s="1231"/>
      <c r="AP16" s="1231"/>
      <c r="AQ16" s="1231"/>
      <c r="AR16" s="1231"/>
      <c r="AS16" s="1231"/>
      <c r="AT16" s="1231"/>
      <c r="AU16" s="1231"/>
      <c r="AV16" s="1231"/>
      <c r="AW16" s="1231"/>
      <c r="AX16" s="1231"/>
      <c r="AY16" s="1231"/>
      <c r="AZ16" s="1231"/>
      <c r="BA16" s="1231"/>
      <c r="BB16" s="1231"/>
      <c r="BC16" s="1231"/>
      <c r="BD16" s="1231"/>
      <c r="BE16" s="1231"/>
      <c r="BF16" s="1231"/>
      <c r="BG16" s="1231"/>
      <c r="BH16" s="1231"/>
      <c r="BI16" s="1231"/>
      <c r="BJ16" s="1231"/>
      <c r="BK16" s="1231"/>
      <c r="BL16" s="1231"/>
      <c r="BM16" s="1231"/>
      <c r="BN16" s="1231"/>
      <c r="BO16" s="1231"/>
      <c r="BP16" s="1231"/>
      <c r="BQ16" s="1231"/>
      <c r="BR16" s="1231"/>
      <c r="BS16" s="1231"/>
      <c r="BT16" s="1231"/>
      <c r="BU16" s="1231"/>
      <c r="BV16" s="1231"/>
      <c r="BW16" s="1231"/>
      <c r="BX16" s="1231"/>
      <c r="BY16" s="1231"/>
      <c r="BZ16" s="1231"/>
      <c r="CA16" s="1231"/>
      <c r="CB16" s="1231"/>
      <c r="CC16" s="1231"/>
      <c r="CD16" s="1231"/>
      <c r="CE16" s="1231"/>
      <c r="CF16" s="1231"/>
      <c r="CG16" s="1231"/>
      <c r="CH16" s="1231"/>
      <c r="CI16" s="1231"/>
      <c r="CJ16" s="1231"/>
      <c r="CK16" s="1231"/>
      <c r="CL16" s="1231"/>
      <c r="CM16" s="1231"/>
      <c r="CN16" s="1231"/>
      <c r="CO16" s="1231"/>
      <c r="CP16" s="1231"/>
      <c r="CQ16" s="1231"/>
      <c r="CR16" s="1231"/>
      <c r="CS16" s="1231"/>
      <c r="CT16" s="1231"/>
      <c r="CU16" s="1231"/>
      <c r="CV16" s="1231"/>
      <c r="CW16" s="1231"/>
      <c r="CX16" s="1231"/>
      <c r="CY16" s="1231"/>
      <c r="CZ16" s="1231"/>
      <c r="DA16" s="1231"/>
      <c r="DB16" s="1231"/>
      <c r="DC16" s="1231"/>
      <c r="DD16" s="1231"/>
      <c r="DE16" s="1231"/>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30"/>
      <c r="B17" s="1231"/>
      <c r="C17" s="1231"/>
      <c r="D17" s="1231"/>
      <c r="E17" s="1231"/>
      <c r="F17" s="1231"/>
      <c r="G17" s="1231"/>
      <c r="H17" s="1231"/>
      <c r="I17" s="1231"/>
      <c r="J17" s="1231"/>
      <c r="K17" s="1231"/>
      <c r="L17" s="1231"/>
      <c r="M17" s="1231"/>
      <c r="N17" s="1231"/>
      <c r="O17" s="1231"/>
      <c r="P17" s="1231"/>
      <c r="Q17" s="1231"/>
      <c r="R17" s="1231"/>
      <c r="S17" s="1231"/>
      <c r="T17" s="1231"/>
      <c r="U17" s="1231"/>
      <c r="V17" s="1231"/>
      <c r="W17" s="1231"/>
      <c r="X17" s="1231"/>
      <c r="Y17" s="1231"/>
      <c r="Z17" s="1231"/>
      <c r="AA17" s="1231"/>
      <c r="AB17" s="1231"/>
      <c r="AC17" s="1231"/>
      <c r="AD17" s="1231"/>
      <c r="AE17" s="1231"/>
      <c r="AF17" s="1231"/>
      <c r="AG17" s="1231"/>
      <c r="AH17" s="1231"/>
      <c r="AI17" s="1231"/>
      <c r="AJ17" s="1231"/>
      <c r="AK17" s="1231"/>
      <c r="AL17" s="1231"/>
      <c r="AM17" s="1231"/>
      <c r="AN17" s="1231"/>
      <c r="AO17" s="1231"/>
      <c r="AP17" s="1231"/>
      <c r="AQ17" s="1231"/>
      <c r="AR17" s="1231"/>
      <c r="AS17" s="1231"/>
      <c r="AT17" s="1231"/>
      <c r="AU17" s="1231"/>
      <c r="AV17" s="1231"/>
      <c r="AW17" s="1231"/>
      <c r="AX17" s="1231"/>
      <c r="AY17" s="1231"/>
      <c r="AZ17" s="1231"/>
      <c r="BA17" s="1231"/>
      <c r="BB17" s="1231"/>
      <c r="BC17" s="1231"/>
      <c r="BD17" s="1231"/>
      <c r="BE17" s="1231"/>
      <c r="BF17" s="1231"/>
      <c r="BG17" s="1231"/>
      <c r="BH17" s="1231"/>
      <c r="BI17" s="1231"/>
      <c r="BJ17" s="1231"/>
      <c r="BK17" s="1231"/>
      <c r="BL17" s="1231"/>
      <c r="BM17" s="1231"/>
      <c r="BN17" s="1231"/>
      <c r="BO17" s="1231"/>
      <c r="BP17" s="1231"/>
      <c r="BQ17" s="1231"/>
      <c r="BR17" s="1231"/>
      <c r="BS17" s="1231"/>
      <c r="BT17" s="1231"/>
      <c r="BU17" s="1231"/>
      <c r="BV17" s="1231"/>
      <c r="BW17" s="1231"/>
      <c r="BX17" s="1231"/>
      <c r="BY17" s="1231"/>
      <c r="BZ17" s="1231"/>
      <c r="CA17" s="1231"/>
      <c r="CB17" s="1231"/>
      <c r="CC17" s="1231"/>
      <c r="CD17" s="1231"/>
      <c r="CE17" s="1231"/>
      <c r="CF17" s="1231"/>
      <c r="CG17" s="1231"/>
      <c r="CH17" s="1231"/>
      <c r="CI17" s="1231"/>
      <c r="CJ17" s="1231"/>
      <c r="CK17" s="1231"/>
      <c r="CL17" s="1231"/>
      <c r="CM17" s="1231"/>
      <c r="CN17" s="1231"/>
      <c r="CO17" s="1231"/>
      <c r="CP17" s="1231"/>
      <c r="CQ17" s="1231"/>
      <c r="CR17" s="1231"/>
      <c r="CS17" s="1231"/>
      <c r="CT17" s="1231"/>
      <c r="CU17" s="1231"/>
      <c r="CV17" s="1231"/>
      <c r="CW17" s="1231"/>
      <c r="CX17" s="1231"/>
      <c r="CY17" s="1231"/>
      <c r="CZ17" s="1231"/>
      <c r="DA17" s="1231"/>
      <c r="DB17" s="1231"/>
      <c r="DC17" s="1231"/>
      <c r="DD17" s="1231"/>
      <c r="DE17" s="1231"/>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30"/>
      <c r="B18" s="1231"/>
      <c r="C18" s="1231"/>
      <c r="D18" s="1231"/>
      <c r="E18" s="1231"/>
      <c r="F18" s="1231"/>
      <c r="G18" s="1231"/>
      <c r="H18" s="1231"/>
      <c r="I18" s="1231"/>
      <c r="J18" s="1231"/>
      <c r="K18" s="1231"/>
      <c r="L18" s="1231"/>
      <c r="M18" s="1231"/>
      <c r="N18" s="1231"/>
      <c r="O18" s="1231"/>
      <c r="P18" s="1231"/>
      <c r="Q18" s="1231"/>
      <c r="R18" s="1231"/>
      <c r="S18" s="1231"/>
      <c r="T18" s="1231"/>
      <c r="U18" s="1231"/>
      <c r="V18" s="1231"/>
      <c r="W18" s="1231"/>
      <c r="X18" s="1231"/>
      <c r="Y18" s="1231"/>
      <c r="Z18" s="1231"/>
      <c r="AA18" s="1231"/>
      <c r="AB18" s="1231"/>
      <c r="AC18" s="1231"/>
      <c r="AD18" s="1231"/>
      <c r="AE18" s="1231"/>
      <c r="AF18" s="1231"/>
      <c r="AG18" s="1231"/>
      <c r="AH18" s="1231"/>
      <c r="AI18" s="1231"/>
      <c r="AJ18" s="1231"/>
      <c r="AK18" s="1231"/>
      <c r="AL18" s="1231"/>
      <c r="AM18" s="1231"/>
      <c r="AN18" s="1231"/>
      <c r="AO18" s="1231"/>
      <c r="AP18" s="1231"/>
      <c r="AQ18" s="1231"/>
      <c r="AR18" s="1231"/>
      <c r="AS18" s="1231"/>
      <c r="AT18" s="1231"/>
      <c r="AU18" s="1231"/>
      <c r="AV18" s="1231"/>
      <c r="AW18" s="1231"/>
      <c r="AX18" s="1231"/>
      <c r="AY18" s="1231"/>
      <c r="AZ18" s="1231"/>
      <c r="BA18" s="1231"/>
      <c r="BB18" s="1231"/>
      <c r="BC18" s="1231"/>
      <c r="BD18" s="1231"/>
      <c r="BE18" s="1231"/>
      <c r="BF18" s="1231"/>
      <c r="BG18" s="1231"/>
      <c r="BH18" s="1231"/>
      <c r="BI18" s="1231"/>
      <c r="BJ18" s="1231"/>
      <c r="BK18" s="1231"/>
      <c r="BL18" s="1231"/>
      <c r="BM18" s="1231"/>
      <c r="BN18" s="1231"/>
      <c r="BO18" s="1231"/>
      <c r="BP18" s="1231"/>
      <c r="BQ18" s="1231"/>
      <c r="BR18" s="1231"/>
      <c r="BS18" s="1231"/>
      <c r="BT18" s="1231"/>
      <c r="BU18" s="1231"/>
      <c r="BV18" s="1231"/>
      <c r="BW18" s="1231"/>
      <c r="BX18" s="1231"/>
      <c r="BY18" s="1231"/>
      <c r="BZ18" s="1231"/>
      <c r="CA18" s="1231"/>
      <c r="CB18" s="1231"/>
      <c r="CC18" s="1231"/>
      <c r="CD18" s="1231"/>
      <c r="CE18" s="1231"/>
      <c r="CF18" s="1231"/>
      <c r="CG18" s="1231"/>
      <c r="CH18" s="1231"/>
      <c r="CI18" s="1231"/>
      <c r="CJ18" s="1231"/>
      <c r="CK18" s="1231"/>
      <c r="CL18" s="1231"/>
      <c r="CM18" s="1231"/>
      <c r="CN18" s="1231"/>
      <c r="CO18" s="1231"/>
      <c r="CP18" s="1231"/>
      <c r="CQ18" s="1231"/>
      <c r="CR18" s="1231"/>
      <c r="CS18" s="1231"/>
      <c r="CT18" s="1231"/>
      <c r="CU18" s="1231"/>
      <c r="CV18" s="1231"/>
      <c r="CW18" s="1231"/>
      <c r="CX18" s="1231"/>
      <c r="CY18" s="1231"/>
      <c r="CZ18" s="1231"/>
      <c r="DA18" s="1231"/>
      <c r="DB18" s="1231"/>
      <c r="DC18" s="1231"/>
      <c r="DD18" s="1231"/>
      <c r="DE18" s="1231"/>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30"/>
      <c r="DE19" s="1230"/>
    </row>
    <row r="20" spans="1:351" ht="13" x14ac:dyDescent="0.2">
      <c r="DD20" s="1230"/>
      <c r="DE20" s="1230"/>
    </row>
    <row r="21" spans="1:351" ht="16.5" x14ac:dyDescent="0.2">
      <c r="B21" s="1232"/>
      <c r="C21" s="1233"/>
      <c r="D21" s="1233"/>
      <c r="E21" s="1233"/>
      <c r="F21" s="1233"/>
      <c r="G21" s="1233"/>
      <c r="H21" s="1233"/>
      <c r="I21" s="1233"/>
      <c r="J21" s="1233"/>
      <c r="K21" s="1233"/>
      <c r="L21" s="1233"/>
      <c r="M21" s="1233"/>
      <c r="N21" s="1234"/>
      <c r="O21" s="1233"/>
      <c r="P21" s="1233"/>
      <c r="Q21" s="1233"/>
      <c r="R21" s="1233"/>
      <c r="S21" s="1233"/>
      <c r="T21" s="1233"/>
      <c r="U21" s="1233"/>
      <c r="V21" s="1233"/>
      <c r="W21" s="1233"/>
      <c r="X21" s="1233"/>
      <c r="Y21" s="1233"/>
      <c r="Z21" s="1233"/>
      <c r="AA21" s="1233"/>
      <c r="AB21" s="1233"/>
      <c r="AC21" s="1233"/>
      <c r="AD21" s="1233"/>
      <c r="AE21" s="1233"/>
      <c r="AF21" s="1233"/>
      <c r="AG21" s="1233"/>
      <c r="AH21" s="1233"/>
      <c r="AI21" s="1233"/>
      <c r="AJ21" s="1233"/>
      <c r="AK21" s="1233"/>
      <c r="AL21" s="1233"/>
      <c r="AM21" s="1233"/>
      <c r="AN21" s="1233"/>
      <c r="AO21" s="1233"/>
      <c r="AP21" s="1233"/>
      <c r="AQ21" s="1233"/>
      <c r="AR21" s="1233"/>
      <c r="AS21" s="1233"/>
      <c r="AT21" s="1234"/>
      <c r="AU21" s="1233"/>
      <c r="AV21" s="1233"/>
      <c r="AW21" s="1233"/>
      <c r="AX21" s="1233"/>
      <c r="AY21" s="1233"/>
      <c r="AZ21" s="1233"/>
      <c r="BA21" s="1233"/>
      <c r="BB21" s="1233"/>
      <c r="BC21" s="1233"/>
      <c r="BD21" s="1233"/>
      <c r="BE21" s="1233"/>
      <c r="BF21" s="1234"/>
      <c r="BG21" s="1233"/>
      <c r="BH21" s="1233"/>
      <c r="BI21" s="1233"/>
      <c r="BJ21" s="1233"/>
      <c r="BK21" s="1233"/>
      <c r="BL21" s="1233"/>
      <c r="BM21" s="1233"/>
      <c r="BN21" s="1233"/>
      <c r="BO21" s="1233"/>
      <c r="BP21" s="1233"/>
      <c r="BQ21" s="1233"/>
      <c r="BR21" s="1234"/>
      <c r="BS21" s="1233"/>
      <c r="BT21" s="1233"/>
      <c r="BU21" s="1233"/>
      <c r="BV21" s="1233"/>
      <c r="BW21" s="1233"/>
      <c r="BX21" s="1233"/>
      <c r="BY21" s="1233"/>
      <c r="BZ21" s="1233"/>
      <c r="CA21" s="1233"/>
      <c r="CB21" s="1233"/>
      <c r="CC21" s="1233"/>
      <c r="CD21" s="1234"/>
      <c r="CE21" s="1233"/>
      <c r="CF21" s="1233"/>
      <c r="CG21" s="1233"/>
      <c r="CH21" s="1233"/>
      <c r="CI21" s="1233"/>
      <c r="CJ21" s="1233"/>
      <c r="CK21" s="1233"/>
      <c r="CL21" s="1233"/>
      <c r="CM21" s="1233"/>
      <c r="CN21" s="1233"/>
      <c r="CO21" s="1233"/>
      <c r="CP21" s="1234"/>
      <c r="CQ21" s="1233"/>
      <c r="CR21" s="1233"/>
      <c r="CS21" s="1233"/>
      <c r="CT21" s="1233"/>
      <c r="CU21" s="1233"/>
      <c r="CV21" s="1233"/>
      <c r="CW21" s="1233"/>
      <c r="CX21" s="1233"/>
      <c r="CY21" s="1233"/>
      <c r="CZ21" s="1233"/>
      <c r="DA21" s="1233"/>
      <c r="DB21" s="1234"/>
      <c r="DC21" s="1233"/>
      <c r="DD21" s="1235"/>
      <c r="DE21" s="1230"/>
      <c r="MM21" s="1236"/>
    </row>
    <row r="22" spans="1:351" ht="16.5" x14ac:dyDescent="0.2">
      <c r="B22" s="1237"/>
      <c r="MM22" s="1236"/>
    </row>
    <row r="23" spans="1:351" ht="13" x14ac:dyDescent="0.2">
      <c r="B23" s="1237"/>
    </row>
    <row r="24" spans="1:351" ht="13" x14ac:dyDescent="0.2">
      <c r="B24" s="1237"/>
    </row>
    <row r="25" spans="1:351" ht="13" x14ac:dyDescent="0.2">
      <c r="B25" s="1237"/>
    </row>
    <row r="26" spans="1:351" ht="13" x14ac:dyDescent="0.2">
      <c r="B26" s="1237"/>
    </row>
    <row r="27" spans="1:351" ht="13" x14ac:dyDescent="0.2">
      <c r="B27" s="1237"/>
    </row>
    <row r="28" spans="1:351" ht="13" x14ac:dyDescent="0.2">
      <c r="B28" s="1237"/>
    </row>
    <row r="29" spans="1:351" ht="13" x14ac:dyDescent="0.2">
      <c r="B29" s="1237"/>
    </row>
    <row r="30" spans="1:351" ht="13" x14ac:dyDescent="0.2">
      <c r="B30" s="1237"/>
    </row>
    <row r="31" spans="1:351" ht="13" x14ac:dyDescent="0.2">
      <c r="B31" s="1237"/>
    </row>
    <row r="32" spans="1:351" ht="13" x14ac:dyDescent="0.2">
      <c r="B32" s="1237"/>
    </row>
    <row r="33" spans="2:109" ht="13" x14ac:dyDescent="0.2">
      <c r="B33" s="1237"/>
    </row>
    <row r="34" spans="2:109" ht="13" x14ac:dyDescent="0.2">
      <c r="B34" s="1237"/>
    </row>
    <row r="35" spans="2:109" ht="13" x14ac:dyDescent="0.2">
      <c r="B35" s="1237"/>
    </row>
    <row r="36" spans="2:109" ht="13" x14ac:dyDescent="0.2">
      <c r="B36" s="1237"/>
    </row>
    <row r="37" spans="2:109" ht="13" x14ac:dyDescent="0.2">
      <c r="B37" s="1237"/>
    </row>
    <row r="38" spans="2:109" ht="13" x14ac:dyDescent="0.2">
      <c r="B38" s="1237"/>
    </row>
    <row r="39" spans="2:109" ht="13" x14ac:dyDescent="0.2">
      <c r="B39" s="1239"/>
      <c r="C39" s="1240"/>
      <c r="D39" s="1240"/>
      <c r="E39" s="1240"/>
      <c r="F39" s="1240"/>
      <c r="G39" s="1240"/>
      <c r="H39" s="1240"/>
      <c r="I39" s="1240"/>
      <c r="J39" s="1240"/>
      <c r="K39" s="1240"/>
      <c r="L39" s="1240"/>
      <c r="M39" s="1240"/>
      <c r="N39" s="1240"/>
      <c r="O39" s="1240"/>
      <c r="P39" s="1240"/>
      <c r="Q39" s="1240"/>
      <c r="R39" s="1240"/>
      <c r="S39" s="1240"/>
      <c r="T39" s="1240"/>
      <c r="U39" s="1240"/>
      <c r="V39" s="1240"/>
      <c r="W39" s="1240"/>
      <c r="X39" s="1240"/>
      <c r="Y39" s="1240"/>
      <c r="Z39" s="1240"/>
      <c r="AA39" s="1240"/>
      <c r="AB39" s="1240"/>
      <c r="AC39" s="1240"/>
      <c r="AD39" s="1240"/>
      <c r="AE39" s="1240"/>
      <c r="AF39" s="1240"/>
      <c r="AG39" s="1240"/>
      <c r="AH39" s="1240"/>
      <c r="AI39" s="1240"/>
      <c r="AJ39" s="1240"/>
      <c r="AK39" s="1240"/>
      <c r="AL39" s="1240"/>
      <c r="AM39" s="1240"/>
      <c r="AN39" s="1240"/>
      <c r="AO39" s="1240"/>
      <c r="AP39" s="1240"/>
      <c r="AQ39" s="1240"/>
      <c r="AR39" s="1240"/>
      <c r="AS39" s="1240"/>
      <c r="AT39" s="1240"/>
      <c r="AU39" s="1240"/>
      <c r="AV39" s="1240"/>
      <c r="AW39" s="1240"/>
      <c r="AX39" s="1240"/>
      <c r="AY39" s="1240"/>
      <c r="AZ39" s="1240"/>
      <c r="BA39" s="1240"/>
      <c r="BB39" s="1240"/>
      <c r="BC39" s="1240"/>
      <c r="BD39" s="1240"/>
      <c r="BE39" s="1240"/>
      <c r="BF39" s="1240"/>
      <c r="BG39" s="1240"/>
      <c r="BH39" s="1240"/>
      <c r="BI39" s="1240"/>
      <c r="BJ39" s="1240"/>
      <c r="BK39" s="1240"/>
      <c r="BL39" s="1240"/>
      <c r="BM39" s="1240"/>
      <c r="BN39" s="1240"/>
      <c r="BO39" s="1240"/>
      <c r="BP39" s="1240"/>
      <c r="BQ39" s="1240"/>
      <c r="BR39" s="1240"/>
      <c r="BS39" s="1240"/>
      <c r="BT39" s="1240"/>
      <c r="BU39" s="1240"/>
      <c r="BV39" s="1240"/>
      <c r="BW39" s="1240"/>
      <c r="BX39" s="1240"/>
      <c r="BY39" s="1240"/>
      <c r="BZ39" s="1240"/>
      <c r="CA39" s="1240"/>
      <c r="CB39" s="1240"/>
      <c r="CC39" s="1240"/>
      <c r="CD39" s="1240"/>
      <c r="CE39" s="1240"/>
      <c r="CF39" s="1240"/>
      <c r="CG39" s="1240"/>
      <c r="CH39" s="1240"/>
      <c r="CI39" s="1240"/>
      <c r="CJ39" s="1240"/>
      <c r="CK39" s="1240"/>
      <c r="CL39" s="1240"/>
      <c r="CM39" s="1240"/>
      <c r="CN39" s="1240"/>
      <c r="CO39" s="1240"/>
      <c r="CP39" s="1240"/>
      <c r="CQ39" s="1240"/>
      <c r="CR39" s="1240"/>
      <c r="CS39" s="1240"/>
      <c r="CT39" s="1240"/>
      <c r="CU39" s="1240"/>
      <c r="CV39" s="1240"/>
      <c r="CW39" s="1240"/>
      <c r="CX39" s="1240"/>
      <c r="CY39" s="1240"/>
      <c r="CZ39" s="1240"/>
      <c r="DA39" s="1240"/>
      <c r="DB39" s="1240"/>
      <c r="DC39" s="1240"/>
      <c r="DD39" s="1241"/>
    </row>
    <row r="40" spans="2:109" ht="13" x14ac:dyDescent="0.2">
      <c r="B40" s="1242"/>
      <c r="DD40" s="1242"/>
      <c r="DE40" s="1230"/>
    </row>
    <row r="41" spans="2:109" ht="16.5" x14ac:dyDescent="0.2">
      <c r="B41" s="1243" t="s">
        <v>624</v>
      </c>
      <c r="C41" s="1233"/>
      <c r="D41" s="1233"/>
      <c r="E41" s="1233"/>
      <c r="F41" s="1233"/>
      <c r="G41" s="1233"/>
      <c r="H41" s="1233"/>
      <c r="I41" s="1233"/>
      <c r="J41" s="1233"/>
      <c r="K41" s="1233"/>
      <c r="L41" s="1233"/>
      <c r="M41" s="1233"/>
      <c r="N41" s="1233"/>
      <c r="O41" s="1233"/>
      <c r="P41" s="1233"/>
      <c r="Q41" s="1233"/>
      <c r="R41" s="1233"/>
      <c r="S41" s="1233"/>
      <c r="T41" s="1233"/>
      <c r="U41" s="1233"/>
      <c r="V41" s="1233"/>
      <c r="W41" s="1233"/>
      <c r="X41" s="1233"/>
      <c r="Y41" s="1233"/>
      <c r="Z41" s="1233"/>
      <c r="AA41" s="1233"/>
      <c r="AB41" s="1233"/>
      <c r="AC41" s="1233"/>
      <c r="AD41" s="1233"/>
      <c r="AE41" s="1233"/>
      <c r="AF41" s="1233"/>
      <c r="AG41" s="1233"/>
      <c r="AH41" s="1233"/>
      <c r="AI41" s="1233"/>
      <c r="AJ41" s="1233"/>
      <c r="AK41" s="1233"/>
      <c r="AL41" s="1233"/>
      <c r="AM41" s="1233"/>
      <c r="AN41" s="1233"/>
      <c r="AO41" s="1233"/>
      <c r="AP41" s="1233"/>
      <c r="AQ41" s="1233"/>
      <c r="AR41" s="1233"/>
      <c r="AS41" s="1233"/>
      <c r="AT41" s="1233"/>
      <c r="AU41" s="1233"/>
      <c r="AV41" s="1233"/>
      <c r="AW41" s="1233"/>
      <c r="AX41" s="1233"/>
      <c r="AY41" s="1233"/>
      <c r="AZ41" s="1233"/>
      <c r="BA41" s="1233"/>
      <c r="BB41" s="1233"/>
      <c r="BC41" s="1233"/>
      <c r="BD41" s="1233"/>
      <c r="BE41" s="1233"/>
      <c r="BF41" s="1233"/>
      <c r="BG41" s="1233"/>
      <c r="BH41" s="1233"/>
      <c r="BI41" s="1233"/>
      <c r="BJ41" s="1233"/>
      <c r="BK41" s="1233"/>
      <c r="BL41" s="1233"/>
      <c r="BM41" s="1233"/>
      <c r="BN41" s="1233"/>
      <c r="BO41" s="1233"/>
      <c r="BP41" s="1233"/>
      <c r="BQ41" s="1233"/>
      <c r="BR41" s="1233"/>
      <c r="BS41" s="1233"/>
      <c r="BT41" s="1233"/>
      <c r="BU41" s="1233"/>
      <c r="BV41" s="1233"/>
      <c r="BW41" s="1233"/>
      <c r="BX41" s="1233"/>
      <c r="BY41" s="1233"/>
      <c r="BZ41" s="1233"/>
      <c r="CA41" s="1233"/>
      <c r="CB41" s="1233"/>
      <c r="CC41" s="1233"/>
      <c r="CD41" s="1233"/>
      <c r="CE41" s="1233"/>
      <c r="CF41" s="1233"/>
      <c r="CG41" s="1233"/>
      <c r="CH41" s="1233"/>
      <c r="CI41" s="1233"/>
      <c r="CJ41" s="1233"/>
      <c r="CK41" s="1233"/>
      <c r="CL41" s="1233"/>
      <c r="CM41" s="1233"/>
      <c r="CN41" s="1233"/>
      <c r="CO41" s="1233"/>
      <c r="CP41" s="1233"/>
      <c r="CQ41" s="1233"/>
      <c r="CR41" s="1233"/>
      <c r="CS41" s="1233"/>
      <c r="CT41" s="1233"/>
      <c r="CU41" s="1233"/>
      <c r="CV41" s="1233"/>
      <c r="CW41" s="1233"/>
      <c r="CX41" s="1233"/>
      <c r="CY41" s="1233"/>
      <c r="CZ41" s="1233"/>
      <c r="DA41" s="1233"/>
      <c r="DB41" s="1233"/>
      <c r="DC41" s="1233"/>
      <c r="DD41" s="1235"/>
    </row>
    <row r="42" spans="2:109" ht="13" x14ac:dyDescent="0.2">
      <c r="B42" s="1237"/>
      <c r="G42" s="1244"/>
      <c r="I42" s="1245"/>
      <c r="J42" s="1245"/>
      <c r="K42" s="1245"/>
      <c r="AM42" s="1244"/>
      <c r="AN42" s="1244" t="s">
        <v>625</v>
      </c>
      <c r="AP42" s="1245"/>
      <c r="AQ42" s="1245"/>
      <c r="AR42" s="1245"/>
      <c r="AY42" s="1244"/>
      <c r="BA42" s="1245"/>
      <c r="BB42" s="1245"/>
      <c r="BC42" s="1245"/>
      <c r="BK42" s="1244"/>
      <c r="BM42" s="1245"/>
      <c r="BN42" s="1245"/>
      <c r="BO42" s="1245"/>
      <c r="BW42" s="1244"/>
      <c r="BY42" s="1245"/>
      <c r="BZ42" s="1245"/>
      <c r="CA42" s="1245"/>
      <c r="CI42" s="1244"/>
      <c r="CK42" s="1245"/>
      <c r="CL42" s="1245"/>
      <c r="CM42" s="1245"/>
      <c r="CU42" s="1244"/>
      <c r="CW42" s="1245"/>
      <c r="CX42" s="1245"/>
      <c r="CY42" s="1245"/>
    </row>
    <row r="43" spans="2:109" ht="13.5" customHeight="1" x14ac:dyDescent="0.2">
      <c r="B43" s="1237"/>
      <c r="AN43" s="1246" t="s">
        <v>626</v>
      </c>
      <c r="AO43" s="1247"/>
      <c r="AP43" s="1247"/>
      <c r="AQ43" s="1247"/>
      <c r="AR43" s="1247"/>
      <c r="AS43" s="1247"/>
      <c r="AT43" s="1247"/>
      <c r="AU43" s="1247"/>
      <c r="AV43" s="1247"/>
      <c r="AW43" s="1247"/>
      <c r="AX43" s="1247"/>
      <c r="AY43" s="1247"/>
      <c r="AZ43" s="1247"/>
      <c r="BA43" s="1247"/>
      <c r="BB43" s="1247"/>
      <c r="BC43" s="1247"/>
      <c r="BD43" s="1247"/>
      <c r="BE43" s="1247"/>
      <c r="BF43" s="1247"/>
      <c r="BG43" s="1247"/>
      <c r="BH43" s="1247"/>
      <c r="BI43" s="1247"/>
      <c r="BJ43" s="1247"/>
      <c r="BK43" s="1247"/>
      <c r="BL43" s="1247"/>
      <c r="BM43" s="1247"/>
      <c r="BN43" s="1247"/>
      <c r="BO43" s="1247"/>
      <c r="BP43" s="1247"/>
      <c r="BQ43" s="1247"/>
      <c r="BR43" s="1247"/>
      <c r="BS43" s="1247"/>
      <c r="BT43" s="1247"/>
      <c r="BU43" s="1247"/>
      <c r="BV43" s="1247"/>
      <c r="BW43" s="1247"/>
      <c r="BX43" s="1247"/>
      <c r="BY43" s="1247"/>
      <c r="BZ43" s="1247"/>
      <c r="CA43" s="1247"/>
      <c r="CB43" s="1247"/>
      <c r="CC43" s="1247"/>
      <c r="CD43" s="1247"/>
      <c r="CE43" s="1247"/>
      <c r="CF43" s="1247"/>
      <c r="CG43" s="1247"/>
      <c r="CH43" s="1247"/>
      <c r="CI43" s="1247"/>
      <c r="CJ43" s="1247"/>
      <c r="CK43" s="1247"/>
      <c r="CL43" s="1247"/>
      <c r="CM43" s="1247"/>
      <c r="CN43" s="1247"/>
      <c r="CO43" s="1247"/>
      <c r="CP43" s="1247"/>
      <c r="CQ43" s="1247"/>
      <c r="CR43" s="1247"/>
      <c r="CS43" s="1247"/>
      <c r="CT43" s="1247"/>
      <c r="CU43" s="1247"/>
      <c r="CV43" s="1247"/>
      <c r="CW43" s="1247"/>
      <c r="CX43" s="1247"/>
      <c r="CY43" s="1247"/>
      <c r="CZ43" s="1247"/>
      <c r="DA43" s="1247"/>
      <c r="DB43" s="1247"/>
      <c r="DC43" s="1248"/>
    </row>
    <row r="44" spans="2:109" ht="13" x14ac:dyDescent="0.2">
      <c r="B44" s="1237"/>
      <c r="AN44" s="1249"/>
      <c r="AO44" s="1250"/>
      <c r="AP44" s="1250"/>
      <c r="AQ44" s="1250"/>
      <c r="AR44" s="1250"/>
      <c r="AS44" s="1250"/>
      <c r="AT44" s="1250"/>
      <c r="AU44" s="1250"/>
      <c r="AV44" s="1250"/>
      <c r="AW44" s="1250"/>
      <c r="AX44" s="1250"/>
      <c r="AY44" s="1250"/>
      <c r="AZ44" s="1250"/>
      <c r="BA44" s="1250"/>
      <c r="BB44" s="1250"/>
      <c r="BC44" s="1250"/>
      <c r="BD44" s="1250"/>
      <c r="BE44" s="1250"/>
      <c r="BF44" s="1250"/>
      <c r="BG44" s="1250"/>
      <c r="BH44" s="1250"/>
      <c r="BI44" s="1250"/>
      <c r="BJ44" s="1250"/>
      <c r="BK44" s="1250"/>
      <c r="BL44" s="1250"/>
      <c r="BM44" s="1250"/>
      <c r="BN44" s="1250"/>
      <c r="BO44" s="1250"/>
      <c r="BP44" s="1250"/>
      <c r="BQ44" s="1250"/>
      <c r="BR44" s="1250"/>
      <c r="BS44" s="1250"/>
      <c r="BT44" s="1250"/>
      <c r="BU44" s="1250"/>
      <c r="BV44" s="1250"/>
      <c r="BW44" s="1250"/>
      <c r="BX44" s="1250"/>
      <c r="BY44" s="1250"/>
      <c r="BZ44" s="1250"/>
      <c r="CA44" s="1250"/>
      <c r="CB44" s="1250"/>
      <c r="CC44" s="1250"/>
      <c r="CD44" s="1250"/>
      <c r="CE44" s="1250"/>
      <c r="CF44" s="1250"/>
      <c r="CG44" s="1250"/>
      <c r="CH44" s="1250"/>
      <c r="CI44" s="1250"/>
      <c r="CJ44" s="1250"/>
      <c r="CK44" s="1250"/>
      <c r="CL44" s="1250"/>
      <c r="CM44" s="1250"/>
      <c r="CN44" s="1250"/>
      <c r="CO44" s="1250"/>
      <c r="CP44" s="1250"/>
      <c r="CQ44" s="1250"/>
      <c r="CR44" s="1250"/>
      <c r="CS44" s="1250"/>
      <c r="CT44" s="1250"/>
      <c r="CU44" s="1250"/>
      <c r="CV44" s="1250"/>
      <c r="CW44" s="1250"/>
      <c r="CX44" s="1250"/>
      <c r="CY44" s="1250"/>
      <c r="CZ44" s="1250"/>
      <c r="DA44" s="1250"/>
      <c r="DB44" s="1250"/>
      <c r="DC44" s="1251"/>
    </row>
    <row r="45" spans="2:109" ht="13" x14ac:dyDescent="0.2">
      <c r="B45" s="1237"/>
      <c r="AN45" s="1249"/>
      <c r="AO45" s="1250"/>
      <c r="AP45" s="1250"/>
      <c r="AQ45" s="1250"/>
      <c r="AR45" s="1250"/>
      <c r="AS45" s="1250"/>
      <c r="AT45" s="1250"/>
      <c r="AU45" s="1250"/>
      <c r="AV45" s="1250"/>
      <c r="AW45" s="1250"/>
      <c r="AX45" s="1250"/>
      <c r="AY45" s="1250"/>
      <c r="AZ45" s="1250"/>
      <c r="BA45" s="1250"/>
      <c r="BB45" s="1250"/>
      <c r="BC45" s="1250"/>
      <c r="BD45" s="1250"/>
      <c r="BE45" s="1250"/>
      <c r="BF45" s="1250"/>
      <c r="BG45" s="1250"/>
      <c r="BH45" s="1250"/>
      <c r="BI45" s="1250"/>
      <c r="BJ45" s="1250"/>
      <c r="BK45" s="1250"/>
      <c r="BL45" s="1250"/>
      <c r="BM45" s="1250"/>
      <c r="BN45" s="1250"/>
      <c r="BO45" s="1250"/>
      <c r="BP45" s="1250"/>
      <c r="BQ45" s="1250"/>
      <c r="BR45" s="1250"/>
      <c r="BS45" s="1250"/>
      <c r="BT45" s="1250"/>
      <c r="BU45" s="1250"/>
      <c r="BV45" s="1250"/>
      <c r="BW45" s="1250"/>
      <c r="BX45" s="1250"/>
      <c r="BY45" s="1250"/>
      <c r="BZ45" s="1250"/>
      <c r="CA45" s="1250"/>
      <c r="CB45" s="1250"/>
      <c r="CC45" s="1250"/>
      <c r="CD45" s="1250"/>
      <c r="CE45" s="1250"/>
      <c r="CF45" s="1250"/>
      <c r="CG45" s="1250"/>
      <c r="CH45" s="1250"/>
      <c r="CI45" s="1250"/>
      <c r="CJ45" s="1250"/>
      <c r="CK45" s="1250"/>
      <c r="CL45" s="1250"/>
      <c r="CM45" s="1250"/>
      <c r="CN45" s="1250"/>
      <c r="CO45" s="1250"/>
      <c r="CP45" s="1250"/>
      <c r="CQ45" s="1250"/>
      <c r="CR45" s="1250"/>
      <c r="CS45" s="1250"/>
      <c r="CT45" s="1250"/>
      <c r="CU45" s="1250"/>
      <c r="CV45" s="1250"/>
      <c r="CW45" s="1250"/>
      <c r="CX45" s="1250"/>
      <c r="CY45" s="1250"/>
      <c r="CZ45" s="1250"/>
      <c r="DA45" s="1250"/>
      <c r="DB45" s="1250"/>
      <c r="DC45" s="1251"/>
    </row>
    <row r="46" spans="2:109" ht="13" x14ac:dyDescent="0.2">
      <c r="B46" s="1237"/>
      <c r="AN46" s="1249"/>
      <c r="AO46" s="1250"/>
      <c r="AP46" s="1250"/>
      <c r="AQ46" s="1250"/>
      <c r="AR46" s="1250"/>
      <c r="AS46" s="1250"/>
      <c r="AT46" s="1250"/>
      <c r="AU46" s="1250"/>
      <c r="AV46" s="1250"/>
      <c r="AW46" s="1250"/>
      <c r="AX46" s="1250"/>
      <c r="AY46" s="1250"/>
      <c r="AZ46" s="1250"/>
      <c r="BA46" s="1250"/>
      <c r="BB46" s="1250"/>
      <c r="BC46" s="1250"/>
      <c r="BD46" s="1250"/>
      <c r="BE46" s="1250"/>
      <c r="BF46" s="1250"/>
      <c r="BG46" s="1250"/>
      <c r="BH46" s="1250"/>
      <c r="BI46" s="1250"/>
      <c r="BJ46" s="1250"/>
      <c r="BK46" s="1250"/>
      <c r="BL46" s="1250"/>
      <c r="BM46" s="1250"/>
      <c r="BN46" s="1250"/>
      <c r="BO46" s="1250"/>
      <c r="BP46" s="1250"/>
      <c r="BQ46" s="1250"/>
      <c r="BR46" s="1250"/>
      <c r="BS46" s="1250"/>
      <c r="BT46" s="1250"/>
      <c r="BU46" s="1250"/>
      <c r="BV46" s="1250"/>
      <c r="BW46" s="1250"/>
      <c r="BX46" s="1250"/>
      <c r="BY46" s="1250"/>
      <c r="BZ46" s="1250"/>
      <c r="CA46" s="1250"/>
      <c r="CB46" s="1250"/>
      <c r="CC46" s="1250"/>
      <c r="CD46" s="1250"/>
      <c r="CE46" s="1250"/>
      <c r="CF46" s="1250"/>
      <c r="CG46" s="1250"/>
      <c r="CH46" s="1250"/>
      <c r="CI46" s="1250"/>
      <c r="CJ46" s="1250"/>
      <c r="CK46" s="1250"/>
      <c r="CL46" s="1250"/>
      <c r="CM46" s="1250"/>
      <c r="CN46" s="1250"/>
      <c r="CO46" s="1250"/>
      <c r="CP46" s="1250"/>
      <c r="CQ46" s="1250"/>
      <c r="CR46" s="1250"/>
      <c r="CS46" s="1250"/>
      <c r="CT46" s="1250"/>
      <c r="CU46" s="1250"/>
      <c r="CV46" s="1250"/>
      <c r="CW46" s="1250"/>
      <c r="CX46" s="1250"/>
      <c r="CY46" s="1250"/>
      <c r="CZ46" s="1250"/>
      <c r="DA46" s="1250"/>
      <c r="DB46" s="1250"/>
      <c r="DC46" s="1251"/>
    </row>
    <row r="47" spans="2:109" ht="13" x14ac:dyDescent="0.2">
      <c r="B47" s="1237"/>
      <c r="AN47" s="1252"/>
      <c r="AO47" s="1253"/>
      <c r="AP47" s="1253"/>
      <c r="AQ47" s="1253"/>
      <c r="AR47" s="1253"/>
      <c r="AS47" s="1253"/>
      <c r="AT47" s="1253"/>
      <c r="AU47" s="1253"/>
      <c r="AV47" s="1253"/>
      <c r="AW47" s="1253"/>
      <c r="AX47" s="1253"/>
      <c r="AY47" s="1253"/>
      <c r="AZ47" s="1253"/>
      <c r="BA47" s="1253"/>
      <c r="BB47" s="1253"/>
      <c r="BC47" s="1253"/>
      <c r="BD47" s="1253"/>
      <c r="BE47" s="1253"/>
      <c r="BF47" s="1253"/>
      <c r="BG47" s="1253"/>
      <c r="BH47" s="1253"/>
      <c r="BI47" s="1253"/>
      <c r="BJ47" s="1253"/>
      <c r="BK47" s="1253"/>
      <c r="BL47" s="1253"/>
      <c r="BM47" s="1253"/>
      <c r="BN47" s="1253"/>
      <c r="BO47" s="1253"/>
      <c r="BP47" s="1253"/>
      <c r="BQ47" s="1253"/>
      <c r="BR47" s="1253"/>
      <c r="BS47" s="1253"/>
      <c r="BT47" s="1253"/>
      <c r="BU47" s="1253"/>
      <c r="BV47" s="1253"/>
      <c r="BW47" s="1253"/>
      <c r="BX47" s="1253"/>
      <c r="BY47" s="1253"/>
      <c r="BZ47" s="1253"/>
      <c r="CA47" s="1253"/>
      <c r="CB47" s="1253"/>
      <c r="CC47" s="1253"/>
      <c r="CD47" s="1253"/>
      <c r="CE47" s="1253"/>
      <c r="CF47" s="1253"/>
      <c r="CG47" s="1253"/>
      <c r="CH47" s="1253"/>
      <c r="CI47" s="1253"/>
      <c r="CJ47" s="1253"/>
      <c r="CK47" s="1253"/>
      <c r="CL47" s="1253"/>
      <c r="CM47" s="1253"/>
      <c r="CN47" s="1253"/>
      <c r="CO47" s="1253"/>
      <c r="CP47" s="1253"/>
      <c r="CQ47" s="1253"/>
      <c r="CR47" s="1253"/>
      <c r="CS47" s="1253"/>
      <c r="CT47" s="1253"/>
      <c r="CU47" s="1253"/>
      <c r="CV47" s="1253"/>
      <c r="CW47" s="1253"/>
      <c r="CX47" s="1253"/>
      <c r="CY47" s="1253"/>
      <c r="CZ47" s="1253"/>
      <c r="DA47" s="1253"/>
      <c r="DB47" s="1253"/>
      <c r="DC47" s="1254"/>
    </row>
    <row r="48" spans="2:109" ht="13" x14ac:dyDescent="0.2">
      <c r="B48" s="1237"/>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 x14ac:dyDescent="0.2">
      <c r="B49" s="1237"/>
      <c r="AN49" s="1230" t="s">
        <v>627</v>
      </c>
    </row>
    <row r="50" spans="1:109" ht="13" x14ac:dyDescent="0.2">
      <c r="B50" s="1237"/>
      <c r="G50" s="1256"/>
      <c r="H50" s="1256"/>
      <c r="I50" s="1256"/>
      <c r="J50" s="1256"/>
      <c r="K50" s="1257"/>
      <c r="L50" s="1257"/>
      <c r="M50" s="1258"/>
      <c r="N50" s="1258"/>
      <c r="AN50" s="1259"/>
      <c r="AO50" s="1260"/>
      <c r="AP50" s="1260"/>
      <c r="AQ50" s="1260"/>
      <c r="AR50" s="1260"/>
      <c r="AS50" s="1260"/>
      <c r="AT50" s="1260"/>
      <c r="AU50" s="1260"/>
      <c r="AV50" s="1260"/>
      <c r="AW50" s="1260"/>
      <c r="AX50" s="1260"/>
      <c r="AY50" s="1260"/>
      <c r="AZ50" s="1260"/>
      <c r="BA50" s="1260"/>
      <c r="BB50" s="1260"/>
      <c r="BC50" s="1260"/>
      <c r="BD50" s="1260"/>
      <c r="BE50" s="1260"/>
      <c r="BF50" s="1260"/>
      <c r="BG50" s="1260"/>
      <c r="BH50" s="1260"/>
      <c r="BI50" s="1260"/>
      <c r="BJ50" s="1260"/>
      <c r="BK50" s="1260"/>
      <c r="BL50" s="1260"/>
      <c r="BM50" s="1260"/>
      <c r="BN50" s="1260"/>
      <c r="BO50" s="1261"/>
      <c r="BP50" s="1262" t="s">
        <v>541</v>
      </c>
      <c r="BQ50" s="1262"/>
      <c r="BR50" s="1262"/>
      <c r="BS50" s="1262"/>
      <c r="BT50" s="1262"/>
      <c r="BU50" s="1262"/>
      <c r="BV50" s="1262"/>
      <c r="BW50" s="1262"/>
      <c r="BX50" s="1262" t="s">
        <v>542</v>
      </c>
      <c r="BY50" s="1262"/>
      <c r="BZ50" s="1262"/>
      <c r="CA50" s="1262"/>
      <c r="CB50" s="1262"/>
      <c r="CC50" s="1262"/>
      <c r="CD50" s="1262"/>
      <c r="CE50" s="1262"/>
      <c r="CF50" s="1262" t="s">
        <v>543</v>
      </c>
      <c r="CG50" s="1262"/>
      <c r="CH50" s="1262"/>
      <c r="CI50" s="1262"/>
      <c r="CJ50" s="1262"/>
      <c r="CK50" s="1262"/>
      <c r="CL50" s="1262"/>
      <c r="CM50" s="1262"/>
      <c r="CN50" s="1262" t="s">
        <v>544</v>
      </c>
      <c r="CO50" s="1262"/>
      <c r="CP50" s="1262"/>
      <c r="CQ50" s="1262"/>
      <c r="CR50" s="1262"/>
      <c r="CS50" s="1262"/>
      <c r="CT50" s="1262"/>
      <c r="CU50" s="1262"/>
      <c r="CV50" s="1262" t="s">
        <v>545</v>
      </c>
      <c r="CW50" s="1262"/>
      <c r="CX50" s="1262"/>
      <c r="CY50" s="1262"/>
      <c r="CZ50" s="1262"/>
      <c r="DA50" s="1262"/>
      <c r="DB50" s="1262"/>
      <c r="DC50" s="1262"/>
    </row>
    <row r="51" spans="1:109" ht="13.5" customHeight="1" x14ac:dyDescent="0.2">
      <c r="B51" s="1237"/>
      <c r="G51" s="1263"/>
      <c r="H51" s="1263"/>
      <c r="I51" s="1264"/>
      <c r="J51" s="1264"/>
      <c r="K51" s="1265"/>
      <c r="L51" s="1265"/>
      <c r="M51" s="1265"/>
      <c r="N51" s="1265"/>
      <c r="AM51" s="1255"/>
      <c r="AN51" s="1266" t="s">
        <v>628</v>
      </c>
      <c r="AO51" s="1266"/>
      <c r="AP51" s="1266"/>
      <c r="AQ51" s="1266"/>
      <c r="AR51" s="1266"/>
      <c r="AS51" s="1266"/>
      <c r="AT51" s="1266"/>
      <c r="AU51" s="1266"/>
      <c r="AV51" s="1266"/>
      <c r="AW51" s="1266"/>
      <c r="AX51" s="1266"/>
      <c r="AY51" s="1266"/>
      <c r="AZ51" s="1266"/>
      <c r="BA51" s="1266"/>
      <c r="BB51" s="1266" t="s">
        <v>629</v>
      </c>
      <c r="BC51" s="1266"/>
      <c r="BD51" s="1266"/>
      <c r="BE51" s="1266"/>
      <c r="BF51" s="1266"/>
      <c r="BG51" s="1266"/>
      <c r="BH51" s="1266"/>
      <c r="BI51" s="1266"/>
      <c r="BJ51" s="1266"/>
      <c r="BK51" s="1266"/>
      <c r="BL51" s="1266"/>
      <c r="BM51" s="1266"/>
      <c r="BN51" s="1266"/>
      <c r="BO51" s="1266"/>
      <c r="BP51" s="1267"/>
      <c r="BQ51" s="1268"/>
      <c r="BR51" s="1268"/>
      <c r="BS51" s="1268"/>
      <c r="BT51" s="1268"/>
      <c r="BU51" s="1268"/>
      <c r="BV51" s="1268"/>
      <c r="BW51" s="1268"/>
      <c r="BX51" s="1267"/>
      <c r="BY51" s="1268"/>
      <c r="BZ51" s="1268"/>
      <c r="CA51" s="1268"/>
      <c r="CB51" s="1268"/>
      <c r="CC51" s="1268"/>
      <c r="CD51" s="1268"/>
      <c r="CE51" s="1268"/>
      <c r="CF51" s="1268">
        <v>126.2</v>
      </c>
      <c r="CG51" s="1268"/>
      <c r="CH51" s="1268"/>
      <c r="CI51" s="1268"/>
      <c r="CJ51" s="1268"/>
      <c r="CK51" s="1268"/>
      <c r="CL51" s="1268"/>
      <c r="CM51" s="1268"/>
      <c r="CN51" s="1268">
        <v>120.3</v>
      </c>
      <c r="CO51" s="1268"/>
      <c r="CP51" s="1268"/>
      <c r="CQ51" s="1268"/>
      <c r="CR51" s="1268"/>
      <c r="CS51" s="1268"/>
      <c r="CT51" s="1268"/>
      <c r="CU51" s="1268"/>
      <c r="CV51" s="1268">
        <v>114.6</v>
      </c>
      <c r="CW51" s="1268"/>
      <c r="CX51" s="1268"/>
      <c r="CY51" s="1268"/>
      <c r="CZ51" s="1268"/>
      <c r="DA51" s="1268"/>
      <c r="DB51" s="1268"/>
      <c r="DC51" s="1268"/>
    </row>
    <row r="52" spans="1:109" ht="13" x14ac:dyDescent="0.2">
      <c r="B52" s="1237"/>
      <c r="G52" s="1263"/>
      <c r="H52" s="1263"/>
      <c r="I52" s="1264"/>
      <c r="J52" s="1264"/>
      <c r="K52" s="1265"/>
      <c r="L52" s="1265"/>
      <c r="M52" s="1265"/>
      <c r="N52" s="1265"/>
      <c r="AM52" s="1255"/>
      <c r="AN52" s="1266"/>
      <c r="AO52" s="1266"/>
      <c r="AP52" s="1266"/>
      <c r="AQ52" s="1266"/>
      <c r="AR52" s="1266"/>
      <c r="AS52" s="1266"/>
      <c r="AT52" s="1266"/>
      <c r="AU52" s="1266"/>
      <c r="AV52" s="1266"/>
      <c r="AW52" s="1266"/>
      <c r="AX52" s="1266"/>
      <c r="AY52" s="1266"/>
      <c r="AZ52" s="1266"/>
      <c r="BA52" s="1266"/>
      <c r="BB52" s="1266"/>
      <c r="BC52" s="1266"/>
      <c r="BD52" s="1266"/>
      <c r="BE52" s="1266"/>
      <c r="BF52" s="1266"/>
      <c r="BG52" s="1266"/>
      <c r="BH52" s="1266"/>
      <c r="BI52" s="1266"/>
      <c r="BJ52" s="1266"/>
      <c r="BK52" s="1266"/>
      <c r="BL52" s="1266"/>
      <c r="BM52" s="1266"/>
      <c r="BN52" s="1266"/>
      <c r="BO52" s="1266"/>
      <c r="BP52" s="1268"/>
      <c r="BQ52" s="1268"/>
      <c r="BR52" s="1268"/>
      <c r="BS52" s="1268"/>
      <c r="BT52" s="1268"/>
      <c r="BU52" s="1268"/>
      <c r="BV52" s="1268"/>
      <c r="BW52" s="1268"/>
      <c r="BX52" s="1268"/>
      <c r="BY52" s="1268"/>
      <c r="BZ52" s="1268"/>
      <c r="CA52" s="1268"/>
      <c r="CB52" s="1268"/>
      <c r="CC52" s="1268"/>
      <c r="CD52" s="1268"/>
      <c r="CE52" s="1268"/>
      <c r="CF52" s="1268"/>
      <c r="CG52" s="1268"/>
      <c r="CH52" s="1268"/>
      <c r="CI52" s="1268"/>
      <c r="CJ52" s="1268"/>
      <c r="CK52" s="1268"/>
      <c r="CL52" s="1268"/>
      <c r="CM52" s="1268"/>
      <c r="CN52" s="1268"/>
      <c r="CO52" s="1268"/>
      <c r="CP52" s="1268"/>
      <c r="CQ52" s="1268"/>
      <c r="CR52" s="1268"/>
      <c r="CS52" s="1268"/>
      <c r="CT52" s="1268"/>
      <c r="CU52" s="1268"/>
      <c r="CV52" s="1268"/>
      <c r="CW52" s="1268"/>
      <c r="CX52" s="1268"/>
      <c r="CY52" s="1268"/>
      <c r="CZ52" s="1268"/>
      <c r="DA52" s="1268"/>
      <c r="DB52" s="1268"/>
      <c r="DC52" s="1268"/>
    </row>
    <row r="53" spans="1:109" ht="13" x14ac:dyDescent="0.2">
      <c r="A53" s="1245"/>
      <c r="B53" s="1237"/>
      <c r="G53" s="1263"/>
      <c r="H53" s="1263"/>
      <c r="I53" s="1256"/>
      <c r="J53" s="1256"/>
      <c r="K53" s="1265"/>
      <c r="L53" s="1265"/>
      <c r="M53" s="1265"/>
      <c r="N53" s="1265"/>
      <c r="AM53" s="1255"/>
      <c r="AN53" s="1266"/>
      <c r="AO53" s="1266"/>
      <c r="AP53" s="1266"/>
      <c r="AQ53" s="1266"/>
      <c r="AR53" s="1266"/>
      <c r="AS53" s="1266"/>
      <c r="AT53" s="1266"/>
      <c r="AU53" s="1266"/>
      <c r="AV53" s="1266"/>
      <c r="AW53" s="1266"/>
      <c r="AX53" s="1266"/>
      <c r="AY53" s="1266"/>
      <c r="AZ53" s="1266"/>
      <c r="BA53" s="1266"/>
      <c r="BB53" s="1266" t="s">
        <v>630</v>
      </c>
      <c r="BC53" s="1266"/>
      <c r="BD53" s="1266"/>
      <c r="BE53" s="1266"/>
      <c r="BF53" s="1266"/>
      <c r="BG53" s="1266"/>
      <c r="BH53" s="1266"/>
      <c r="BI53" s="1266"/>
      <c r="BJ53" s="1266"/>
      <c r="BK53" s="1266"/>
      <c r="BL53" s="1266"/>
      <c r="BM53" s="1266"/>
      <c r="BN53" s="1266"/>
      <c r="BO53" s="1266"/>
      <c r="BP53" s="1267"/>
      <c r="BQ53" s="1268"/>
      <c r="BR53" s="1268"/>
      <c r="BS53" s="1268"/>
      <c r="BT53" s="1268"/>
      <c r="BU53" s="1268"/>
      <c r="BV53" s="1268"/>
      <c r="BW53" s="1268"/>
      <c r="BX53" s="1267"/>
      <c r="BY53" s="1268"/>
      <c r="BZ53" s="1268"/>
      <c r="CA53" s="1268"/>
      <c r="CB53" s="1268"/>
      <c r="CC53" s="1268"/>
      <c r="CD53" s="1268"/>
      <c r="CE53" s="1268"/>
      <c r="CF53" s="1268">
        <v>71</v>
      </c>
      <c r="CG53" s="1268"/>
      <c r="CH53" s="1268"/>
      <c r="CI53" s="1268"/>
      <c r="CJ53" s="1268"/>
      <c r="CK53" s="1268"/>
      <c r="CL53" s="1268"/>
      <c r="CM53" s="1268"/>
      <c r="CN53" s="1268">
        <v>71.7</v>
      </c>
      <c r="CO53" s="1268"/>
      <c r="CP53" s="1268"/>
      <c r="CQ53" s="1268"/>
      <c r="CR53" s="1268"/>
      <c r="CS53" s="1268"/>
      <c r="CT53" s="1268"/>
      <c r="CU53" s="1268"/>
      <c r="CV53" s="1268">
        <v>72.5</v>
      </c>
      <c r="CW53" s="1268"/>
      <c r="CX53" s="1268"/>
      <c r="CY53" s="1268"/>
      <c r="CZ53" s="1268"/>
      <c r="DA53" s="1268"/>
      <c r="DB53" s="1268"/>
      <c r="DC53" s="1268"/>
    </row>
    <row r="54" spans="1:109" ht="13" x14ac:dyDescent="0.2">
      <c r="A54" s="1245"/>
      <c r="B54" s="1237"/>
      <c r="G54" s="1263"/>
      <c r="H54" s="1263"/>
      <c r="I54" s="1256"/>
      <c r="J54" s="1256"/>
      <c r="K54" s="1265"/>
      <c r="L54" s="1265"/>
      <c r="M54" s="1265"/>
      <c r="N54" s="1265"/>
      <c r="AM54" s="1255"/>
      <c r="AN54" s="1266"/>
      <c r="AO54" s="1266"/>
      <c r="AP54" s="1266"/>
      <c r="AQ54" s="1266"/>
      <c r="AR54" s="1266"/>
      <c r="AS54" s="1266"/>
      <c r="AT54" s="1266"/>
      <c r="AU54" s="1266"/>
      <c r="AV54" s="1266"/>
      <c r="AW54" s="1266"/>
      <c r="AX54" s="1266"/>
      <c r="AY54" s="1266"/>
      <c r="AZ54" s="1266"/>
      <c r="BA54" s="1266"/>
      <c r="BB54" s="1266"/>
      <c r="BC54" s="1266"/>
      <c r="BD54" s="1266"/>
      <c r="BE54" s="1266"/>
      <c r="BF54" s="1266"/>
      <c r="BG54" s="1266"/>
      <c r="BH54" s="1266"/>
      <c r="BI54" s="1266"/>
      <c r="BJ54" s="1266"/>
      <c r="BK54" s="1266"/>
      <c r="BL54" s="1266"/>
      <c r="BM54" s="1266"/>
      <c r="BN54" s="1266"/>
      <c r="BO54" s="1266"/>
      <c r="BP54" s="1268"/>
      <c r="BQ54" s="1268"/>
      <c r="BR54" s="1268"/>
      <c r="BS54" s="1268"/>
      <c r="BT54" s="1268"/>
      <c r="BU54" s="1268"/>
      <c r="BV54" s="1268"/>
      <c r="BW54" s="1268"/>
      <c r="BX54" s="1268"/>
      <c r="BY54" s="1268"/>
      <c r="BZ54" s="1268"/>
      <c r="CA54" s="1268"/>
      <c r="CB54" s="1268"/>
      <c r="CC54" s="1268"/>
      <c r="CD54" s="1268"/>
      <c r="CE54" s="1268"/>
      <c r="CF54" s="1268"/>
      <c r="CG54" s="1268"/>
      <c r="CH54" s="1268"/>
      <c r="CI54" s="1268"/>
      <c r="CJ54" s="1268"/>
      <c r="CK54" s="1268"/>
      <c r="CL54" s="1268"/>
      <c r="CM54" s="1268"/>
      <c r="CN54" s="1268"/>
      <c r="CO54" s="1268"/>
      <c r="CP54" s="1268"/>
      <c r="CQ54" s="1268"/>
      <c r="CR54" s="1268"/>
      <c r="CS54" s="1268"/>
      <c r="CT54" s="1268"/>
      <c r="CU54" s="1268"/>
      <c r="CV54" s="1268"/>
      <c r="CW54" s="1268"/>
      <c r="CX54" s="1268"/>
      <c r="CY54" s="1268"/>
      <c r="CZ54" s="1268"/>
      <c r="DA54" s="1268"/>
      <c r="DB54" s="1268"/>
      <c r="DC54" s="1268"/>
    </row>
    <row r="55" spans="1:109" ht="13" x14ac:dyDescent="0.2">
      <c r="A55" s="1245"/>
      <c r="B55" s="1237"/>
      <c r="G55" s="1256"/>
      <c r="H55" s="1256"/>
      <c r="I55" s="1256"/>
      <c r="J55" s="1256"/>
      <c r="K55" s="1265"/>
      <c r="L55" s="1265"/>
      <c r="M55" s="1265"/>
      <c r="N55" s="1265"/>
      <c r="AN55" s="1262" t="s">
        <v>631</v>
      </c>
      <c r="AO55" s="1262"/>
      <c r="AP55" s="1262"/>
      <c r="AQ55" s="1262"/>
      <c r="AR55" s="1262"/>
      <c r="AS55" s="1262"/>
      <c r="AT55" s="1262"/>
      <c r="AU55" s="1262"/>
      <c r="AV55" s="1262"/>
      <c r="AW55" s="1262"/>
      <c r="AX55" s="1262"/>
      <c r="AY55" s="1262"/>
      <c r="AZ55" s="1262"/>
      <c r="BA55" s="1262"/>
      <c r="BB55" s="1266" t="s">
        <v>629</v>
      </c>
      <c r="BC55" s="1266"/>
      <c r="BD55" s="1266"/>
      <c r="BE55" s="1266"/>
      <c r="BF55" s="1266"/>
      <c r="BG55" s="1266"/>
      <c r="BH55" s="1266"/>
      <c r="BI55" s="1266"/>
      <c r="BJ55" s="1266"/>
      <c r="BK55" s="1266"/>
      <c r="BL55" s="1266"/>
      <c r="BM55" s="1266"/>
      <c r="BN55" s="1266"/>
      <c r="BO55" s="1266"/>
      <c r="BP55" s="1267"/>
      <c r="BQ55" s="1268"/>
      <c r="BR55" s="1268"/>
      <c r="BS55" s="1268"/>
      <c r="BT55" s="1268"/>
      <c r="BU55" s="1268"/>
      <c r="BV55" s="1268"/>
      <c r="BW55" s="1268"/>
      <c r="BX55" s="1267"/>
      <c r="BY55" s="1268"/>
      <c r="BZ55" s="1268"/>
      <c r="CA55" s="1268"/>
      <c r="CB55" s="1268"/>
      <c r="CC55" s="1268"/>
      <c r="CD55" s="1268"/>
      <c r="CE55" s="1268"/>
      <c r="CF55" s="1268">
        <v>198</v>
      </c>
      <c r="CG55" s="1268"/>
      <c r="CH55" s="1268"/>
      <c r="CI55" s="1268"/>
      <c r="CJ55" s="1268"/>
      <c r="CK55" s="1268"/>
      <c r="CL55" s="1268"/>
      <c r="CM55" s="1268"/>
      <c r="CN55" s="1268">
        <v>195.2</v>
      </c>
      <c r="CO55" s="1268"/>
      <c r="CP55" s="1268"/>
      <c r="CQ55" s="1268"/>
      <c r="CR55" s="1268"/>
      <c r="CS55" s="1268"/>
      <c r="CT55" s="1268"/>
      <c r="CU55" s="1268"/>
      <c r="CV55" s="1268">
        <v>193.6</v>
      </c>
      <c r="CW55" s="1268"/>
      <c r="CX55" s="1268"/>
      <c r="CY55" s="1268"/>
      <c r="CZ55" s="1268"/>
      <c r="DA55" s="1268"/>
      <c r="DB55" s="1268"/>
      <c r="DC55" s="1268"/>
    </row>
    <row r="56" spans="1:109" ht="13" x14ac:dyDescent="0.2">
      <c r="A56" s="1245"/>
      <c r="B56" s="1237"/>
      <c r="G56" s="1256"/>
      <c r="H56" s="1256"/>
      <c r="I56" s="1256"/>
      <c r="J56" s="1256"/>
      <c r="K56" s="1265"/>
      <c r="L56" s="1265"/>
      <c r="M56" s="1265"/>
      <c r="N56" s="1265"/>
      <c r="AN56" s="1262"/>
      <c r="AO56" s="1262"/>
      <c r="AP56" s="1262"/>
      <c r="AQ56" s="1262"/>
      <c r="AR56" s="1262"/>
      <c r="AS56" s="1262"/>
      <c r="AT56" s="1262"/>
      <c r="AU56" s="1262"/>
      <c r="AV56" s="1262"/>
      <c r="AW56" s="1262"/>
      <c r="AX56" s="1262"/>
      <c r="AY56" s="1262"/>
      <c r="AZ56" s="1262"/>
      <c r="BA56" s="1262"/>
      <c r="BB56" s="1266"/>
      <c r="BC56" s="1266"/>
      <c r="BD56" s="1266"/>
      <c r="BE56" s="1266"/>
      <c r="BF56" s="1266"/>
      <c r="BG56" s="1266"/>
      <c r="BH56" s="1266"/>
      <c r="BI56" s="1266"/>
      <c r="BJ56" s="1266"/>
      <c r="BK56" s="1266"/>
      <c r="BL56" s="1266"/>
      <c r="BM56" s="1266"/>
      <c r="BN56" s="1266"/>
      <c r="BO56" s="1266"/>
      <c r="BP56" s="1268"/>
      <c r="BQ56" s="1268"/>
      <c r="BR56" s="1268"/>
      <c r="BS56" s="1268"/>
      <c r="BT56" s="1268"/>
      <c r="BU56" s="1268"/>
      <c r="BV56" s="1268"/>
      <c r="BW56" s="1268"/>
      <c r="BX56" s="1268"/>
      <c r="BY56" s="1268"/>
      <c r="BZ56" s="1268"/>
      <c r="CA56" s="1268"/>
      <c r="CB56" s="1268"/>
      <c r="CC56" s="1268"/>
      <c r="CD56" s="1268"/>
      <c r="CE56" s="1268"/>
      <c r="CF56" s="1268"/>
      <c r="CG56" s="1268"/>
      <c r="CH56" s="1268"/>
      <c r="CI56" s="1268"/>
      <c r="CJ56" s="1268"/>
      <c r="CK56" s="1268"/>
      <c r="CL56" s="1268"/>
      <c r="CM56" s="1268"/>
      <c r="CN56" s="1268"/>
      <c r="CO56" s="1268"/>
      <c r="CP56" s="1268"/>
      <c r="CQ56" s="1268"/>
      <c r="CR56" s="1268"/>
      <c r="CS56" s="1268"/>
      <c r="CT56" s="1268"/>
      <c r="CU56" s="1268"/>
      <c r="CV56" s="1268"/>
      <c r="CW56" s="1268"/>
      <c r="CX56" s="1268"/>
      <c r="CY56" s="1268"/>
      <c r="CZ56" s="1268"/>
      <c r="DA56" s="1268"/>
      <c r="DB56" s="1268"/>
      <c r="DC56" s="1268"/>
    </row>
    <row r="57" spans="1:109" s="1245" customFormat="1" ht="13" x14ac:dyDescent="0.2">
      <c r="B57" s="1269"/>
      <c r="G57" s="1256"/>
      <c r="H57" s="1256"/>
      <c r="I57" s="1270"/>
      <c r="J57" s="1270"/>
      <c r="K57" s="1265"/>
      <c r="L57" s="1265"/>
      <c r="M57" s="1265"/>
      <c r="N57" s="1265"/>
      <c r="AM57" s="1230"/>
      <c r="AN57" s="1262"/>
      <c r="AO57" s="1262"/>
      <c r="AP57" s="1262"/>
      <c r="AQ57" s="1262"/>
      <c r="AR57" s="1262"/>
      <c r="AS57" s="1262"/>
      <c r="AT57" s="1262"/>
      <c r="AU57" s="1262"/>
      <c r="AV57" s="1262"/>
      <c r="AW57" s="1262"/>
      <c r="AX57" s="1262"/>
      <c r="AY57" s="1262"/>
      <c r="AZ57" s="1262"/>
      <c r="BA57" s="1262"/>
      <c r="BB57" s="1266" t="s">
        <v>630</v>
      </c>
      <c r="BC57" s="1266"/>
      <c r="BD57" s="1266"/>
      <c r="BE57" s="1266"/>
      <c r="BF57" s="1266"/>
      <c r="BG57" s="1266"/>
      <c r="BH57" s="1266"/>
      <c r="BI57" s="1266"/>
      <c r="BJ57" s="1266"/>
      <c r="BK57" s="1266"/>
      <c r="BL57" s="1266"/>
      <c r="BM57" s="1266"/>
      <c r="BN57" s="1266"/>
      <c r="BO57" s="1266"/>
      <c r="BP57" s="1267"/>
      <c r="BQ57" s="1268"/>
      <c r="BR57" s="1268"/>
      <c r="BS57" s="1268"/>
      <c r="BT57" s="1268"/>
      <c r="BU57" s="1268"/>
      <c r="BV57" s="1268"/>
      <c r="BW57" s="1268"/>
      <c r="BX57" s="1267"/>
      <c r="BY57" s="1268"/>
      <c r="BZ57" s="1268"/>
      <c r="CA57" s="1268"/>
      <c r="CB57" s="1268"/>
      <c r="CC57" s="1268"/>
      <c r="CD57" s="1268"/>
      <c r="CE57" s="1268"/>
      <c r="CF57" s="1268">
        <v>60.1</v>
      </c>
      <c r="CG57" s="1268"/>
      <c r="CH57" s="1268"/>
      <c r="CI57" s="1268"/>
      <c r="CJ57" s="1268"/>
      <c r="CK57" s="1268"/>
      <c r="CL57" s="1268"/>
      <c r="CM57" s="1268"/>
      <c r="CN57" s="1268">
        <v>60.7</v>
      </c>
      <c r="CO57" s="1268"/>
      <c r="CP57" s="1268"/>
      <c r="CQ57" s="1268"/>
      <c r="CR57" s="1268"/>
      <c r="CS57" s="1268"/>
      <c r="CT57" s="1268"/>
      <c r="CU57" s="1268"/>
      <c r="CV57" s="1268">
        <v>60.1</v>
      </c>
      <c r="CW57" s="1268"/>
      <c r="CX57" s="1268"/>
      <c r="CY57" s="1268"/>
      <c r="CZ57" s="1268"/>
      <c r="DA57" s="1268"/>
      <c r="DB57" s="1268"/>
      <c r="DC57" s="1268"/>
      <c r="DD57" s="1271"/>
      <c r="DE57" s="1269"/>
    </row>
    <row r="58" spans="1:109" s="1245" customFormat="1" ht="13" x14ac:dyDescent="0.2">
      <c r="A58" s="1230"/>
      <c r="B58" s="1269"/>
      <c r="G58" s="1256"/>
      <c r="H58" s="1256"/>
      <c r="I58" s="1270"/>
      <c r="J58" s="1270"/>
      <c r="K58" s="1265"/>
      <c r="L58" s="1265"/>
      <c r="M58" s="1265"/>
      <c r="N58" s="1265"/>
      <c r="AM58" s="1230"/>
      <c r="AN58" s="1262"/>
      <c r="AO58" s="1262"/>
      <c r="AP58" s="1262"/>
      <c r="AQ58" s="1262"/>
      <c r="AR58" s="1262"/>
      <c r="AS58" s="1262"/>
      <c r="AT58" s="1262"/>
      <c r="AU58" s="1262"/>
      <c r="AV58" s="1262"/>
      <c r="AW58" s="1262"/>
      <c r="AX58" s="1262"/>
      <c r="AY58" s="1262"/>
      <c r="AZ58" s="1262"/>
      <c r="BA58" s="1262"/>
      <c r="BB58" s="1266"/>
      <c r="BC58" s="1266"/>
      <c r="BD58" s="1266"/>
      <c r="BE58" s="1266"/>
      <c r="BF58" s="1266"/>
      <c r="BG58" s="1266"/>
      <c r="BH58" s="1266"/>
      <c r="BI58" s="1266"/>
      <c r="BJ58" s="1266"/>
      <c r="BK58" s="1266"/>
      <c r="BL58" s="1266"/>
      <c r="BM58" s="1266"/>
      <c r="BN58" s="1266"/>
      <c r="BO58" s="1266"/>
      <c r="BP58" s="1268"/>
      <c r="BQ58" s="1268"/>
      <c r="BR58" s="1268"/>
      <c r="BS58" s="1268"/>
      <c r="BT58" s="1268"/>
      <c r="BU58" s="1268"/>
      <c r="BV58" s="1268"/>
      <c r="BW58" s="1268"/>
      <c r="BX58" s="1268"/>
      <c r="BY58" s="1268"/>
      <c r="BZ58" s="1268"/>
      <c r="CA58" s="1268"/>
      <c r="CB58" s="1268"/>
      <c r="CC58" s="1268"/>
      <c r="CD58" s="1268"/>
      <c r="CE58" s="1268"/>
      <c r="CF58" s="1268"/>
      <c r="CG58" s="1268"/>
      <c r="CH58" s="1268"/>
      <c r="CI58" s="1268"/>
      <c r="CJ58" s="1268"/>
      <c r="CK58" s="1268"/>
      <c r="CL58" s="1268"/>
      <c r="CM58" s="1268"/>
      <c r="CN58" s="1268"/>
      <c r="CO58" s="1268"/>
      <c r="CP58" s="1268"/>
      <c r="CQ58" s="1268"/>
      <c r="CR58" s="1268"/>
      <c r="CS58" s="1268"/>
      <c r="CT58" s="1268"/>
      <c r="CU58" s="1268"/>
      <c r="CV58" s="1268"/>
      <c r="CW58" s="1268"/>
      <c r="CX58" s="1268"/>
      <c r="CY58" s="1268"/>
      <c r="CZ58" s="1268"/>
      <c r="DA58" s="1268"/>
      <c r="DB58" s="1268"/>
      <c r="DC58" s="1268"/>
      <c r="DD58" s="1271"/>
      <c r="DE58" s="1269"/>
    </row>
    <row r="59" spans="1:109" s="1245" customFormat="1" ht="13" x14ac:dyDescent="0.2">
      <c r="A59" s="1230"/>
      <c r="B59" s="1269"/>
      <c r="K59" s="1272"/>
      <c r="L59" s="1272"/>
      <c r="M59" s="1272"/>
      <c r="N59" s="1272"/>
      <c r="AQ59" s="1272"/>
      <c r="AR59" s="1272"/>
      <c r="AS59" s="1272"/>
      <c r="AT59" s="1272"/>
      <c r="BC59" s="1272"/>
      <c r="BD59" s="1272"/>
      <c r="BE59" s="1272"/>
      <c r="BF59" s="1272"/>
      <c r="BO59" s="1272"/>
      <c r="BP59" s="1272"/>
      <c r="BQ59" s="1272"/>
      <c r="BR59" s="1272"/>
      <c r="CA59" s="1272"/>
      <c r="CB59" s="1272"/>
      <c r="CC59" s="1272"/>
      <c r="CD59" s="1272"/>
      <c r="CM59" s="1272"/>
      <c r="CN59" s="1272"/>
      <c r="CO59" s="1272"/>
      <c r="CP59" s="1272"/>
      <c r="CY59" s="1272"/>
      <c r="CZ59" s="1272"/>
      <c r="DA59" s="1272"/>
      <c r="DB59" s="1272"/>
      <c r="DC59" s="1272"/>
      <c r="DD59" s="1271"/>
      <c r="DE59" s="1269"/>
    </row>
    <row r="60" spans="1:109" s="1245" customFormat="1" ht="13" x14ac:dyDescent="0.2">
      <c r="A60" s="1230"/>
      <c r="B60" s="1269"/>
      <c r="K60" s="1272"/>
      <c r="L60" s="1272"/>
      <c r="M60" s="1272"/>
      <c r="N60" s="1272"/>
      <c r="AQ60" s="1272"/>
      <c r="AR60" s="1272"/>
      <c r="AS60" s="1272"/>
      <c r="AT60" s="1272"/>
      <c r="BC60" s="1272"/>
      <c r="BD60" s="1272"/>
      <c r="BE60" s="1272"/>
      <c r="BF60" s="1272"/>
      <c r="BO60" s="1272"/>
      <c r="BP60" s="1272"/>
      <c r="BQ60" s="1272"/>
      <c r="BR60" s="1272"/>
      <c r="CA60" s="1272"/>
      <c r="CB60" s="1272"/>
      <c r="CC60" s="1272"/>
      <c r="CD60" s="1272"/>
      <c r="CM60" s="1272"/>
      <c r="CN60" s="1272"/>
      <c r="CO60" s="1272"/>
      <c r="CP60" s="1272"/>
      <c r="CY60" s="1272"/>
      <c r="CZ60" s="1272"/>
      <c r="DA60" s="1272"/>
      <c r="DB60" s="1272"/>
      <c r="DC60" s="1272"/>
      <c r="DD60" s="1271"/>
      <c r="DE60" s="1269"/>
    </row>
    <row r="61" spans="1:109" s="1245" customFormat="1" ht="13" x14ac:dyDescent="0.2">
      <c r="A61" s="1230"/>
      <c r="B61" s="1273"/>
      <c r="C61" s="1274"/>
      <c r="D61" s="1274"/>
      <c r="E61" s="1274"/>
      <c r="F61" s="1274"/>
      <c r="G61" s="1274"/>
      <c r="H61" s="1274"/>
      <c r="I61" s="1274"/>
      <c r="J61" s="1274"/>
      <c r="K61" s="1274"/>
      <c r="L61" s="1274"/>
      <c r="M61" s="1275"/>
      <c r="N61" s="1275"/>
      <c r="O61" s="1274"/>
      <c r="P61" s="1274"/>
      <c r="Q61" s="1274"/>
      <c r="R61" s="1274"/>
      <c r="S61" s="1274"/>
      <c r="T61" s="1274"/>
      <c r="U61" s="1274"/>
      <c r="V61" s="1274"/>
      <c r="W61" s="1274"/>
      <c r="X61" s="1274"/>
      <c r="Y61" s="1274"/>
      <c r="Z61" s="1274"/>
      <c r="AA61" s="1274"/>
      <c r="AB61" s="1274"/>
      <c r="AC61" s="1274"/>
      <c r="AD61" s="1274"/>
      <c r="AE61" s="1274"/>
      <c r="AF61" s="1274"/>
      <c r="AG61" s="1274"/>
      <c r="AH61" s="1274"/>
      <c r="AI61" s="1274"/>
      <c r="AJ61" s="1274"/>
      <c r="AK61" s="1274"/>
      <c r="AL61" s="1274"/>
      <c r="AM61" s="1274"/>
      <c r="AN61" s="1274"/>
      <c r="AO61" s="1274"/>
      <c r="AP61" s="1274"/>
      <c r="AQ61" s="1274"/>
      <c r="AR61" s="1274"/>
      <c r="AS61" s="1275"/>
      <c r="AT61" s="1275"/>
      <c r="AU61" s="1274"/>
      <c r="AV61" s="1274"/>
      <c r="AW61" s="1274"/>
      <c r="AX61" s="1274"/>
      <c r="AY61" s="1274"/>
      <c r="AZ61" s="1274"/>
      <c r="BA61" s="1274"/>
      <c r="BB61" s="1274"/>
      <c r="BC61" s="1274"/>
      <c r="BD61" s="1274"/>
      <c r="BE61" s="1275"/>
      <c r="BF61" s="1275"/>
      <c r="BG61" s="1274"/>
      <c r="BH61" s="1274"/>
      <c r="BI61" s="1274"/>
      <c r="BJ61" s="1274"/>
      <c r="BK61" s="1274"/>
      <c r="BL61" s="1274"/>
      <c r="BM61" s="1274"/>
      <c r="BN61" s="1274"/>
      <c r="BO61" s="1274"/>
      <c r="BP61" s="1274"/>
      <c r="BQ61" s="1275"/>
      <c r="BR61" s="1275"/>
      <c r="BS61" s="1274"/>
      <c r="BT61" s="1274"/>
      <c r="BU61" s="1274"/>
      <c r="BV61" s="1274"/>
      <c r="BW61" s="1274"/>
      <c r="BX61" s="1274"/>
      <c r="BY61" s="1274"/>
      <c r="BZ61" s="1274"/>
      <c r="CA61" s="1274"/>
      <c r="CB61" s="1274"/>
      <c r="CC61" s="1275"/>
      <c r="CD61" s="1275"/>
      <c r="CE61" s="1274"/>
      <c r="CF61" s="1274"/>
      <c r="CG61" s="1274"/>
      <c r="CH61" s="1274"/>
      <c r="CI61" s="1274"/>
      <c r="CJ61" s="1274"/>
      <c r="CK61" s="1274"/>
      <c r="CL61" s="1274"/>
      <c r="CM61" s="1274"/>
      <c r="CN61" s="1274"/>
      <c r="CO61" s="1275"/>
      <c r="CP61" s="1275"/>
      <c r="CQ61" s="1274"/>
      <c r="CR61" s="1274"/>
      <c r="CS61" s="1274"/>
      <c r="CT61" s="1274"/>
      <c r="CU61" s="1274"/>
      <c r="CV61" s="1274"/>
      <c r="CW61" s="1274"/>
      <c r="CX61" s="1274"/>
      <c r="CY61" s="1274"/>
      <c r="CZ61" s="1274"/>
      <c r="DA61" s="1275"/>
      <c r="DB61" s="1275"/>
      <c r="DC61" s="1275"/>
      <c r="DD61" s="1276"/>
      <c r="DE61" s="1269"/>
    </row>
    <row r="62" spans="1:109" ht="13" x14ac:dyDescent="0.2">
      <c r="B62" s="1242"/>
      <c r="C62" s="1242"/>
      <c r="D62" s="1242"/>
      <c r="E62" s="1242"/>
      <c r="F62" s="1242"/>
      <c r="G62" s="1242"/>
      <c r="H62" s="1242"/>
      <c r="I62" s="1242"/>
      <c r="J62" s="1242"/>
      <c r="K62" s="1242"/>
      <c r="L62" s="1242"/>
      <c r="M62" s="1242"/>
      <c r="N62" s="1242"/>
      <c r="O62" s="1242"/>
      <c r="P62" s="1242"/>
      <c r="Q62" s="1242"/>
      <c r="R62" s="1242"/>
      <c r="S62" s="1242"/>
      <c r="T62" s="1242"/>
      <c r="U62" s="1242"/>
      <c r="V62" s="1242"/>
      <c r="W62" s="1242"/>
      <c r="X62" s="1242"/>
      <c r="Y62" s="1242"/>
      <c r="Z62" s="1242"/>
      <c r="AA62" s="1242"/>
      <c r="AB62" s="1242"/>
      <c r="AC62" s="1242"/>
      <c r="AD62" s="1242"/>
      <c r="AE62" s="1242"/>
      <c r="AF62" s="1242"/>
      <c r="AG62" s="1242"/>
      <c r="AH62" s="1242"/>
      <c r="AI62" s="1242"/>
      <c r="AJ62" s="1242"/>
      <c r="AK62" s="1242"/>
      <c r="AL62" s="1242"/>
      <c r="AM62" s="1242"/>
      <c r="AN62" s="1242"/>
      <c r="AO62" s="1242"/>
      <c r="AP62" s="1242"/>
      <c r="AQ62" s="1242"/>
      <c r="AR62" s="1242"/>
      <c r="AS62" s="1242"/>
      <c r="AT62" s="1242"/>
      <c r="AU62" s="1242"/>
      <c r="AV62" s="1242"/>
      <c r="AW62" s="1242"/>
      <c r="AX62" s="1242"/>
      <c r="AY62" s="1242"/>
      <c r="AZ62" s="1242"/>
      <c r="BA62" s="1242"/>
      <c r="BB62" s="1242"/>
      <c r="BC62" s="1242"/>
      <c r="BD62" s="1242"/>
      <c r="BE62" s="1242"/>
      <c r="BF62" s="1242"/>
      <c r="BG62" s="1242"/>
      <c r="BH62" s="1242"/>
      <c r="BI62" s="1242"/>
      <c r="BJ62" s="1242"/>
      <c r="BK62" s="1242"/>
      <c r="BL62" s="1242"/>
      <c r="BM62" s="1242"/>
      <c r="BN62" s="1242"/>
      <c r="BO62" s="1242"/>
      <c r="BP62" s="1242"/>
      <c r="BQ62" s="1242"/>
      <c r="BR62" s="1242"/>
      <c r="BS62" s="1242"/>
      <c r="BT62" s="1242"/>
      <c r="BU62" s="1242"/>
      <c r="BV62" s="1242"/>
      <c r="BW62" s="1242"/>
      <c r="BX62" s="1242"/>
      <c r="BY62" s="1242"/>
      <c r="BZ62" s="1242"/>
      <c r="CA62" s="1242"/>
      <c r="CB62" s="1242"/>
      <c r="CC62" s="1242"/>
      <c r="CD62" s="1242"/>
      <c r="CE62" s="1242"/>
      <c r="CF62" s="1242"/>
      <c r="CG62" s="1242"/>
      <c r="CH62" s="1242"/>
      <c r="CI62" s="1242"/>
      <c r="CJ62" s="1242"/>
      <c r="CK62" s="1242"/>
      <c r="CL62" s="1242"/>
      <c r="CM62" s="1242"/>
      <c r="CN62" s="1242"/>
      <c r="CO62" s="1242"/>
      <c r="CP62" s="1242"/>
      <c r="CQ62" s="1242"/>
      <c r="CR62" s="1242"/>
      <c r="CS62" s="1242"/>
      <c r="CT62" s="1242"/>
      <c r="CU62" s="1242"/>
      <c r="CV62" s="1242"/>
      <c r="CW62" s="1242"/>
      <c r="CX62" s="1242"/>
      <c r="CY62" s="1242"/>
      <c r="CZ62" s="1242"/>
      <c r="DA62" s="1242"/>
      <c r="DB62" s="1242"/>
      <c r="DC62" s="1242"/>
      <c r="DD62" s="1242"/>
      <c r="DE62" s="1230"/>
    </row>
    <row r="63" spans="1:109" ht="16.5" x14ac:dyDescent="0.2">
      <c r="B63" s="1277" t="s">
        <v>632</v>
      </c>
    </row>
    <row r="64" spans="1:109" ht="13" x14ac:dyDescent="0.2">
      <c r="B64" s="1237"/>
      <c r="G64" s="1244"/>
      <c r="I64" s="1278"/>
      <c r="J64" s="1278"/>
      <c r="K64" s="1278"/>
      <c r="L64" s="1278"/>
      <c r="M64" s="1278"/>
      <c r="N64" s="1279"/>
      <c r="AM64" s="1244"/>
      <c r="AN64" s="1244" t="s">
        <v>625</v>
      </c>
      <c r="AP64" s="1245"/>
      <c r="AQ64" s="1245"/>
      <c r="AR64" s="1245"/>
      <c r="AY64" s="1244"/>
      <c r="BA64" s="1245"/>
      <c r="BB64" s="1245"/>
      <c r="BC64" s="1245"/>
      <c r="BK64" s="1244"/>
      <c r="BM64" s="1245"/>
      <c r="BN64" s="1245"/>
      <c r="BO64" s="1245"/>
      <c r="BW64" s="1244"/>
      <c r="BY64" s="1245"/>
      <c r="BZ64" s="1245"/>
      <c r="CA64" s="1245"/>
      <c r="CI64" s="1244"/>
      <c r="CK64" s="1245"/>
      <c r="CL64" s="1245"/>
      <c r="CM64" s="1245"/>
      <c r="CU64" s="1244"/>
      <c r="CW64" s="1245"/>
      <c r="CX64" s="1245"/>
      <c r="CY64" s="1245"/>
    </row>
    <row r="65" spans="2:107" ht="13" x14ac:dyDescent="0.2">
      <c r="B65" s="1237"/>
      <c r="AN65" s="1280" t="s">
        <v>633</v>
      </c>
      <c r="AO65" s="1281"/>
      <c r="AP65" s="1281"/>
      <c r="AQ65" s="1281"/>
      <c r="AR65" s="1281"/>
      <c r="AS65" s="1281"/>
      <c r="AT65" s="1281"/>
      <c r="AU65" s="1281"/>
      <c r="AV65" s="1281"/>
      <c r="AW65" s="1281"/>
      <c r="AX65" s="1281"/>
      <c r="AY65" s="1281"/>
      <c r="AZ65" s="1281"/>
      <c r="BA65" s="1281"/>
      <c r="BB65" s="1281"/>
      <c r="BC65" s="1281"/>
      <c r="BD65" s="1281"/>
      <c r="BE65" s="1281"/>
      <c r="BF65" s="1281"/>
      <c r="BG65" s="1281"/>
      <c r="BH65" s="1281"/>
      <c r="BI65" s="1281"/>
      <c r="BJ65" s="1281"/>
      <c r="BK65" s="1281"/>
      <c r="BL65" s="1281"/>
      <c r="BM65" s="1281"/>
      <c r="BN65" s="1281"/>
      <c r="BO65" s="1281"/>
      <c r="BP65" s="1281"/>
      <c r="BQ65" s="1281"/>
      <c r="BR65" s="1281"/>
      <c r="BS65" s="1281"/>
      <c r="BT65" s="1281"/>
      <c r="BU65" s="1281"/>
      <c r="BV65" s="1281"/>
      <c r="BW65" s="1281"/>
      <c r="BX65" s="1281"/>
      <c r="BY65" s="1281"/>
      <c r="BZ65" s="1281"/>
      <c r="CA65" s="1281"/>
      <c r="CB65" s="1281"/>
      <c r="CC65" s="1281"/>
      <c r="CD65" s="1281"/>
      <c r="CE65" s="1281"/>
      <c r="CF65" s="1281"/>
      <c r="CG65" s="1281"/>
      <c r="CH65" s="1281"/>
      <c r="CI65" s="1281"/>
      <c r="CJ65" s="1281"/>
      <c r="CK65" s="1281"/>
      <c r="CL65" s="1281"/>
      <c r="CM65" s="1281"/>
      <c r="CN65" s="1281"/>
      <c r="CO65" s="1281"/>
      <c r="CP65" s="1281"/>
      <c r="CQ65" s="1281"/>
      <c r="CR65" s="1281"/>
      <c r="CS65" s="1281"/>
      <c r="CT65" s="1281"/>
      <c r="CU65" s="1281"/>
      <c r="CV65" s="1281"/>
      <c r="CW65" s="1281"/>
      <c r="CX65" s="1281"/>
      <c r="CY65" s="1281"/>
      <c r="CZ65" s="1281"/>
      <c r="DA65" s="1281"/>
      <c r="DB65" s="1281"/>
      <c r="DC65" s="1282"/>
    </row>
    <row r="66" spans="2:107" ht="13" x14ac:dyDescent="0.2">
      <c r="B66" s="1237"/>
      <c r="AN66" s="1283"/>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5"/>
    </row>
    <row r="67" spans="2:107" ht="13" x14ac:dyDescent="0.2">
      <c r="B67" s="1237"/>
      <c r="AN67" s="1283"/>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5"/>
    </row>
    <row r="68" spans="2:107" ht="13" x14ac:dyDescent="0.2">
      <c r="B68" s="1237"/>
      <c r="AN68" s="1283"/>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5"/>
    </row>
    <row r="69" spans="2:107" ht="13" x14ac:dyDescent="0.2">
      <c r="B69" s="1237"/>
      <c r="AN69" s="1286"/>
      <c r="AO69" s="1287"/>
      <c r="AP69" s="1287"/>
      <c r="AQ69" s="1287"/>
      <c r="AR69" s="1287"/>
      <c r="AS69" s="1287"/>
      <c r="AT69" s="1287"/>
      <c r="AU69" s="1287"/>
      <c r="AV69" s="1287"/>
      <c r="AW69" s="1287"/>
      <c r="AX69" s="1287"/>
      <c r="AY69" s="1287"/>
      <c r="AZ69" s="1287"/>
      <c r="BA69" s="1287"/>
      <c r="BB69" s="1287"/>
      <c r="BC69" s="1287"/>
      <c r="BD69" s="1287"/>
      <c r="BE69" s="1287"/>
      <c r="BF69" s="1287"/>
      <c r="BG69" s="1287"/>
      <c r="BH69" s="1287"/>
      <c r="BI69" s="1287"/>
      <c r="BJ69" s="1287"/>
      <c r="BK69" s="1287"/>
      <c r="BL69" s="1287"/>
      <c r="BM69" s="1287"/>
      <c r="BN69" s="1287"/>
      <c r="BO69" s="1287"/>
      <c r="BP69" s="1287"/>
      <c r="BQ69" s="1287"/>
      <c r="BR69" s="1287"/>
      <c r="BS69" s="1287"/>
      <c r="BT69" s="1287"/>
      <c r="BU69" s="1287"/>
      <c r="BV69" s="1287"/>
      <c r="BW69" s="1287"/>
      <c r="BX69" s="1287"/>
      <c r="BY69" s="1287"/>
      <c r="BZ69" s="1287"/>
      <c r="CA69" s="1287"/>
      <c r="CB69" s="1287"/>
      <c r="CC69" s="1287"/>
      <c r="CD69" s="1287"/>
      <c r="CE69" s="1287"/>
      <c r="CF69" s="1287"/>
      <c r="CG69" s="1287"/>
      <c r="CH69" s="1287"/>
      <c r="CI69" s="1287"/>
      <c r="CJ69" s="1287"/>
      <c r="CK69" s="1287"/>
      <c r="CL69" s="1287"/>
      <c r="CM69" s="1287"/>
      <c r="CN69" s="1287"/>
      <c r="CO69" s="1287"/>
      <c r="CP69" s="1287"/>
      <c r="CQ69" s="1287"/>
      <c r="CR69" s="1287"/>
      <c r="CS69" s="1287"/>
      <c r="CT69" s="1287"/>
      <c r="CU69" s="1287"/>
      <c r="CV69" s="1287"/>
      <c r="CW69" s="1287"/>
      <c r="CX69" s="1287"/>
      <c r="CY69" s="1287"/>
      <c r="CZ69" s="1287"/>
      <c r="DA69" s="1287"/>
      <c r="DB69" s="1287"/>
      <c r="DC69" s="1288"/>
    </row>
    <row r="70" spans="2:107" ht="13" x14ac:dyDescent="0.2">
      <c r="B70" s="1237"/>
      <c r="H70" s="1289"/>
      <c r="I70" s="1289"/>
      <c r="J70" s="1290"/>
      <c r="K70" s="1290"/>
      <c r="L70" s="1291"/>
      <c r="M70" s="1290"/>
      <c r="N70" s="1291"/>
      <c r="AN70" s="1255"/>
      <c r="AO70" s="1255"/>
      <c r="AP70" s="1255"/>
      <c r="AZ70" s="1255"/>
      <c r="BA70" s="1255"/>
      <c r="BB70" s="1255"/>
      <c r="BL70" s="1255"/>
      <c r="BM70" s="1255"/>
      <c r="BN70" s="1255"/>
      <c r="BX70" s="1255"/>
      <c r="BY70" s="1255"/>
      <c r="BZ70" s="1255"/>
      <c r="CJ70" s="1255"/>
      <c r="CK70" s="1255"/>
      <c r="CL70" s="1255"/>
      <c r="CV70" s="1255"/>
      <c r="CW70" s="1255"/>
      <c r="CX70" s="1255"/>
    </row>
    <row r="71" spans="2:107" ht="13" x14ac:dyDescent="0.2">
      <c r="B71" s="1237"/>
      <c r="G71" s="1292"/>
      <c r="I71" s="1293"/>
      <c r="J71" s="1290"/>
      <c r="K71" s="1290"/>
      <c r="L71" s="1291"/>
      <c r="M71" s="1290"/>
      <c r="N71" s="1291"/>
      <c r="AM71" s="1292"/>
      <c r="AN71" s="1230" t="s">
        <v>627</v>
      </c>
    </row>
    <row r="72" spans="2:107" ht="13" x14ac:dyDescent="0.2">
      <c r="B72" s="1237"/>
      <c r="G72" s="1256"/>
      <c r="H72" s="1256"/>
      <c r="I72" s="1256"/>
      <c r="J72" s="1256"/>
      <c r="K72" s="1257"/>
      <c r="L72" s="1257"/>
      <c r="M72" s="1258"/>
      <c r="N72" s="1258"/>
      <c r="AN72" s="1259"/>
      <c r="AO72" s="1260"/>
      <c r="AP72" s="1260"/>
      <c r="AQ72" s="1260"/>
      <c r="AR72" s="1260"/>
      <c r="AS72" s="1260"/>
      <c r="AT72" s="1260"/>
      <c r="AU72" s="1260"/>
      <c r="AV72" s="1260"/>
      <c r="AW72" s="1260"/>
      <c r="AX72" s="1260"/>
      <c r="AY72" s="1260"/>
      <c r="AZ72" s="1260"/>
      <c r="BA72" s="1260"/>
      <c r="BB72" s="1260"/>
      <c r="BC72" s="1260"/>
      <c r="BD72" s="1260"/>
      <c r="BE72" s="1260"/>
      <c r="BF72" s="1260"/>
      <c r="BG72" s="1260"/>
      <c r="BH72" s="1260"/>
      <c r="BI72" s="1260"/>
      <c r="BJ72" s="1260"/>
      <c r="BK72" s="1260"/>
      <c r="BL72" s="1260"/>
      <c r="BM72" s="1260"/>
      <c r="BN72" s="1260"/>
      <c r="BO72" s="1261"/>
      <c r="BP72" s="1262" t="s">
        <v>541</v>
      </c>
      <c r="BQ72" s="1262"/>
      <c r="BR72" s="1262"/>
      <c r="BS72" s="1262"/>
      <c r="BT72" s="1262"/>
      <c r="BU72" s="1262"/>
      <c r="BV72" s="1262"/>
      <c r="BW72" s="1262"/>
      <c r="BX72" s="1262" t="s">
        <v>542</v>
      </c>
      <c r="BY72" s="1262"/>
      <c r="BZ72" s="1262"/>
      <c r="CA72" s="1262"/>
      <c r="CB72" s="1262"/>
      <c r="CC72" s="1262"/>
      <c r="CD72" s="1262"/>
      <c r="CE72" s="1262"/>
      <c r="CF72" s="1262" t="s">
        <v>543</v>
      </c>
      <c r="CG72" s="1262"/>
      <c r="CH72" s="1262"/>
      <c r="CI72" s="1262"/>
      <c r="CJ72" s="1262"/>
      <c r="CK72" s="1262"/>
      <c r="CL72" s="1262"/>
      <c r="CM72" s="1262"/>
      <c r="CN72" s="1262" t="s">
        <v>544</v>
      </c>
      <c r="CO72" s="1262"/>
      <c r="CP72" s="1262"/>
      <c r="CQ72" s="1262"/>
      <c r="CR72" s="1262"/>
      <c r="CS72" s="1262"/>
      <c r="CT72" s="1262"/>
      <c r="CU72" s="1262"/>
      <c r="CV72" s="1262" t="s">
        <v>545</v>
      </c>
      <c r="CW72" s="1262"/>
      <c r="CX72" s="1262"/>
      <c r="CY72" s="1262"/>
      <c r="CZ72" s="1262"/>
      <c r="DA72" s="1262"/>
      <c r="DB72" s="1262"/>
      <c r="DC72" s="1262"/>
    </row>
    <row r="73" spans="2:107" ht="13" x14ac:dyDescent="0.2">
      <c r="B73" s="1237"/>
      <c r="G73" s="1263"/>
      <c r="H73" s="1263"/>
      <c r="I73" s="1263"/>
      <c r="J73" s="1263"/>
      <c r="K73" s="1294"/>
      <c r="L73" s="1294"/>
      <c r="M73" s="1294"/>
      <c r="N73" s="1294"/>
      <c r="AM73" s="1255"/>
      <c r="AN73" s="1266" t="s">
        <v>628</v>
      </c>
      <c r="AO73" s="1266"/>
      <c r="AP73" s="1266"/>
      <c r="AQ73" s="1266"/>
      <c r="AR73" s="1266"/>
      <c r="AS73" s="1266"/>
      <c r="AT73" s="1266"/>
      <c r="AU73" s="1266"/>
      <c r="AV73" s="1266"/>
      <c r="AW73" s="1266"/>
      <c r="AX73" s="1266"/>
      <c r="AY73" s="1266"/>
      <c r="AZ73" s="1266"/>
      <c r="BA73" s="1266"/>
      <c r="BB73" s="1266" t="s">
        <v>629</v>
      </c>
      <c r="BC73" s="1266"/>
      <c r="BD73" s="1266"/>
      <c r="BE73" s="1266"/>
      <c r="BF73" s="1266"/>
      <c r="BG73" s="1266"/>
      <c r="BH73" s="1266"/>
      <c r="BI73" s="1266"/>
      <c r="BJ73" s="1266"/>
      <c r="BK73" s="1266"/>
      <c r="BL73" s="1266"/>
      <c r="BM73" s="1266"/>
      <c r="BN73" s="1266"/>
      <c r="BO73" s="1266"/>
      <c r="BP73" s="1268">
        <v>132.30000000000001</v>
      </c>
      <c r="BQ73" s="1268"/>
      <c r="BR73" s="1268"/>
      <c r="BS73" s="1268"/>
      <c r="BT73" s="1268"/>
      <c r="BU73" s="1268"/>
      <c r="BV73" s="1268"/>
      <c r="BW73" s="1268"/>
      <c r="BX73" s="1268">
        <v>127</v>
      </c>
      <c r="BY73" s="1268"/>
      <c r="BZ73" s="1268"/>
      <c r="CA73" s="1268"/>
      <c r="CB73" s="1268"/>
      <c r="CC73" s="1268"/>
      <c r="CD73" s="1268"/>
      <c r="CE73" s="1268"/>
      <c r="CF73" s="1268">
        <v>126.2</v>
      </c>
      <c r="CG73" s="1268"/>
      <c r="CH73" s="1268"/>
      <c r="CI73" s="1268"/>
      <c r="CJ73" s="1268"/>
      <c r="CK73" s="1268"/>
      <c r="CL73" s="1268"/>
      <c r="CM73" s="1268"/>
      <c r="CN73" s="1268">
        <v>120.3</v>
      </c>
      <c r="CO73" s="1268"/>
      <c r="CP73" s="1268"/>
      <c r="CQ73" s="1268"/>
      <c r="CR73" s="1268"/>
      <c r="CS73" s="1268"/>
      <c r="CT73" s="1268"/>
      <c r="CU73" s="1268"/>
      <c r="CV73" s="1268">
        <v>114.6</v>
      </c>
      <c r="CW73" s="1268"/>
      <c r="CX73" s="1268"/>
      <c r="CY73" s="1268"/>
      <c r="CZ73" s="1268"/>
      <c r="DA73" s="1268"/>
      <c r="DB73" s="1268"/>
      <c r="DC73" s="1268"/>
    </row>
    <row r="74" spans="2:107" ht="13" x14ac:dyDescent="0.2">
      <c r="B74" s="1237"/>
      <c r="G74" s="1263"/>
      <c r="H74" s="1263"/>
      <c r="I74" s="1263"/>
      <c r="J74" s="1263"/>
      <c r="K74" s="1294"/>
      <c r="L74" s="1294"/>
      <c r="M74" s="1294"/>
      <c r="N74" s="1294"/>
      <c r="AM74" s="1255"/>
      <c r="AN74" s="1266"/>
      <c r="AO74" s="1266"/>
      <c r="AP74" s="1266"/>
      <c r="AQ74" s="1266"/>
      <c r="AR74" s="1266"/>
      <c r="AS74" s="1266"/>
      <c r="AT74" s="1266"/>
      <c r="AU74" s="1266"/>
      <c r="AV74" s="1266"/>
      <c r="AW74" s="1266"/>
      <c r="AX74" s="1266"/>
      <c r="AY74" s="1266"/>
      <c r="AZ74" s="1266"/>
      <c r="BA74" s="1266"/>
      <c r="BB74" s="1266"/>
      <c r="BC74" s="1266"/>
      <c r="BD74" s="1266"/>
      <c r="BE74" s="1266"/>
      <c r="BF74" s="1266"/>
      <c r="BG74" s="1266"/>
      <c r="BH74" s="1266"/>
      <c r="BI74" s="1266"/>
      <c r="BJ74" s="1266"/>
      <c r="BK74" s="1266"/>
      <c r="BL74" s="1266"/>
      <c r="BM74" s="1266"/>
      <c r="BN74" s="1266"/>
      <c r="BO74" s="1266"/>
      <c r="BP74" s="1268"/>
      <c r="BQ74" s="1268"/>
      <c r="BR74" s="1268"/>
      <c r="BS74" s="1268"/>
      <c r="BT74" s="1268"/>
      <c r="BU74" s="1268"/>
      <c r="BV74" s="1268"/>
      <c r="BW74" s="1268"/>
      <c r="BX74" s="1268"/>
      <c r="BY74" s="1268"/>
      <c r="BZ74" s="1268"/>
      <c r="CA74" s="1268"/>
      <c r="CB74" s="1268"/>
      <c r="CC74" s="1268"/>
      <c r="CD74" s="1268"/>
      <c r="CE74" s="1268"/>
      <c r="CF74" s="1268"/>
      <c r="CG74" s="1268"/>
      <c r="CH74" s="1268"/>
      <c r="CI74" s="1268"/>
      <c r="CJ74" s="1268"/>
      <c r="CK74" s="1268"/>
      <c r="CL74" s="1268"/>
      <c r="CM74" s="1268"/>
      <c r="CN74" s="1268"/>
      <c r="CO74" s="1268"/>
      <c r="CP74" s="1268"/>
      <c r="CQ74" s="1268"/>
      <c r="CR74" s="1268"/>
      <c r="CS74" s="1268"/>
      <c r="CT74" s="1268"/>
      <c r="CU74" s="1268"/>
      <c r="CV74" s="1268"/>
      <c r="CW74" s="1268"/>
      <c r="CX74" s="1268"/>
      <c r="CY74" s="1268"/>
      <c r="CZ74" s="1268"/>
      <c r="DA74" s="1268"/>
      <c r="DB74" s="1268"/>
      <c r="DC74" s="1268"/>
    </row>
    <row r="75" spans="2:107" ht="13" x14ac:dyDescent="0.2">
      <c r="B75" s="1237"/>
      <c r="G75" s="1263"/>
      <c r="H75" s="1263"/>
      <c r="I75" s="1256"/>
      <c r="J75" s="1256"/>
      <c r="K75" s="1265"/>
      <c r="L75" s="1265"/>
      <c r="M75" s="1265"/>
      <c r="N75" s="1265"/>
      <c r="AM75" s="1255"/>
      <c r="AN75" s="1266"/>
      <c r="AO75" s="1266"/>
      <c r="AP75" s="1266"/>
      <c r="AQ75" s="1266"/>
      <c r="AR75" s="1266"/>
      <c r="AS75" s="1266"/>
      <c r="AT75" s="1266"/>
      <c r="AU75" s="1266"/>
      <c r="AV75" s="1266"/>
      <c r="AW75" s="1266"/>
      <c r="AX75" s="1266"/>
      <c r="AY75" s="1266"/>
      <c r="AZ75" s="1266"/>
      <c r="BA75" s="1266"/>
      <c r="BB75" s="1266" t="s">
        <v>634</v>
      </c>
      <c r="BC75" s="1266"/>
      <c r="BD75" s="1266"/>
      <c r="BE75" s="1266"/>
      <c r="BF75" s="1266"/>
      <c r="BG75" s="1266"/>
      <c r="BH75" s="1266"/>
      <c r="BI75" s="1266"/>
      <c r="BJ75" s="1266"/>
      <c r="BK75" s="1266"/>
      <c r="BL75" s="1266"/>
      <c r="BM75" s="1266"/>
      <c r="BN75" s="1266"/>
      <c r="BO75" s="1266"/>
      <c r="BP75" s="1268">
        <v>12</v>
      </c>
      <c r="BQ75" s="1268"/>
      <c r="BR75" s="1268"/>
      <c r="BS75" s="1268"/>
      <c r="BT75" s="1268"/>
      <c r="BU75" s="1268"/>
      <c r="BV75" s="1268"/>
      <c r="BW75" s="1268"/>
      <c r="BX75" s="1268">
        <v>11.4</v>
      </c>
      <c r="BY75" s="1268"/>
      <c r="BZ75" s="1268"/>
      <c r="CA75" s="1268"/>
      <c r="CB75" s="1268"/>
      <c r="CC75" s="1268"/>
      <c r="CD75" s="1268"/>
      <c r="CE75" s="1268"/>
      <c r="CF75" s="1268">
        <v>10.5</v>
      </c>
      <c r="CG75" s="1268"/>
      <c r="CH75" s="1268"/>
      <c r="CI75" s="1268"/>
      <c r="CJ75" s="1268"/>
      <c r="CK75" s="1268"/>
      <c r="CL75" s="1268"/>
      <c r="CM75" s="1268"/>
      <c r="CN75" s="1268">
        <v>10.3</v>
      </c>
      <c r="CO75" s="1268"/>
      <c r="CP75" s="1268"/>
      <c r="CQ75" s="1268"/>
      <c r="CR75" s="1268"/>
      <c r="CS75" s="1268"/>
      <c r="CT75" s="1268"/>
      <c r="CU75" s="1268"/>
      <c r="CV75" s="1268">
        <v>10.1</v>
      </c>
      <c r="CW75" s="1268"/>
      <c r="CX75" s="1268"/>
      <c r="CY75" s="1268"/>
      <c r="CZ75" s="1268"/>
      <c r="DA75" s="1268"/>
      <c r="DB75" s="1268"/>
      <c r="DC75" s="1268"/>
    </row>
    <row r="76" spans="2:107" ht="13" x14ac:dyDescent="0.2">
      <c r="B76" s="1237"/>
      <c r="G76" s="1263"/>
      <c r="H76" s="1263"/>
      <c r="I76" s="1256"/>
      <c r="J76" s="1256"/>
      <c r="K76" s="1265"/>
      <c r="L76" s="1265"/>
      <c r="M76" s="1265"/>
      <c r="N76" s="1265"/>
      <c r="AM76" s="1255"/>
      <c r="AN76" s="1266"/>
      <c r="AO76" s="1266"/>
      <c r="AP76" s="1266"/>
      <c r="AQ76" s="1266"/>
      <c r="AR76" s="1266"/>
      <c r="AS76" s="1266"/>
      <c r="AT76" s="1266"/>
      <c r="AU76" s="1266"/>
      <c r="AV76" s="1266"/>
      <c r="AW76" s="1266"/>
      <c r="AX76" s="1266"/>
      <c r="AY76" s="1266"/>
      <c r="AZ76" s="1266"/>
      <c r="BA76" s="1266"/>
      <c r="BB76" s="1266"/>
      <c r="BC76" s="1266"/>
      <c r="BD76" s="1266"/>
      <c r="BE76" s="1266"/>
      <c r="BF76" s="1266"/>
      <c r="BG76" s="1266"/>
      <c r="BH76" s="1266"/>
      <c r="BI76" s="1266"/>
      <c r="BJ76" s="1266"/>
      <c r="BK76" s="1266"/>
      <c r="BL76" s="1266"/>
      <c r="BM76" s="1266"/>
      <c r="BN76" s="1266"/>
      <c r="BO76" s="1266"/>
      <c r="BP76" s="1268"/>
      <c r="BQ76" s="1268"/>
      <c r="BR76" s="1268"/>
      <c r="BS76" s="1268"/>
      <c r="BT76" s="1268"/>
      <c r="BU76" s="1268"/>
      <c r="BV76" s="1268"/>
      <c r="BW76" s="1268"/>
      <c r="BX76" s="1268"/>
      <c r="BY76" s="1268"/>
      <c r="BZ76" s="1268"/>
      <c r="CA76" s="1268"/>
      <c r="CB76" s="1268"/>
      <c r="CC76" s="1268"/>
      <c r="CD76" s="1268"/>
      <c r="CE76" s="1268"/>
      <c r="CF76" s="1268"/>
      <c r="CG76" s="1268"/>
      <c r="CH76" s="1268"/>
      <c r="CI76" s="1268"/>
      <c r="CJ76" s="1268"/>
      <c r="CK76" s="1268"/>
      <c r="CL76" s="1268"/>
      <c r="CM76" s="1268"/>
      <c r="CN76" s="1268"/>
      <c r="CO76" s="1268"/>
      <c r="CP76" s="1268"/>
      <c r="CQ76" s="1268"/>
      <c r="CR76" s="1268"/>
      <c r="CS76" s="1268"/>
      <c r="CT76" s="1268"/>
      <c r="CU76" s="1268"/>
      <c r="CV76" s="1268"/>
      <c r="CW76" s="1268"/>
      <c r="CX76" s="1268"/>
      <c r="CY76" s="1268"/>
      <c r="CZ76" s="1268"/>
      <c r="DA76" s="1268"/>
      <c r="DB76" s="1268"/>
      <c r="DC76" s="1268"/>
    </row>
    <row r="77" spans="2:107" ht="13" x14ac:dyDescent="0.2">
      <c r="B77" s="1237"/>
      <c r="G77" s="1256"/>
      <c r="H77" s="1256"/>
      <c r="I77" s="1256"/>
      <c r="J77" s="1256"/>
      <c r="K77" s="1294"/>
      <c r="L77" s="1294"/>
      <c r="M77" s="1294"/>
      <c r="N77" s="1294"/>
      <c r="AN77" s="1262" t="s">
        <v>631</v>
      </c>
      <c r="AO77" s="1262"/>
      <c r="AP77" s="1262"/>
      <c r="AQ77" s="1262"/>
      <c r="AR77" s="1262"/>
      <c r="AS77" s="1262"/>
      <c r="AT77" s="1262"/>
      <c r="AU77" s="1262"/>
      <c r="AV77" s="1262"/>
      <c r="AW77" s="1262"/>
      <c r="AX77" s="1262"/>
      <c r="AY77" s="1262"/>
      <c r="AZ77" s="1262"/>
      <c r="BA77" s="1262"/>
      <c r="BB77" s="1266" t="s">
        <v>629</v>
      </c>
      <c r="BC77" s="1266"/>
      <c r="BD77" s="1266"/>
      <c r="BE77" s="1266"/>
      <c r="BF77" s="1266"/>
      <c r="BG77" s="1266"/>
      <c r="BH77" s="1266"/>
      <c r="BI77" s="1266"/>
      <c r="BJ77" s="1266"/>
      <c r="BK77" s="1266"/>
      <c r="BL77" s="1266"/>
      <c r="BM77" s="1266"/>
      <c r="BN77" s="1266"/>
      <c r="BO77" s="1266"/>
      <c r="BP77" s="1268">
        <v>196.3</v>
      </c>
      <c r="BQ77" s="1268"/>
      <c r="BR77" s="1268"/>
      <c r="BS77" s="1268"/>
      <c r="BT77" s="1268"/>
      <c r="BU77" s="1268"/>
      <c r="BV77" s="1268"/>
      <c r="BW77" s="1268"/>
      <c r="BX77" s="1268">
        <v>196.2</v>
      </c>
      <c r="BY77" s="1268"/>
      <c r="BZ77" s="1268"/>
      <c r="CA77" s="1268"/>
      <c r="CB77" s="1268"/>
      <c r="CC77" s="1268"/>
      <c r="CD77" s="1268"/>
      <c r="CE77" s="1268"/>
      <c r="CF77" s="1268">
        <v>198</v>
      </c>
      <c r="CG77" s="1268"/>
      <c r="CH77" s="1268"/>
      <c r="CI77" s="1268"/>
      <c r="CJ77" s="1268"/>
      <c r="CK77" s="1268"/>
      <c r="CL77" s="1268"/>
      <c r="CM77" s="1268"/>
      <c r="CN77" s="1268">
        <v>195.2</v>
      </c>
      <c r="CO77" s="1268"/>
      <c r="CP77" s="1268"/>
      <c r="CQ77" s="1268"/>
      <c r="CR77" s="1268"/>
      <c r="CS77" s="1268"/>
      <c r="CT77" s="1268"/>
      <c r="CU77" s="1268"/>
      <c r="CV77" s="1268">
        <v>193.6</v>
      </c>
      <c r="CW77" s="1268"/>
      <c r="CX77" s="1268"/>
      <c r="CY77" s="1268"/>
      <c r="CZ77" s="1268"/>
      <c r="DA77" s="1268"/>
      <c r="DB77" s="1268"/>
      <c r="DC77" s="1268"/>
    </row>
    <row r="78" spans="2:107" ht="13" x14ac:dyDescent="0.2">
      <c r="B78" s="1237"/>
      <c r="G78" s="1256"/>
      <c r="H78" s="1256"/>
      <c r="I78" s="1256"/>
      <c r="J78" s="1256"/>
      <c r="K78" s="1294"/>
      <c r="L78" s="1294"/>
      <c r="M78" s="1294"/>
      <c r="N78" s="1294"/>
      <c r="AN78" s="1262"/>
      <c r="AO78" s="1262"/>
      <c r="AP78" s="1262"/>
      <c r="AQ78" s="1262"/>
      <c r="AR78" s="1262"/>
      <c r="AS78" s="1262"/>
      <c r="AT78" s="1262"/>
      <c r="AU78" s="1262"/>
      <c r="AV78" s="1262"/>
      <c r="AW78" s="1262"/>
      <c r="AX78" s="1262"/>
      <c r="AY78" s="1262"/>
      <c r="AZ78" s="1262"/>
      <c r="BA78" s="1262"/>
      <c r="BB78" s="1266"/>
      <c r="BC78" s="1266"/>
      <c r="BD78" s="1266"/>
      <c r="BE78" s="1266"/>
      <c r="BF78" s="1266"/>
      <c r="BG78" s="1266"/>
      <c r="BH78" s="1266"/>
      <c r="BI78" s="1266"/>
      <c r="BJ78" s="1266"/>
      <c r="BK78" s="1266"/>
      <c r="BL78" s="1266"/>
      <c r="BM78" s="1266"/>
      <c r="BN78" s="1266"/>
      <c r="BO78" s="1266"/>
      <c r="BP78" s="1268"/>
      <c r="BQ78" s="1268"/>
      <c r="BR78" s="1268"/>
      <c r="BS78" s="1268"/>
      <c r="BT78" s="1268"/>
      <c r="BU78" s="1268"/>
      <c r="BV78" s="1268"/>
      <c r="BW78" s="1268"/>
      <c r="BX78" s="1268"/>
      <c r="BY78" s="1268"/>
      <c r="BZ78" s="1268"/>
      <c r="CA78" s="1268"/>
      <c r="CB78" s="1268"/>
      <c r="CC78" s="1268"/>
      <c r="CD78" s="1268"/>
      <c r="CE78" s="1268"/>
      <c r="CF78" s="1268"/>
      <c r="CG78" s="1268"/>
      <c r="CH78" s="1268"/>
      <c r="CI78" s="1268"/>
      <c r="CJ78" s="1268"/>
      <c r="CK78" s="1268"/>
      <c r="CL78" s="1268"/>
      <c r="CM78" s="1268"/>
      <c r="CN78" s="1268"/>
      <c r="CO78" s="1268"/>
      <c r="CP78" s="1268"/>
      <c r="CQ78" s="1268"/>
      <c r="CR78" s="1268"/>
      <c r="CS78" s="1268"/>
      <c r="CT78" s="1268"/>
      <c r="CU78" s="1268"/>
      <c r="CV78" s="1268"/>
      <c r="CW78" s="1268"/>
      <c r="CX78" s="1268"/>
      <c r="CY78" s="1268"/>
      <c r="CZ78" s="1268"/>
      <c r="DA78" s="1268"/>
      <c r="DB78" s="1268"/>
      <c r="DC78" s="1268"/>
    </row>
    <row r="79" spans="2:107" ht="13" x14ac:dyDescent="0.2">
      <c r="B79" s="1237"/>
      <c r="G79" s="1256"/>
      <c r="H79" s="1256"/>
      <c r="I79" s="1270"/>
      <c r="J79" s="1270"/>
      <c r="K79" s="1295"/>
      <c r="L79" s="1295"/>
      <c r="M79" s="1295"/>
      <c r="N79" s="1295"/>
      <c r="AN79" s="1262"/>
      <c r="AO79" s="1262"/>
      <c r="AP79" s="1262"/>
      <c r="AQ79" s="1262"/>
      <c r="AR79" s="1262"/>
      <c r="AS79" s="1262"/>
      <c r="AT79" s="1262"/>
      <c r="AU79" s="1262"/>
      <c r="AV79" s="1262"/>
      <c r="AW79" s="1262"/>
      <c r="AX79" s="1262"/>
      <c r="AY79" s="1262"/>
      <c r="AZ79" s="1262"/>
      <c r="BA79" s="1262"/>
      <c r="BB79" s="1266" t="s">
        <v>634</v>
      </c>
      <c r="BC79" s="1266"/>
      <c r="BD79" s="1266"/>
      <c r="BE79" s="1266"/>
      <c r="BF79" s="1266"/>
      <c r="BG79" s="1266"/>
      <c r="BH79" s="1266"/>
      <c r="BI79" s="1266"/>
      <c r="BJ79" s="1266"/>
      <c r="BK79" s="1266"/>
      <c r="BL79" s="1266"/>
      <c r="BM79" s="1266"/>
      <c r="BN79" s="1266"/>
      <c r="BO79" s="1266"/>
      <c r="BP79" s="1268">
        <v>14</v>
      </c>
      <c r="BQ79" s="1268"/>
      <c r="BR79" s="1268"/>
      <c r="BS79" s="1268"/>
      <c r="BT79" s="1268"/>
      <c r="BU79" s="1268"/>
      <c r="BV79" s="1268"/>
      <c r="BW79" s="1268"/>
      <c r="BX79" s="1268">
        <v>13.3</v>
      </c>
      <c r="BY79" s="1268"/>
      <c r="BZ79" s="1268"/>
      <c r="CA79" s="1268"/>
      <c r="CB79" s="1268"/>
      <c r="CC79" s="1268"/>
      <c r="CD79" s="1268"/>
      <c r="CE79" s="1268"/>
      <c r="CF79" s="1268">
        <v>12.7</v>
      </c>
      <c r="CG79" s="1268"/>
      <c r="CH79" s="1268"/>
      <c r="CI79" s="1268"/>
      <c r="CJ79" s="1268"/>
      <c r="CK79" s="1268"/>
      <c r="CL79" s="1268"/>
      <c r="CM79" s="1268"/>
      <c r="CN79" s="1268">
        <v>12.3</v>
      </c>
      <c r="CO79" s="1268"/>
      <c r="CP79" s="1268"/>
      <c r="CQ79" s="1268"/>
      <c r="CR79" s="1268"/>
      <c r="CS79" s="1268"/>
      <c r="CT79" s="1268"/>
      <c r="CU79" s="1268"/>
      <c r="CV79" s="1268">
        <v>11.9</v>
      </c>
      <c r="CW79" s="1268"/>
      <c r="CX79" s="1268"/>
      <c r="CY79" s="1268"/>
      <c r="CZ79" s="1268"/>
      <c r="DA79" s="1268"/>
      <c r="DB79" s="1268"/>
      <c r="DC79" s="1268"/>
    </row>
    <row r="80" spans="2:107" ht="13" x14ac:dyDescent="0.2">
      <c r="B80" s="1237"/>
      <c r="G80" s="1256"/>
      <c r="H80" s="1256"/>
      <c r="I80" s="1270"/>
      <c r="J80" s="1270"/>
      <c r="K80" s="1295"/>
      <c r="L80" s="1295"/>
      <c r="M80" s="1295"/>
      <c r="N80" s="1295"/>
      <c r="AN80" s="1262"/>
      <c r="AO80" s="1262"/>
      <c r="AP80" s="1262"/>
      <c r="AQ80" s="1262"/>
      <c r="AR80" s="1262"/>
      <c r="AS80" s="1262"/>
      <c r="AT80" s="1262"/>
      <c r="AU80" s="1262"/>
      <c r="AV80" s="1262"/>
      <c r="AW80" s="1262"/>
      <c r="AX80" s="1262"/>
      <c r="AY80" s="1262"/>
      <c r="AZ80" s="1262"/>
      <c r="BA80" s="1262"/>
      <c r="BB80" s="1266"/>
      <c r="BC80" s="1266"/>
      <c r="BD80" s="1266"/>
      <c r="BE80" s="1266"/>
      <c r="BF80" s="1266"/>
      <c r="BG80" s="1266"/>
      <c r="BH80" s="1266"/>
      <c r="BI80" s="1266"/>
      <c r="BJ80" s="1266"/>
      <c r="BK80" s="1266"/>
      <c r="BL80" s="1266"/>
      <c r="BM80" s="1266"/>
      <c r="BN80" s="1266"/>
      <c r="BO80" s="1266"/>
      <c r="BP80" s="1268"/>
      <c r="BQ80" s="1268"/>
      <c r="BR80" s="1268"/>
      <c r="BS80" s="1268"/>
      <c r="BT80" s="1268"/>
      <c r="BU80" s="1268"/>
      <c r="BV80" s="1268"/>
      <c r="BW80" s="1268"/>
      <c r="BX80" s="1268"/>
      <c r="BY80" s="1268"/>
      <c r="BZ80" s="1268"/>
      <c r="CA80" s="1268"/>
      <c r="CB80" s="1268"/>
      <c r="CC80" s="1268"/>
      <c r="CD80" s="1268"/>
      <c r="CE80" s="1268"/>
      <c r="CF80" s="1268"/>
      <c r="CG80" s="1268"/>
      <c r="CH80" s="1268"/>
      <c r="CI80" s="1268"/>
      <c r="CJ80" s="1268"/>
      <c r="CK80" s="1268"/>
      <c r="CL80" s="1268"/>
      <c r="CM80" s="1268"/>
      <c r="CN80" s="1268"/>
      <c r="CO80" s="1268"/>
      <c r="CP80" s="1268"/>
      <c r="CQ80" s="1268"/>
      <c r="CR80" s="1268"/>
      <c r="CS80" s="1268"/>
      <c r="CT80" s="1268"/>
      <c r="CU80" s="1268"/>
      <c r="CV80" s="1268"/>
      <c r="CW80" s="1268"/>
      <c r="CX80" s="1268"/>
      <c r="CY80" s="1268"/>
      <c r="CZ80" s="1268"/>
      <c r="DA80" s="1268"/>
      <c r="DB80" s="1268"/>
      <c r="DC80" s="1268"/>
    </row>
    <row r="81" spans="2:109" ht="13" x14ac:dyDescent="0.2">
      <c r="B81" s="1237"/>
    </row>
    <row r="82" spans="2:109" ht="16.5" x14ac:dyDescent="0.2">
      <c r="B82" s="1237"/>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ht="13" x14ac:dyDescent="0.2">
      <c r="B83" s="1239"/>
      <c r="C83" s="1240"/>
      <c r="D83" s="1240"/>
      <c r="E83" s="1240"/>
      <c r="F83" s="1240"/>
      <c r="G83" s="1240"/>
      <c r="H83" s="1240"/>
      <c r="I83" s="1240"/>
      <c r="J83" s="1240"/>
      <c r="K83" s="1240"/>
      <c r="L83" s="1240"/>
      <c r="M83" s="1240"/>
      <c r="N83" s="1240"/>
      <c r="O83" s="1240"/>
      <c r="P83" s="1240"/>
      <c r="Q83" s="1240"/>
      <c r="R83" s="1240"/>
      <c r="S83" s="1240"/>
      <c r="T83" s="1240"/>
      <c r="U83" s="1240"/>
      <c r="V83" s="1240"/>
      <c r="W83" s="1240"/>
      <c r="X83" s="1240"/>
      <c r="Y83" s="1240"/>
      <c r="Z83" s="1240"/>
      <c r="AA83" s="1240"/>
      <c r="AB83" s="1240"/>
      <c r="AC83" s="1240"/>
      <c r="AD83" s="1240"/>
      <c r="AE83" s="1240"/>
      <c r="AF83" s="1240"/>
      <c r="AG83" s="1240"/>
      <c r="AH83" s="1240"/>
      <c r="AI83" s="1240"/>
      <c r="AJ83" s="1240"/>
      <c r="AK83" s="1240"/>
      <c r="AL83" s="1240"/>
      <c r="AM83" s="1240"/>
      <c r="AN83" s="1240"/>
      <c r="AO83" s="1240"/>
      <c r="AP83" s="1240"/>
      <c r="AQ83" s="1240"/>
      <c r="AR83" s="1240"/>
      <c r="AS83" s="1240"/>
      <c r="AT83" s="1240"/>
      <c r="AU83" s="1240"/>
      <c r="AV83" s="1240"/>
      <c r="AW83" s="1240"/>
      <c r="AX83" s="1240"/>
      <c r="AY83" s="1240"/>
      <c r="AZ83" s="1240"/>
      <c r="BA83" s="1240"/>
      <c r="BB83" s="1240"/>
      <c r="BC83" s="1240"/>
      <c r="BD83" s="1240"/>
      <c r="BE83" s="1240"/>
      <c r="BF83" s="1240"/>
      <c r="BG83" s="1240"/>
      <c r="BH83" s="1240"/>
      <c r="BI83" s="1240"/>
      <c r="BJ83" s="1240"/>
      <c r="BK83" s="1240"/>
      <c r="BL83" s="1240"/>
      <c r="BM83" s="1240"/>
      <c r="BN83" s="1240"/>
      <c r="BO83" s="1240"/>
      <c r="BP83" s="1240"/>
      <c r="BQ83" s="1240"/>
      <c r="BR83" s="1240"/>
      <c r="BS83" s="1240"/>
      <c r="BT83" s="1240"/>
      <c r="BU83" s="1240"/>
      <c r="BV83" s="1240"/>
      <c r="BW83" s="1240"/>
      <c r="BX83" s="1240"/>
      <c r="BY83" s="1240"/>
      <c r="BZ83" s="1240"/>
      <c r="CA83" s="1240"/>
      <c r="CB83" s="1240"/>
      <c r="CC83" s="1240"/>
      <c r="CD83" s="1240"/>
      <c r="CE83" s="1240"/>
      <c r="CF83" s="1240"/>
      <c r="CG83" s="1240"/>
      <c r="CH83" s="1240"/>
      <c r="CI83" s="1240"/>
      <c r="CJ83" s="1240"/>
      <c r="CK83" s="1240"/>
      <c r="CL83" s="1240"/>
      <c r="CM83" s="1240"/>
      <c r="CN83" s="1240"/>
      <c r="CO83" s="1240"/>
      <c r="CP83" s="1240"/>
      <c r="CQ83" s="1240"/>
      <c r="CR83" s="1240"/>
      <c r="CS83" s="1240"/>
      <c r="CT83" s="1240"/>
      <c r="CU83" s="1240"/>
      <c r="CV83" s="1240"/>
      <c r="CW83" s="1240"/>
      <c r="CX83" s="1240"/>
      <c r="CY83" s="1240"/>
      <c r="CZ83" s="1240"/>
      <c r="DA83" s="1240"/>
      <c r="DB83" s="1240"/>
      <c r="DC83" s="1240"/>
      <c r="DD83" s="1241"/>
    </row>
    <row r="84" spans="2:109" ht="13" x14ac:dyDescent="0.2">
      <c r="DD84" s="1230"/>
      <c r="DE84" s="1230"/>
    </row>
    <row r="85" spans="2:109" ht="13" x14ac:dyDescent="0.2">
      <c r="DD85" s="1230"/>
      <c r="DE85" s="1230"/>
    </row>
    <row r="86" spans="2:109" ht="13" hidden="1" x14ac:dyDescent="0.2">
      <c r="DD86" s="1230"/>
      <c r="DE86" s="1230"/>
    </row>
    <row r="87" spans="2:109" ht="13" hidden="1" x14ac:dyDescent="0.2">
      <c r="K87" s="1297"/>
      <c r="AQ87" s="1297"/>
      <c r="BC87" s="1297"/>
      <c r="BO87" s="1297"/>
      <c r="CA87" s="1297"/>
      <c r="CM87" s="1297"/>
      <c r="CY87" s="1297"/>
      <c r="DD87" s="1230"/>
      <c r="DE87" s="1230"/>
    </row>
    <row r="88" spans="2:109" ht="13" hidden="1" x14ac:dyDescent="0.2">
      <c r="DD88" s="1230"/>
      <c r="DE88" s="1230"/>
    </row>
    <row r="89" spans="2:109" ht="13" hidden="1" x14ac:dyDescent="0.2">
      <c r="DD89" s="1230"/>
      <c r="DE89" s="1230"/>
    </row>
    <row r="90" spans="2:109" ht="13" hidden="1" x14ac:dyDescent="0.2">
      <c r="DD90" s="1230"/>
      <c r="DE90" s="1230"/>
    </row>
    <row r="91" spans="2:109" ht="13" hidden="1" x14ac:dyDescent="0.2">
      <c r="DD91" s="1230"/>
      <c r="DE91" s="1230"/>
    </row>
    <row r="92" spans="2:109" ht="13.5" hidden="1" customHeight="1" x14ac:dyDescent="0.2">
      <c r="DD92" s="1230"/>
      <c r="DE92" s="1230"/>
    </row>
    <row r="93" spans="2:109" ht="13.5" hidden="1" customHeight="1" x14ac:dyDescent="0.2">
      <c r="DD93" s="1230"/>
      <c r="DE93" s="1230"/>
    </row>
    <row r="94" spans="2:109" ht="13.5" hidden="1" customHeight="1" x14ac:dyDescent="0.2">
      <c r="DD94" s="1230"/>
      <c r="DE94" s="1230"/>
    </row>
    <row r="95" spans="2:109" ht="13.5" hidden="1" customHeight="1" x14ac:dyDescent="0.2">
      <c r="DD95" s="1230"/>
      <c r="DE95" s="1230"/>
    </row>
    <row r="96" spans="2:109" ht="13.5" hidden="1" customHeight="1" x14ac:dyDescent="0.2">
      <c r="DD96" s="1230"/>
      <c r="DE96" s="1230"/>
    </row>
    <row r="97" s="1230" customFormat="1" ht="13.5" hidden="1" customHeight="1" x14ac:dyDescent="0.2"/>
    <row r="98" s="1230" customFormat="1" ht="13.5" hidden="1" customHeight="1" x14ac:dyDescent="0.2"/>
    <row r="99" s="1230" customFormat="1" ht="13.5" hidden="1" customHeight="1" x14ac:dyDescent="0.2"/>
    <row r="100" s="1230" customFormat="1" ht="13.5" hidden="1" customHeight="1" x14ac:dyDescent="0.2"/>
    <row r="101" s="1230" customFormat="1" ht="13.5" hidden="1" customHeight="1" x14ac:dyDescent="0.2"/>
    <row r="102" s="1230" customFormat="1" ht="13.5" hidden="1" customHeight="1" x14ac:dyDescent="0.2"/>
    <row r="103" s="1230" customFormat="1" ht="13.5" hidden="1" customHeight="1" x14ac:dyDescent="0.2"/>
    <row r="104" s="1230" customFormat="1" ht="13.5" hidden="1" customHeight="1" x14ac:dyDescent="0.2"/>
    <row r="105" s="1230" customFormat="1" ht="13.5" hidden="1" customHeight="1" x14ac:dyDescent="0.2"/>
    <row r="106" s="1230" customFormat="1" ht="13.5" hidden="1" customHeight="1" x14ac:dyDescent="0.2"/>
    <row r="107" s="1230" customFormat="1" ht="13.5" hidden="1" customHeight="1" x14ac:dyDescent="0.2"/>
    <row r="108" s="1230" customFormat="1" ht="13.5" hidden="1" customHeight="1" x14ac:dyDescent="0.2"/>
    <row r="109" s="1230" customFormat="1" ht="13.5" hidden="1" customHeight="1" x14ac:dyDescent="0.2"/>
    <row r="110" s="1230" customFormat="1" ht="13.5" hidden="1" customHeight="1" x14ac:dyDescent="0.2"/>
    <row r="111" s="1230" customFormat="1" ht="13.5" hidden="1" customHeight="1" x14ac:dyDescent="0.2"/>
    <row r="112" s="1230" customFormat="1" ht="13.5" hidden="1" customHeight="1" x14ac:dyDescent="0.2"/>
    <row r="113" s="1230" customFormat="1" ht="13.5" hidden="1" customHeight="1" x14ac:dyDescent="0.2"/>
    <row r="114" s="1230" customFormat="1" ht="13.5" hidden="1" customHeight="1" x14ac:dyDescent="0.2"/>
    <row r="115" s="1230" customFormat="1" ht="13.5" hidden="1" customHeight="1" x14ac:dyDescent="0.2"/>
    <row r="116" s="1230" customFormat="1" ht="13.5" hidden="1" customHeight="1" x14ac:dyDescent="0.2"/>
    <row r="117" s="1230" customFormat="1" ht="13.5" hidden="1" customHeight="1" x14ac:dyDescent="0.2"/>
    <row r="118" s="1230" customFormat="1" ht="13.5" hidden="1" customHeight="1" x14ac:dyDescent="0.2"/>
    <row r="119" s="1230" customFormat="1" ht="13.5" hidden="1" customHeight="1" x14ac:dyDescent="0.2"/>
    <row r="120" s="1230" customFormat="1" ht="13.5" hidden="1" customHeight="1" x14ac:dyDescent="0.2"/>
    <row r="121" s="1230" customFormat="1" ht="13.5" hidden="1" customHeight="1" x14ac:dyDescent="0.2"/>
    <row r="122" s="1230" customFormat="1" ht="13.5" hidden="1" customHeight="1" x14ac:dyDescent="0.2"/>
    <row r="123" s="1230" customFormat="1" ht="13.5" hidden="1" customHeight="1" x14ac:dyDescent="0.2"/>
    <row r="124" s="1230" customFormat="1" ht="13.5" hidden="1" customHeight="1" x14ac:dyDescent="0.2"/>
    <row r="125" s="1230" customFormat="1" ht="13.5" hidden="1" customHeight="1" x14ac:dyDescent="0.2"/>
    <row r="126" s="1230" customFormat="1" ht="13.5" hidden="1" customHeight="1" x14ac:dyDescent="0.2"/>
    <row r="127" s="1230" customFormat="1" ht="13.5" hidden="1" customHeight="1" x14ac:dyDescent="0.2"/>
    <row r="128" s="1230" customFormat="1" ht="13.5" hidden="1" customHeight="1" x14ac:dyDescent="0.2"/>
    <row r="129" s="1230" customFormat="1" ht="13.5" hidden="1" customHeight="1" x14ac:dyDescent="0.2"/>
    <row r="130" s="1230" customFormat="1" ht="13.5" hidden="1" customHeight="1" x14ac:dyDescent="0.2"/>
    <row r="131" s="1230" customFormat="1" ht="13.5" hidden="1" customHeight="1" x14ac:dyDescent="0.2"/>
    <row r="132" s="1230" customFormat="1" ht="13.5" hidden="1" customHeight="1" x14ac:dyDescent="0.2"/>
    <row r="133" s="1230" customFormat="1" ht="13.5" hidden="1" customHeight="1" x14ac:dyDescent="0.2"/>
    <row r="134" s="1230" customFormat="1" ht="13.5" hidden="1" customHeight="1" x14ac:dyDescent="0.2"/>
    <row r="135" s="1230" customFormat="1" ht="13.5" hidden="1" customHeight="1" x14ac:dyDescent="0.2"/>
    <row r="136" s="1230" customFormat="1" ht="13.5" hidden="1" customHeight="1" x14ac:dyDescent="0.2"/>
    <row r="137" s="1230" customFormat="1" ht="13.5" hidden="1" customHeight="1" x14ac:dyDescent="0.2"/>
    <row r="138" s="1230" customFormat="1" ht="13.5" hidden="1" customHeight="1" x14ac:dyDescent="0.2"/>
    <row r="139" s="1230" customFormat="1" ht="13.5" hidden="1" customHeight="1" x14ac:dyDescent="0.2"/>
    <row r="140" s="1230" customFormat="1" ht="13.5" hidden="1" customHeight="1" x14ac:dyDescent="0.2"/>
    <row r="141" s="1230" customFormat="1" ht="13.5" hidden="1" customHeight="1" x14ac:dyDescent="0.2"/>
    <row r="142" s="1230" customFormat="1" ht="13.5" hidden="1" customHeight="1" x14ac:dyDescent="0.2"/>
    <row r="143" s="1230" customFormat="1" ht="13.5" hidden="1" customHeight="1" x14ac:dyDescent="0.2"/>
    <row r="144" s="1230" customFormat="1" ht="13.5" hidden="1" customHeight="1" x14ac:dyDescent="0.2"/>
    <row r="145" s="1230" customFormat="1" ht="13.5" hidden="1" customHeight="1" x14ac:dyDescent="0.2"/>
    <row r="146" s="1230" customFormat="1" ht="13.5" hidden="1" customHeight="1" x14ac:dyDescent="0.2"/>
    <row r="147" s="1230" customFormat="1" ht="13.5" hidden="1" customHeight="1" x14ac:dyDescent="0.2"/>
    <row r="148" s="1230" customFormat="1" ht="13.5" hidden="1" customHeight="1" x14ac:dyDescent="0.2"/>
    <row r="149" s="1230" customFormat="1" ht="13.5" hidden="1" customHeight="1" x14ac:dyDescent="0.2"/>
    <row r="150" s="1230" customFormat="1" ht="13.5" hidden="1" customHeight="1" x14ac:dyDescent="0.2"/>
    <row r="151" s="1230" customFormat="1" ht="13.5" hidden="1" customHeight="1" x14ac:dyDescent="0.2"/>
    <row r="152" s="1230" customFormat="1" ht="13.5" hidden="1" customHeight="1" x14ac:dyDescent="0.2"/>
    <row r="153" s="1230" customFormat="1" ht="13.5" hidden="1" customHeight="1" x14ac:dyDescent="0.2"/>
    <row r="154" s="1230" customFormat="1" ht="13.5" hidden="1" customHeight="1" x14ac:dyDescent="0.2"/>
    <row r="155" s="1230" customFormat="1" ht="13.5" hidden="1" customHeight="1" x14ac:dyDescent="0.2"/>
    <row r="156" s="1230" customFormat="1" ht="13.5" hidden="1" customHeight="1" x14ac:dyDescent="0.2"/>
    <row r="157" s="1230" customFormat="1" ht="13.5" hidden="1" customHeight="1" x14ac:dyDescent="0.2"/>
    <row r="158" s="1230" customFormat="1" ht="13.5" hidden="1" customHeight="1" x14ac:dyDescent="0.2"/>
    <row r="159" s="1230" customFormat="1" ht="13.5" hidden="1" customHeight="1" x14ac:dyDescent="0.2"/>
    <row r="160" s="1230" customFormat="1" ht="13.5" hidden="1" customHeight="1" x14ac:dyDescent="0.2"/>
  </sheetData>
  <sheetProtection algorithmName="SHA-512" hashValue="Gr5A7KN6verMQ+VRpZKNC4Y4gTKF2Y66wm5i9YYzfVbRbZte1Cvt1PpasrpF+f75YPwK8zsjR634NqkIJ0YTiQ==" saltValue="vXqBr0EnR4WkBt97ORWbK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6CE2F-EB12-4D08-B53B-949579127548}">
  <sheetPr>
    <pageSetUpPr fitToPage="1"/>
  </sheetPr>
  <dimension ref="A1:DR125"/>
  <sheetViews>
    <sheetView showGridLines="0" zoomScaleNormal="100" zoomScaleSheetLayoutView="55" workbookViewId="0">
      <selection activeCell="BI96" sqref="BI96"/>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488</v>
      </c>
    </row>
  </sheetData>
  <sheetProtection algorithmName="SHA-512" hashValue="DeNQVP+gN0hOg33EO0fXSB0P2HYY089/Qh87c00KkJlskBMdBpiervJ33T+22q79MKOCXr0/MsdAuCeuJA1dGQ==" saltValue="I5TY1/Riprof3+Ug9h1qI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0EA38-B39D-41D2-8A38-6F8FBA201D7E}">
  <sheetPr>
    <pageSetUpPr fitToPage="1"/>
  </sheetPr>
  <dimension ref="A1:DR125"/>
  <sheetViews>
    <sheetView showGridLines="0" zoomScaleNormal="100" zoomScaleSheetLayoutView="55" workbookViewId="0">
      <selection activeCell="BI96" sqref="BI96"/>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488</v>
      </c>
    </row>
  </sheetData>
  <sheetProtection algorithmName="SHA-512" hashValue="Y8HUHZD8r3p3JKmnEjchQii3bXVb8ba5Zp/ky0AyzoTgacZ3Lv9YjbcZpCM4YEJIrHOQZkrKSMBt5cTMB4qvTA==" saltValue="bV2W6MA+cAA3WYx6jjBH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48</v>
      </c>
      <c r="E2" s="127"/>
      <c r="F2" s="128" t="s">
        <v>49</v>
      </c>
      <c r="G2" s="129"/>
      <c r="H2" s="130"/>
    </row>
    <row r="3" spans="1:8" x14ac:dyDescent="0.2">
      <c r="A3" s="126" t="s">
        <v>532</v>
      </c>
      <c r="B3" s="131"/>
      <c r="C3" s="132"/>
      <c r="D3" s="133">
        <v>14936</v>
      </c>
      <c r="E3" s="134"/>
      <c r="F3" s="135">
        <v>36736</v>
      </c>
      <c r="G3" s="136"/>
      <c r="H3" s="137"/>
    </row>
    <row r="4" spans="1:8" x14ac:dyDescent="0.2">
      <c r="A4" s="138"/>
      <c r="B4" s="139"/>
      <c r="C4" s="140"/>
      <c r="D4" s="141">
        <v>8003</v>
      </c>
      <c r="E4" s="142"/>
      <c r="F4" s="143">
        <v>13410</v>
      </c>
      <c r="G4" s="144"/>
      <c r="H4" s="145"/>
    </row>
    <row r="5" spans="1:8" x14ac:dyDescent="0.2">
      <c r="A5" s="126" t="s">
        <v>534</v>
      </c>
      <c r="B5" s="131"/>
      <c r="C5" s="132"/>
      <c r="D5" s="133">
        <v>16617</v>
      </c>
      <c r="E5" s="134"/>
      <c r="F5" s="135">
        <v>38259</v>
      </c>
      <c r="G5" s="136"/>
      <c r="H5" s="137"/>
    </row>
    <row r="6" spans="1:8" x14ac:dyDescent="0.2">
      <c r="A6" s="138"/>
      <c r="B6" s="139"/>
      <c r="C6" s="140"/>
      <c r="D6" s="141">
        <v>9577</v>
      </c>
      <c r="E6" s="142"/>
      <c r="F6" s="143">
        <v>13379</v>
      </c>
      <c r="G6" s="144"/>
      <c r="H6" s="145"/>
    </row>
    <row r="7" spans="1:8" x14ac:dyDescent="0.2">
      <c r="A7" s="126" t="s">
        <v>535</v>
      </c>
      <c r="B7" s="131"/>
      <c r="C7" s="132"/>
      <c r="D7" s="133">
        <v>15492</v>
      </c>
      <c r="E7" s="134"/>
      <c r="F7" s="135">
        <v>39075</v>
      </c>
      <c r="G7" s="136"/>
      <c r="H7" s="137"/>
    </row>
    <row r="8" spans="1:8" x14ac:dyDescent="0.2">
      <c r="A8" s="138"/>
      <c r="B8" s="139"/>
      <c r="C8" s="140"/>
      <c r="D8" s="141">
        <v>8586</v>
      </c>
      <c r="E8" s="142"/>
      <c r="F8" s="143">
        <v>13441</v>
      </c>
      <c r="G8" s="144"/>
      <c r="H8" s="145"/>
    </row>
    <row r="9" spans="1:8" x14ac:dyDescent="0.2">
      <c r="A9" s="126" t="s">
        <v>536</v>
      </c>
      <c r="B9" s="131"/>
      <c r="C9" s="132"/>
      <c r="D9" s="133">
        <v>15982</v>
      </c>
      <c r="E9" s="134"/>
      <c r="F9" s="135">
        <v>39072</v>
      </c>
      <c r="G9" s="136"/>
      <c r="H9" s="137"/>
    </row>
    <row r="10" spans="1:8" x14ac:dyDescent="0.2">
      <c r="A10" s="138"/>
      <c r="B10" s="139"/>
      <c r="C10" s="140"/>
      <c r="D10" s="141">
        <v>9776</v>
      </c>
      <c r="E10" s="142"/>
      <c r="F10" s="143">
        <v>14106</v>
      </c>
      <c r="G10" s="144"/>
      <c r="H10" s="145"/>
    </row>
    <row r="11" spans="1:8" x14ac:dyDescent="0.2">
      <c r="A11" s="126" t="s">
        <v>537</v>
      </c>
      <c r="B11" s="131"/>
      <c r="C11" s="132"/>
      <c r="D11" s="133">
        <v>17726</v>
      </c>
      <c r="E11" s="134"/>
      <c r="F11" s="135">
        <v>42833</v>
      </c>
      <c r="G11" s="136"/>
      <c r="H11" s="137"/>
    </row>
    <row r="12" spans="1:8" x14ac:dyDescent="0.2">
      <c r="A12" s="138"/>
      <c r="B12" s="139"/>
      <c r="C12" s="146"/>
      <c r="D12" s="141">
        <v>9734</v>
      </c>
      <c r="E12" s="142"/>
      <c r="F12" s="143">
        <v>15211</v>
      </c>
      <c r="G12" s="144"/>
      <c r="H12" s="145"/>
    </row>
    <row r="13" spans="1:8" x14ac:dyDescent="0.2">
      <c r="A13" s="126"/>
      <c r="B13" s="131"/>
      <c r="C13" s="147"/>
      <c r="D13" s="148">
        <v>16151</v>
      </c>
      <c r="E13" s="149"/>
      <c r="F13" s="150">
        <v>39195</v>
      </c>
      <c r="G13" s="151"/>
      <c r="H13" s="137"/>
    </row>
    <row r="14" spans="1:8" x14ac:dyDescent="0.2">
      <c r="A14" s="138"/>
      <c r="B14" s="139"/>
      <c r="C14" s="140"/>
      <c r="D14" s="141">
        <v>9135</v>
      </c>
      <c r="E14" s="142"/>
      <c r="F14" s="143">
        <v>13909</v>
      </c>
      <c r="G14" s="144"/>
      <c r="H14" s="145"/>
    </row>
    <row r="17" spans="1:11" x14ac:dyDescent="0.2">
      <c r="A17" s="122" t="s">
        <v>50</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51</v>
      </c>
      <c r="B19" s="152">
        <f>ROUND(VALUE(SUBSTITUTE(実質収支比率等に係る経年分析!F$48,"▲","-")),2)</f>
        <v>0.5</v>
      </c>
      <c r="C19" s="152">
        <f>ROUND(VALUE(SUBSTITUTE(実質収支比率等に係る経年分析!G$48,"▲","-")),2)</f>
        <v>0.36</v>
      </c>
      <c r="D19" s="152">
        <f>ROUND(VALUE(SUBSTITUTE(実質収支比率等に係る経年分析!H$48,"▲","-")),2)</f>
        <v>0.5</v>
      </c>
      <c r="E19" s="152">
        <f>ROUND(VALUE(SUBSTITUTE(実質収支比率等に係る経年分析!I$48,"▲","-")),2)</f>
        <v>0.38</v>
      </c>
      <c r="F19" s="152">
        <f>ROUND(VALUE(SUBSTITUTE(実質収支比率等に係る経年分析!J$48,"▲","-")),2)</f>
        <v>0.28000000000000003</v>
      </c>
    </row>
    <row r="20" spans="1:11" x14ac:dyDescent="0.2">
      <c r="A20" s="152" t="s">
        <v>52</v>
      </c>
      <c r="B20" s="152">
        <f>ROUND(VALUE(SUBSTITUTE(実質収支比率等に係る経年分析!F$47,"▲","-")),2)</f>
        <v>5.1100000000000003</v>
      </c>
      <c r="C20" s="152">
        <f>ROUND(VALUE(SUBSTITUTE(実質収支比率等に係る経年分析!G$47,"▲","-")),2)</f>
        <v>4.9400000000000004</v>
      </c>
      <c r="D20" s="152">
        <f>ROUND(VALUE(SUBSTITUTE(実質収支比率等に係る経年分析!H$47,"▲","-")),2)</f>
        <v>4.32</v>
      </c>
      <c r="E20" s="152">
        <f>ROUND(VALUE(SUBSTITUTE(実質収支比率等に係る経年分析!I$47,"▲","-")),2)</f>
        <v>4.57</v>
      </c>
      <c r="F20" s="152">
        <f>ROUND(VALUE(SUBSTITUTE(実質収支比率等に係る経年分析!J$47,"▲","-")),2)</f>
        <v>4.7300000000000004</v>
      </c>
    </row>
    <row r="21" spans="1:11" x14ac:dyDescent="0.2">
      <c r="A21" s="152" t="s">
        <v>53</v>
      </c>
      <c r="B21" s="152">
        <f>IF(ISNUMBER(VALUE(SUBSTITUTE(実質収支比率等に係る経年分析!F$49,"▲","-"))),ROUND(VALUE(SUBSTITUTE(実質収支比率等に係る経年分析!F$49,"▲","-")),2),NA())</f>
        <v>0.01</v>
      </c>
      <c r="C21" s="152">
        <f>IF(ISNUMBER(VALUE(SUBSTITUTE(実質収支比率等に係る経年分析!G$49,"▲","-"))),ROUND(VALUE(SUBSTITUTE(実質収支比率等に係る経年分析!G$49,"▲","-")),2),NA())</f>
        <v>-0.25</v>
      </c>
      <c r="D21" s="152">
        <f>IF(ISNUMBER(VALUE(SUBSTITUTE(実質収支比率等に係る経年分析!H$49,"▲","-"))),ROUND(VALUE(SUBSTITUTE(実質収支比率等に係る経年分析!H$49,"▲","-")),2),NA())</f>
        <v>-1.0900000000000001</v>
      </c>
      <c r="E21" s="152">
        <f>IF(ISNUMBER(VALUE(SUBSTITUTE(実質収支比率等に係る経年分析!I$49,"▲","-"))),ROUND(VALUE(SUBSTITUTE(実質収支比率等に係る経年分析!I$49,"▲","-")),2),NA())</f>
        <v>0.16</v>
      </c>
      <c r="F21" s="152">
        <f>IF(ISNUMBER(VALUE(SUBSTITUTE(実質収支比率等に係る経年分析!J$49,"▲","-"))),ROUND(VALUE(SUBSTITUTE(実質収支比率等に係る経年分析!J$49,"▲","-")),2),NA())</f>
        <v>0.1</v>
      </c>
    </row>
    <row r="24" spans="1:11" x14ac:dyDescent="0.2">
      <c r="A24" s="122" t="s">
        <v>54</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55</v>
      </c>
      <c r="C26" s="153" t="s">
        <v>56</v>
      </c>
      <c r="D26" s="153" t="s">
        <v>55</v>
      </c>
      <c r="E26" s="153" t="s">
        <v>56</v>
      </c>
      <c r="F26" s="153" t="s">
        <v>55</v>
      </c>
      <c r="G26" s="153" t="s">
        <v>56</v>
      </c>
      <c r="H26" s="153" t="s">
        <v>55</v>
      </c>
      <c r="I26" s="153" t="s">
        <v>56</v>
      </c>
      <c r="J26" s="153" t="s">
        <v>55</v>
      </c>
      <c r="K26" s="153" t="s">
        <v>56</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#N/A</v>
      </c>
      <c r="C28" s="153">
        <f>IF(ROUND(VALUE(SUBSTITUTE(連結実質赤字比率に係る赤字・黒字の構成分析!F$42,"▲", "-")), 2) &gt;= 0, ABS(ROUND(VALUE(SUBSTITUTE(連結実質赤字比率に係る赤字・黒字の構成分析!F$42,"▲", "-")), 2)), NA())</f>
        <v>0</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公営競技収益配分金等管理会計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2">
      <c r="A30" s="153" t="str">
        <f>IF(連結実質赤字比率に係る赤字・黒字の構成分析!C$40="",NA(),連結実質赤字比率に係る赤字・黒字の構成分析!C$40)</f>
        <v>公債管理特別会計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v>
      </c>
    </row>
    <row r="31" spans="1:11" x14ac:dyDescent="0.2">
      <c r="A31" s="153" t="str">
        <f>IF(連結実質赤字比率に係る赤字・黒字の構成分析!C$39="",NA(),連結実質赤字比率に係る赤字・黒字の構成分析!C$39)</f>
        <v>流域下水道事業会計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0.15</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0.17</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0.18</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0.16</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0.1</v>
      </c>
    </row>
    <row r="32" spans="1:11" x14ac:dyDescent="0.2">
      <c r="A32" s="153" t="str">
        <f>IF(連結実質赤字比率に係る赤字・黒字の構成分析!C$38="",NA(),連結実質赤字比率に係る赤字・黒字の構成分析!C$38)</f>
        <v>一般会計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0.5</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0.36</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0.49</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0.38</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0.28000000000000003</v>
      </c>
    </row>
    <row r="33" spans="1:16" x14ac:dyDescent="0.2">
      <c r="A33" s="153" t="str">
        <f>IF(連結実質赤字比率に係る赤字・黒字の構成分析!C$37="",NA(),連結実質赤字比率に係る赤字・黒字の構成分析!C$37)</f>
        <v>国民健康保険事業会計</v>
      </c>
      <c r="B33" s="153" t="e">
        <f>IF(ROUND(VALUE(SUBSTITUTE(連結実質赤字比率に係る赤字・黒字の構成分析!F$37,"▲", "-")), 2) &lt; 0, ABS(ROUND(VALUE(SUBSTITUTE(連結実質赤字比率に係る赤字・黒字の構成分析!F$37,"▲", "-")), 2)), NA())</f>
        <v>#VALUE!</v>
      </c>
      <c r="C33" s="153" t="e">
        <f>IF(ROUND(VALUE(SUBSTITUTE(連結実質赤字比率に係る赤字・黒字の構成分析!F$37,"▲", "-")), 2) &gt;= 0, ABS(ROUND(VALUE(SUBSTITUTE(連結実質赤字比率に係る赤字・黒字の構成分析!F$37,"▲", "-")), 2)), NA())</f>
        <v>#VALUE!</v>
      </c>
      <c r="D33" s="153" t="e">
        <f>IF(ROUND(VALUE(SUBSTITUTE(連結実質赤字比率に係る赤字・黒字の構成分析!G$37,"▲", "-")), 2) &lt; 0, ABS(ROUND(VALUE(SUBSTITUTE(連結実質赤字比率に係る赤字・黒字の構成分析!G$37,"▲", "-")), 2)), NA())</f>
        <v>#VALUE!</v>
      </c>
      <c r="E33" s="153" t="e">
        <f>IF(ROUND(VALUE(SUBSTITUTE(連結実質赤字比率に係る赤字・黒字の構成分析!G$37,"▲", "-")), 2) &gt;= 0, ABS(ROUND(VALUE(SUBSTITUTE(連結実質赤字比率に係る赤字・黒字の構成分析!G$37,"▲", "-")), 2)), NA())</f>
        <v>#VALUE!</v>
      </c>
      <c r="F33" s="153" t="e">
        <f>IF(ROUND(VALUE(SUBSTITUTE(連結実質赤字比率に係る赤字・黒字の構成分析!H$37,"▲", "-")), 2) &lt; 0, ABS(ROUND(VALUE(SUBSTITUTE(連結実質赤字比率に係る赤字・黒字の構成分析!H$37,"▲", "-")), 2)), NA())</f>
        <v>#VALUE!</v>
      </c>
      <c r="G33" s="153" t="e">
        <f>IF(ROUND(VALUE(SUBSTITUTE(連結実質赤字比率に係る赤字・黒字の構成分析!H$37,"▲", "-")), 2) &gt;= 0, ABS(ROUND(VALUE(SUBSTITUTE(連結実質赤字比率に係る赤字・黒字の構成分析!H$37,"▲", "-")), 2)), NA())</f>
        <v>#VALUE!</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1.74</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0.81</v>
      </c>
    </row>
    <row r="34" spans="1:16" x14ac:dyDescent="0.2">
      <c r="A34" s="153" t="str">
        <f>IF(連結実質赤字比率に係る赤字・黒字の構成分析!C$36="",NA(),連結実質赤字比率に係る赤字・黒字の構成分析!C$36)</f>
        <v>電気事業会計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1.9</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1.92</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2</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1.32</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1.37</v>
      </c>
    </row>
    <row r="35" spans="1:16" x14ac:dyDescent="0.2">
      <c r="A35" s="153" t="str">
        <f>IF(連結実質赤字比率に係る赤字・黒字の構成分析!C$35="",NA(),連結実質赤字比率に係る赤字・黒字の構成分析!C$35)</f>
        <v>水道事業会計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1.29</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1.45</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1.62</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1.45</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1.42</v>
      </c>
    </row>
    <row r="36" spans="1:16" x14ac:dyDescent="0.2">
      <c r="A36" s="153" t="str">
        <f>IF(連結実質赤字比率に係る赤字・黒字の構成分析!C$34="",NA(),連結実質赤字比率に係る赤字・黒字の構成分析!C$34)</f>
        <v>公営企業資金等運用事業会計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2.04</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1.81</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1.87</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1.9</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1.73</v>
      </c>
    </row>
    <row r="39" spans="1:16" x14ac:dyDescent="0.2">
      <c r="A39" s="122" t="s">
        <v>57</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58</v>
      </c>
      <c r="C41" s="154"/>
      <c r="D41" s="154" t="s">
        <v>59</v>
      </c>
      <c r="E41" s="154" t="s">
        <v>58</v>
      </c>
      <c r="F41" s="154"/>
      <c r="G41" s="154" t="s">
        <v>59</v>
      </c>
      <c r="H41" s="154" t="s">
        <v>58</v>
      </c>
      <c r="I41" s="154"/>
      <c r="J41" s="154" t="s">
        <v>59</v>
      </c>
      <c r="K41" s="154" t="s">
        <v>58</v>
      </c>
      <c r="L41" s="154"/>
      <c r="M41" s="154" t="s">
        <v>59</v>
      </c>
      <c r="N41" s="154" t="s">
        <v>58</v>
      </c>
      <c r="O41" s="154"/>
      <c r="P41" s="154" t="s">
        <v>59</v>
      </c>
    </row>
    <row r="42" spans="1:16" x14ac:dyDescent="0.2">
      <c r="A42" s="154" t="s">
        <v>60</v>
      </c>
      <c r="B42" s="154"/>
      <c r="C42" s="154"/>
      <c r="D42" s="154">
        <f>'実質公債費比率（分子）の構造'!K$52</f>
        <v>174897</v>
      </c>
      <c r="E42" s="154"/>
      <c r="F42" s="154"/>
      <c r="G42" s="154">
        <f>'実質公債費比率（分子）の構造'!L$52</f>
        <v>176741</v>
      </c>
      <c r="H42" s="154"/>
      <c r="I42" s="154"/>
      <c r="J42" s="154">
        <f>'実質公債費比率（分子）の構造'!M$52</f>
        <v>183460</v>
      </c>
      <c r="K42" s="154"/>
      <c r="L42" s="154"/>
      <c r="M42" s="154">
        <f>'実質公債費比率（分子）の構造'!N$52</f>
        <v>186960</v>
      </c>
      <c r="N42" s="154"/>
      <c r="O42" s="154"/>
      <c r="P42" s="154">
        <f>'実質公債費比率（分子）の構造'!O$52</f>
        <v>185692</v>
      </c>
    </row>
    <row r="43" spans="1:16" x14ac:dyDescent="0.2">
      <c r="A43" s="154" t="s">
        <v>61</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2">
      <c r="A44" s="154" t="s">
        <v>62</v>
      </c>
      <c r="B44" s="154">
        <f>'実質公債費比率（分子）の構造'!K$50</f>
        <v>3131</v>
      </c>
      <c r="C44" s="154"/>
      <c r="D44" s="154"/>
      <c r="E44" s="154">
        <f>'実質公債費比率（分子）の構造'!L$50</f>
        <v>2687</v>
      </c>
      <c r="F44" s="154"/>
      <c r="G44" s="154"/>
      <c r="H44" s="154">
        <f>'実質公債費比率（分子）の構造'!M$50</f>
        <v>2315</v>
      </c>
      <c r="I44" s="154"/>
      <c r="J44" s="154"/>
      <c r="K44" s="154">
        <f>'実質公債費比率（分子）の構造'!N$50</f>
        <v>2136</v>
      </c>
      <c r="L44" s="154"/>
      <c r="M44" s="154"/>
      <c r="N44" s="154">
        <f>'実質公債費比率（分子）の構造'!O$50</f>
        <v>2009</v>
      </c>
      <c r="O44" s="154"/>
      <c r="P44" s="154"/>
    </row>
    <row r="45" spans="1:16" x14ac:dyDescent="0.2">
      <c r="A45" s="154" t="s">
        <v>63</v>
      </c>
      <c r="B45" s="154">
        <f>'実質公債費比率（分子）の構造'!K$49</f>
        <v>720</v>
      </c>
      <c r="C45" s="154"/>
      <c r="D45" s="154"/>
      <c r="E45" s="154">
        <f>'実質公債費比率（分子）の構造'!L$49</f>
        <v>560</v>
      </c>
      <c r="F45" s="154"/>
      <c r="G45" s="154"/>
      <c r="H45" s="154">
        <f>'実質公債費比率（分子）の構造'!M$49</f>
        <v>410</v>
      </c>
      <c r="I45" s="154"/>
      <c r="J45" s="154"/>
      <c r="K45" s="154">
        <f>'実質公債費比率（分子）の構造'!N$49</f>
        <v>262</v>
      </c>
      <c r="L45" s="154"/>
      <c r="M45" s="154"/>
      <c r="N45" s="154">
        <f>'実質公債費比率（分子）の構造'!O$49</f>
        <v>139</v>
      </c>
      <c r="O45" s="154"/>
      <c r="P45" s="154"/>
    </row>
    <row r="46" spans="1:16" x14ac:dyDescent="0.2">
      <c r="A46" s="154" t="s">
        <v>64</v>
      </c>
      <c r="B46" s="154">
        <f>'実質公債費比率（分子）の構造'!K$48</f>
        <v>3924</v>
      </c>
      <c r="C46" s="154"/>
      <c r="D46" s="154"/>
      <c r="E46" s="154">
        <f>'実質公債費比率（分子）の構造'!L$48</f>
        <v>3465</v>
      </c>
      <c r="F46" s="154"/>
      <c r="G46" s="154"/>
      <c r="H46" s="154">
        <f>'実質公債費比率（分子）の構造'!M$48</f>
        <v>3267</v>
      </c>
      <c r="I46" s="154"/>
      <c r="J46" s="154"/>
      <c r="K46" s="154">
        <f>'実質公債費比率（分子）の構造'!N$48</f>
        <v>3176</v>
      </c>
      <c r="L46" s="154"/>
      <c r="M46" s="154"/>
      <c r="N46" s="154">
        <f>'実質公債費比率（分子）の構造'!O$48</f>
        <v>2945</v>
      </c>
      <c r="O46" s="154"/>
      <c r="P46" s="154"/>
    </row>
    <row r="47" spans="1:16" x14ac:dyDescent="0.2">
      <c r="A47" s="154" t="s">
        <v>65</v>
      </c>
      <c r="B47" s="154">
        <f>'実質公債費比率（分子）の構造'!K$47</f>
        <v>154179</v>
      </c>
      <c r="C47" s="154"/>
      <c r="D47" s="154"/>
      <c r="E47" s="154">
        <f>'実質公債費比率（分子）の構造'!L$47</f>
        <v>154652</v>
      </c>
      <c r="F47" s="154"/>
      <c r="G47" s="154"/>
      <c r="H47" s="154">
        <f>'実質公債費比率（分子）の構造'!M$47</f>
        <v>155807</v>
      </c>
      <c r="I47" s="154"/>
      <c r="J47" s="154"/>
      <c r="K47" s="154">
        <f>'実質公債費比率（分子）の構造'!N$47</f>
        <v>157815</v>
      </c>
      <c r="L47" s="154"/>
      <c r="M47" s="154"/>
      <c r="N47" s="154">
        <f>'実質公債費比率（分子）の構造'!O$47</f>
        <v>160551</v>
      </c>
      <c r="O47" s="154"/>
      <c r="P47" s="154"/>
    </row>
    <row r="48" spans="1:16" x14ac:dyDescent="0.2">
      <c r="A48" s="154" t="s">
        <v>66</v>
      </c>
      <c r="B48" s="154">
        <f>'実質公債費比率（分子）の構造'!K$46</f>
        <v>31171</v>
      </c>
      <c r="C48" s="154"/>
      <c r="D48" s="154"/>
      <c r="E48" s="154">
        <f>'実質公債費比率（分子）の構造'!L$46</f>
        <v>24593</v>
      </c>
      <c r="F48" s="154"/>
      <c r="G48" s="154"/>
      <c r="H48" s="154">
        <f>'実質公債費比率（分子）の構造'!M$46</f>
        <v>18641</v>
      </c>
      <c r="I48" s="154"/>
      <c r="J48" s="154"/>
      <c r="K48" s="154">
        <f>'実質公債費比率（分子）の構造'!N$46</f>
        <v>18400</v>
      </c>
      <c r="L48" s="154"/>
      <c r="M48" s="154"/>
      <c r="N48" s="154">
        <f>'実質公債費比率（分子）の構造'!O$46</f>
        <v>13968</v>
      </c>
      <c r="O48" s="154"/>
      <c r="P48" s="154"/>
    </row>
    <row r="49" spans="1:16" x14ac:dyDescent="0.2">
      <c r="A49" s="154" t="s">
        <v>67</v>
      </c>
      <c r="B49" s="154">
        <f>'実質公債費比率（分子）の構造'!K$45</f>
        <v>120768</v>
      </c>
      <c r="C49" s="154"/>
      <c r="D49" s="154"/>
      <c r="E49" s="154">
        <f>'実質公債費比率（分子）の構造'!L$45</f>
        <v>120028</v>
      </c>
      <c r="F49" s="154"/>
      <c r="G49" s="154"/>
      <c r="H49" s="154">
        <f>'実質公債費比率（分子）の構造'!M$45</f>
        <v>118519</v>
      </c>
      <c r="I49" s="154"/>
      <c r="J49" s="154"/>
      <c r="K49" s="154">
        <f>'実質公債費比率（分子）の構造'!N$45</f>
        <v>121504</v>
      </c>
      <c r="L49" s="154"/>
      <c r="M49" s="154"/>
      <c r="N49" s="154">
        <f>'実質公債費比率（分子）の構造'!O$45</f>
        <v>113647</v>
      </c>
      <c r="O49" s="154"/>
      <c r="P49" s="154"/>
    </row>
    <row r="50" spans="1:16" x14ac:dyDescent="0.2">
      <c r="A50" s="154" t="s">
        <v>68</v>
      </c>
      <c r="B50" s="154" t="e">
        <f>NA()</f>
        <v>#N/A</v>
      </c>
      <c r="C50" s="154">
        <f>IF(ISNUMBER('実質公債費比率（分子）の構造'!K$53),'実質公債費比率（分子）の構造'!K$53,NA())</f>
        <v>138996</v>
      </c>
      <c r="D50" s="154" t="e">
        <f>NA()</f>
        <v>#N/A</v>
      </c>
      <c r="E50" s="154" t="e">
        <f>NA()</f>
        <v>#N/A</v>
      </c>
      <c r="F50" s="154">
        <f>IF(ISNUMBER('実質公債費比率（分子）の構造'!L$53),'実質公債費比率（分子）の構造'!L$53,NA())</f>
        <v>129244</v>
      </c>
      <c r="G50" s="154" t="e">
        <f>NA()</f>
        <v>#N/A</v>
      </c>
      <c r="H50" s="154" t="e">
        <f>NA()</f>
        <v>#N/A</v>
      </c>
      <c r="I50" s="154">
        <f>IF(ISNUMBER('実質公債費比率（分子）の構造'!M$53),'実質公債費比率（分子）の構造'!M$53,NA())</f>
        <v>115499</v>
      </c>
      <c r="J50" s="154" t="e">
        <f>NA()</f>
        <v>#N/A</v>
      </c>
      <c r="K50" s="154" t="e">
        <f>NA()</f>
        <v>#N/A</v>
      </c>
      <c r="L50" s="154">
        <f>IF(ISNUMBER('実質公債費比率（分子）の構造'!N$53),'実質公債費比率（分子）の構造'!N$53,NA())</f>
        <v>116333</v>
      </c>
      <c r="M50" s="154" t="e">
        <f>NA()</f>
        <v>#N/A</v>
      </c>
      <c r="N50" s="154" t="e">
        <f>NA()</f>
        <v>#N/A</v>
      </c>
      <c r="O50" s="154">
        <f>IF(ISNUMBER('実質公債費比率（分子）の構造'!O$53),'実質公債費比率（分子）の構造'!O$53,NA())</f>
        <v>107567</v>
      </c>
      <c r="P50" s="154" t="e">
        <f>NA()</f>
        <v>#N/A</v>
      </c>
    </row>
    <row r="53" spans="1:16" x14ac:dyDescent="0.2">
      <c r="A53" s="122" t="s">
        <v>69</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70</v>
      </c>
      <c r="C55" s="153"/>
      <c r="D55" s="153" t="s">
        <v>71</v>
      </c>
      <c r="E55" s="153" t="s">
        <v>70</v>
      </c>
      <c r="F55" s="153"/>
      <c r="G55" s="153" t="s">
        <v>71</v>
      </c>
      <c r="H55" s="153" t="s">
        <v>70</v>
      </c>
      <c r="I55" s="153"/>
      <c r="J55" s="153" t="s">
        <v>71</v>
      </c>
      <c r="K55" s="153" t="s">
        <v>70</v>
      </c>
      <c r="L55" s="153"/>
      <c r="M55" s="153" t="s">
        <v>71</v>
      </c>
      <c r="N55" s="153" t="s">
        <v>70</v>
      </c>
      <c r="O55" s="153"/>
      <c r="P55" s="153" t="s">
        <v>71</v>
      </c>
    </row>
    <row r="56" spans="1:16" x14ac:dyDescent="0.2">
      <c r="A56" s="153" t="s">
        <v>40</v>
      </c>
      <c r="B56" s="153"/>
      <c r="C56" s="153"/>
      <c r="D56" s="153">
        <f>'将来負担比率（分子）の構造'!I$52</f>
        <v>2410432</v>
      </c>
      <c r="E56" s="153"/>
      <c r="F56" s="153"/>
      <c r="G56" s="153">
        <f>'将来負担比率（分子）の構造'!J$52</f>
        <v>2422781</v>
      </c>
      <c r="H56" s="153"/>
      <c r="I56" s="153"/>
      <c r="J56" s="153">
        <f>'将来負担比率（分子）の構造'!K$52</f>
        <v>2414161</v>
      </c>
      <c r="K56" s="153"/>
      <c r="L56" s="153"/>
      <c r="M56" s="153">
        <f>'将来負担比率（分子）の構造'!L$52</f>
        <v>2392735</v>
      </c>
      <c r="N56" s="153"/>
      <c r="O56" s="153"/>
      <c r="P56" s="153">
        <f>'将来負担比率（分子）の構造'!M$52</f>
        <v>2370658</v>
      </c>
    </row>
    <row r="57" spans="1:16" x14ac:dyDescent="0.2">
      <c r="A57" s="153" t="s">
        <v>39</v>
      </c>
      <c r="B57" s="153"/>
      <c r="C57" s="153"/>
      <c r="D57" s="153">
        <f>'将来負担比率（分子）の構造'!I$51</f>
        <v>115142</v>
      </c>
      <c r="E57" s="153"/>
      <c r="F57" s="153"/>
      <c r="G57" s="153">
        <f>'将来負担比率（分子）の構造'!J$51</f>
        <v>107932</v>
      </c>
      <c r="H57" s="153"/>
      <c r="I57" s="153"/>
      <c r="J57" s="153">
        <f>'将来負担比率（分子）の構造'!K$51</f>
        <v>97209</v>
      </c>
      <c r="K57" s="153"/>
      <c r="L57" s="153"/>
      <c r="M57" s="153">
        <f>'将来負担比率（分子）の構造'!L$51</f>
        <v>89733</v>
      </c>
      <c r="N57" s="153"/>
      <c r="O57" s="153"/>
      <c r="P57" s="153">
        <f>'将来負担比率（分子）の構造'!M$51</f>
        <v>80376</v>
      </c>
    </row>
    <row r="58" spans="1:16" x14ac:dyDescent="0.2">
      <c r="A58" s="153" t="s">
        <v>38</v>
      </c>
      <c r="B58" s="153"/>
      <c r="C58" s="153"/>
      <c r="D58" s="153">
        <f>'将来負担比率（分子）の構造'!I$50</f>
        <v>667619</v>
      </c>
      <c r="E58" s="153"/>
      <c r="F58" s="153"/>
      <c r="G58" s="153">
        <f>'将来負担比率（分子）の構造'!J$50</f>
        <v>693780</v>
      </c>
      <c r="H58" s="153"/>
      <c r="I58" s="153"/>
      <c r="J58" s="153">
        <f>'将来負担比率（分子）の構造'!K$50</f>
        <v>749957</v>
      </c>
      <c r="K58" s="153"/>
      <c r="L58" s="153"/>
      <c r="M58" s="153">
        <f>'将来負担比率（分子）の構造'!L$50</f>
        <v>795631</v>
      </c>
      <c r="N58" s="153"/>
      <c r="O58" s="153"/>
      <c r="P58" s="153">
        <f>'将来負担比率（分子）の構造'!M$50</f>
        <v>836506</v>
      </c>
    </row>
    <row r="59" spans="1:16" x14ac:dyDescent="0.2">
      <c r="A59" s="153" t="s">
        <v>36</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35</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33</v>
      </c>
      <c r="B61" s="153">
        <f>'将来負担比率（分子）の構造'!I$46</f>
        <v>11709</v>
      </c>
      <c r="C61" s="153"/>
      <c r="D61" s="153"/>
      <c r="E61" s="153">
        <f>'将来負担比率（分子）の構造'!J$46</f>
        <v>12962</v>
      </c>
      <c r="F61" s="153"/>
      <c r="G61" s="153"/>
      <c r="H61" s="153">
        <f>'将来負担比率（分子）の構造'!K$46</f>
        <v>14599</v>
      </c>
      <c r="I61" s="153"/>
      <c r="J61" s="153"/>
      <c r="K61" s="153">
        <f>'将来負担比率（分子）の構造'!L$46</f>
        <v>14409</v>
      </c>
      <c r="L61" s="153"/>
      <c r="M61" s="153"/>
      <c r="N61" s="153">
        <f>'将来負担比率（分子）の構造'!M$46</f>
        <v>14088</v>
      </c>
      <c r="O61" s="153"/>
      <c r="P61" s="153"/>
    </row>
    <row r="62" spans="1:16" x14ac:dyDescent="0.2">
      <c r="A62" s="153" t="s">
        <v>32</v>
      </c>
      <c r="B62" s="153">
        <f>'将来負担比率（分子）の構造'!I$45</f>
        <v>529962</v>
      </c>
      <c r="C62" s="153"/>
      <c r="D62" s="153"/>
      <c r="E62" s="153">
        <f>'将来負担比率（分子）の構造'!J$45</f>
        <v>508823</v>
      </c>
      <c r="F62" s="153"/>
      <c r="G62" s="153"/>
      <c r="H62" s="153">
        <f>'将来負担比率（分子）の構造'!K$45</f>
        <v>344444</v>
      </c>
      <c r="I62" s="153"/>
      <c r="J62" s="153"/>
      <c r="K62" s="153">
        <f>'将来負担比率（分子）の構造'!L$45</f>
        <v>328796</v>
      </c>
      <c r="L62" s="153"/>
      <c r="M62" s="153"/>
      <c r="N62" s="153">
        <f>'将来負担比率（分子）の構造'!M$45</f>
        <v>316339</v>
      </c>
      <c r="O62" s="153"/>
      <c r="P62" s="153"/>
    </row>
    <row r="63" spans="1:16" x14ac:dyDescent="0.2">
      <c r="A63" s="153" t="s">
        <v>31</v>
      </c>
      <c r="B63" s="153">
        <f>'将来負担比率（分子）の構造'!I$44</f>
        <v>1290</v>
      </c>
      <c r="C63" s="153"/>
      <c r="D63" s="153"/>
      <c r="E63" s="153">
        <f>'将来負担比率（分子）の構造'!J$44</f>
        <v>774</v>
      </c>
      <c r="F63" s="153"/>
      <c r="G63" s="153"/>
      <c r="H63" s="153">
        <f>'将来負担比率（分子）の構造'!K$44</f>
        <v>388</v>
      </c>
      <c r="I63" s="153"/>
      <c r="J63" s="153"/>
      <c r="K63" s="153">
        <f>'将来負担比率（分子）の構造'!L$44</f>
        <v>137</v>
      </c>
      <c r="L63" s="153"/>
      <c r="M63" s="153"/>
      <c r="N63" s="153" t="str">
        <f>'将来負担比率（分子）の構造'!M$44</f>
        <v>-</v>
      </c>
      <c r="O63" s="153"/>
      <c r="P63" s="153"/>
    </row>
    <row r="64" spans="1:16" x14ac:dyDescent="0.2">
      <c r="A64" s="153" t="s">
        <v>30</v>
      </c>
      <c r="B64" s="153">
        <f>'将来負担比率（分子）の構造'!I$43</f>
        <v>34916</v>
      </c>
      <c r="C64" s="153"/>
      <c r="D64" s="153"/>
      <c r="E64" s="153">
        <f>'将来負担比率（分子）の構造'!J$43</f>
        <v>32713</v>
      </c>
      <c r="F64" s="153"/>
      <c r="G64" s="153"/>
      <c r="H64" s="153">
        <f>'将来負担比率（分子）の構造'!K$43</f>
        <v>29808</v>
      </c>
      <c r="I64" s="153"/>
      <c r="J64" s="153"/>
      <c r="K64" s="153">
        <f>'将来負担比率（分子）の構造'!L$43</f>
        <v>27884</v>
      </c>
      <c r="L64" s="153"/>
      <c r="M64" s="153"/>
      <c r="N64" s="153">
        <f>'将来負担比率（分子）の構造'!M$43</f>
        <v>26268</v>
      </c>
      <c r="O64" s="153"/>
      <c r="P64" s="153"/>
    </row>
    <row r="65" spans="1:16" x14ac:dyDescent="0.2">
      <c r="A65" s="153" t="s">
        <v>29</v>
      </c>
      <c r="B65" s="153">
        <f>'将来負担比率（分子）の構造'!I$42</f>
        <v>22565</v>
      </c>
      <c r="C65" s="153"/>
      <c r="D65" s="153"/>
      <c r="E65" s="153">
        <f>'将来負担比率（分子）の構造'!J$42</f>
        <v>20396</v>
      </c>
      <c r="F65" s="153"/>
      <c r="G65" s="153"/>
      <c r="H65" s="153">
        <f>'将来負担比率（分子）の構造'!K$42</f>
        <v>18548</v>
      </c>
      <c r="I65" s="153"/>
      <c r="J65" s="153"/>
      <c r="K65" s="153">
        <f>'将来負担比率（分子）の構造'!L$42</f>
        <v>16827</v>
      </c>
      <c r="L65" s="153"/>
      <c r="M65" s="153"/>
      <c r="N65" s="153">
        <f>'将来負担比率（分子）の構造'!M$42</f>
        <v>15194</v>
      </c>
      <c r="O65" s="153"/>
      <c r="P65" s="153"/>
    </row>
    <row r="66" spans="1:16" x14ac:dyDescent="0.2">
      <c r="A66" s="153" t="s">
        <v>28</v>
      </c>
      <c r="B66" s="153">
        <f>'将来負担比率（分子）の構造'!I$41</f>
        <v>4251894</v>
      </c>
      <c r="C66" s="153"/>
      <c r="D66" s="153"/>
      <c r="E66" s="153">
        <f>'将来負担比率（分子）の構造'!J$41</f>
        <v>4255419</v>
      </c>
      <c r="F66" s="153"/>
      <c r="G66" s="153"/>
      <c r="H66" s="153">
        <f>'将来負担比率（分子）の構造'!K$41</f>
        <v>4256599</v>
      </c>
      <c r="I66" s="153"/>
      <c r="J66" s="153"/>
      <c r="K66" s="153">
        <f>'将来負担比率（分子）の構造'!L$41</f>
        <v>4229332</v>
      </c>
      <c r="L66" s="153"/>
      <c r="M66" s="153"/>
      <c r="N66" s="153">
        <f>'将来負担比率（分子）の構造'!M$41</f>
        <v>4204958</v>
      </c>
      <c r="O66" s="153"/>
      <c r="P66" s="153"/>
    </row>
    <row r="67" spans="1:16" x14ac:dyDescent="0.2">
      <c r="A67" s="153" t="s">
        <v>72</v>
      </c>
      <c r="B67" s="153" t="e">
        <f>NA()</f>
        <v>#N/A</v>
      </c>
      <c r="C67" s="153">
        <f>IF(ISNUMBER('将来負担比率（分子）の構造'!I$53), IF('将来負担比率（分子）の構造'!I$53 &lt; 0, 0, '将来負担比率（分子）の構造'!I$53), NA())</f>
        <v>1659143</v>
      </c>
      <c r="D67" s="153" t="e">
        <f>NA()</f>
        <v>#N/A</v>
      </c>
      <c r="E67" s="153" t="e">
        <f>NA()</f>
        <v>#N/A</v>
      </c>
      <c r="F67" s="153">
        <f>IF(ISNUMBER('将来負担比率（分子）の構造'!J$53), IF('将来負担比率（分子）の構造'!J$53 &lt; 0, 0, '将来負担比率（分子）の構造'!J$53), NA())</f>
        <v>1606592</v>
      </c>
      <c r="G67" s="153" t="e">
        <f>NA()</f>
        <v>#N/A</v>
      </c>
      <c r="H67" s="153" t="e">
        <f>NA()</f>
        <v>#N/A</v>
      </c>
      <c r="I67" s="153">
        <f>IF(ISNUMBER('将来負担比率（分子）の構造'!K$53), IF('将来負担比率（分子）の構造'!K$53 &lt; 0, 0, '将来負担比率（分子）の構造'!K$53), NA())</f>
        <v>1403060</v>
      </c>
      <c r="J67" s="153" t="e">
        <f>NA()</f>
        <v>#N/A</v>
      </c>
      <c r="K67" s="153" t="e">
        <f>NA()</f>
        <v>#N/A</v>
      </c>
      <c r="L67" s="153">
        <f>IF(ISNUMBER('将来負担比率（分子）の構造'!L$53), IF('将来負担比率（分子）の構造'!L$53 &lt; 0, 0, '将来負担比率（分子）の構造'!L$53), NA())</f>
        <v>1339286</v>
      </c>
      <c r="M67" s="153" t="e">
        <f>NA()</f>
        <v>#N/A</v>
      </c>
      <c r="N67" s="153" t="e">
        <f>NA()</f>
        <v>#N/A</v>
      </c>
      <c r="O67" s="153">
        <f>IF(ISNUMBER('将来負担比率（分子）の構造'!M$53), IF('将来負担比率（分子）の構造'!M$53 &lt; 0, 0, '将来負担比率（分子）の構造'!M$53), NA())</f>
        <v>1289308</v>
      </c>
      <c r="P67" s="153" t="e">
        <f>NA()</f>
        <v>#N/A</v>
      </c>
    </row>
    <row r="70" spans="1:16" x14ac:dyDescent="0.2">
      <c r="A70" s="155" t="s">
        <v>73</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74</v>
      </c>
      <c r="B72" s="157">
        <f>基金残高に係る経年分析!F55</f>
        <v>55614</v>
      </c>
      <c r="C72" s="157">
        <f>基金残高に係る経年分析!G55</f>
        <v>59119</v>
      </c>
      <c r="D72" s="157">
        <f>基金残高に係る経年分析!H55</f>
        <v>61633</v>
      </c>
    </row>
    <row r="73" spans="1:16" x14ac:dyDescent="0.2">
      <c r="A73" s="156" t="s">
        <v>75</v>
      </c>
      <c r="B73" s="157">
        <f>基金残高に係る経年分析!F56</f>
        <v>50853</v>
      </c>
      <c r="C73" s="157">
        <f>基金残高に係る経年分析!G56</f>
        <v>36356</v>
      </c>
      <c r="D73" s="157">
        <f>基金残高に係る経年分析!H56</f>
        <v>30460</v>
      </c>
    </row>
    <row r="74" spans="1:16" x14ac:dyDescent="0.2">
      <c r="A74" s="156" t="s">
        <v>76</v>
      </c>
      <c r="B74" s="157">
        <f>基金残高に係る経年分析!F57</f>
        <v>67711</v>
      </c>
      <c r="C74" s="157">
        <f>基金残高に係る経年分析!G57</f>
        <v>66237</v>
      </c>
      <c r="D74" s="157">
        <f>基金残高に係る経年分析!H57</f>
        <v>64447</v>
      </c>
    </row>
  </sheetData>
  <sheetProtection algorithmName="SHA-512" hashValue="p+eNW/6xX5qFifHGyAvmbyiWU0BlhaRxPet9eC9z5aeKAhANnQw4MtYXpn7XGny3nVVkCnHoTS9cXjBa7r7YIA==" saltValue="c6u1BPMQGWtUN7Rju1fn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election activeCell="BI96" sqref="BI96"/>
    </sheetView>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182</v>
      </c>
      <c r="DD1" s="591"/>
      <c r="DE1" s="591"/>
      <c r="DF1" s="591"/>
      <c r="DG1" s="591"/>
      <c r="DH1" s="591"/>
      <c r="DI1" s="592"/>
      <c r="DK1" s="590" t="s">
        <v>183</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2">
      <c r="B2" s="210" t="s">
        <v>184</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593" t="s">
        <v>185</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186</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187</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2">
      <c r="B4" s="593" t="s">
        <v>1</v>
      </c>
      <c r="C4" s="594"/>
      <c r="D4" s="594"/>
      <c r="E4" s="594"/>
      <c r="F4" s="594"/>
      <c r="G4" s="594"/>
      <c r="H4" s="594"/>
      <c r="I4" s="594"/>
      <c r="J4" s="594"/>
      <c r="K4" s="594"/>
      <c r="L4" s="594"/>
      <c r="M4" s="594"/>
      <c r="N4" s="594"/>
      <c r="O4" s="594"/>
      <c r="P4" s="594"/>
      <c r="Q4" s="595"/>
      <c r="R4" s="593" t="s">
        <v>188</v>
      </c>
      <c r="S4" s="594"/>
      <c r="T4" s="594"/>
      <c r="U4" s="594"/>
      <c r="V4" s="594"/>
      <c r="W4" s="594"/>
      <c r="X4" s="594"/>
      <c r="Y4" s="595"/>
      <c r="Z4" s="593" t="s">
        <v>189</v>
      </c>
      <c r="AA4" s="594"/>
      <c r="AB4" s="594"/>
      <c r="AC4" s="595"/>
      <c r="AD4" s="593" t="s">
        <v>190</v>
      </c>
      <c r="AE4" s="594"/>
      <c r="AF4" s="594"/>
      <c r="AG4" s="594"/>
      <c r="AH4" s="594"/>
      <c r="AI4" s="594"/>
      <c r="AJ4" s="594"/>
      <c r="AK4" s="595"/>
      <c r="AL4" s="593" t="s">
        <v>189</v>
      </c>
      <c r="AM4" s="594"/>
      <c r="AN4" s="594"/>
      <c r="AO4" s="595"/>
      <c r="AP4" s="596" t="s">
        <v>191</v>
      </c>
      <c r="AQ4" s="596"/>
      <c r="AR4" s="596"/>
      <c r="AS4" s="596"/>
      <c r="AT4" s="596"/>
      <c r="AU4" s="596"/>
      <c r="AV4" s="596"/>
      <c r="AW4" s="596"/>
      <c r="AX4" s="596"/>
      <c r="AY4" s="596"/>
      <c r="AZ4" s="596"/>
      <c r="BA4" s="596"/>
      <c r="BB4" s="596"/>
      <c r="BC4" s="596"/>
      <c r="BD4" s="596" t="s">
        <v>192</v>
      </c>
      <c r="BE4" s="596"/>
      <c r="BF4" s="596"/>
      <c r="BG4" s="596"/>
      <c r="BH4" s="596"/>
      <c r="BI4" s="596"/>
      <c r="BJ4" s="596"/>
      <c r="BK4" s="596"/>
      <c r="BL4" s="596" t="s">
        <v>189</v>
      </c>
      <c r="BM4" s="596"/>
      <c r="BN4" s="596"/>
      <c r="BO4" s="596"/>
      <c r="BP4" s="596" t="s">
        <v>193</v>
      </c>
      <c r="BQ4" s="596"/>
      <c r="BR4" s="596"/>
      <c r="BS4" s="596"/>
      <c r="BT4" s="596"/>
      <c r="BU4" s="596"/>
      <c r="BV4" s="596"/>
      <c r="BW4" s="596"/>
      <c r="BY4" s="593" t="s">
        <v>194</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2">
      <c r="B5" s="597" t="s">
        <v>195</v>
      </c>
      <c r="C5" s="598"/>
      <c r="D5" s="598"/>
      <c r="E5" s="598"/>
      <c r="F5" s="598"/>
      <c r="G5" s="598"/>
      <c r="H5" s="598"/>
      <c r="I5" s="598"/>
      <c r="J5" s="598"/>
      <c r="K5" s="598"/>
      <c r="L5" s="598"/>
      <c r="M5" s="598"/>
      <c r="N5" s="598"/>
      <c r="O5" s="598"/>
      <c r="P5" s="598"/>
      <c r="Q5" s="599"/>
      <c r="R5" s="600">
        <v>1154629956</v>
      </c>
      <c r="S5" s="601"/>
      <c r="T5" s="601"/>
      <c r="U5" s="601"/>
      <c r="V5" s="601"/>
      <c r="W5" s="601"/>
      <c r="X5" s="601"/>
      <c r="Y5" s="602"/>
      <c r="Z5" s="603">
        <v>61.3</v>
      </c>
      <c r="AA5" s="603"/>
      <c r="AB5" s="603"/>
      <c r="AC5" s="603"/>
      <c r="AD5" s="604">
        <v>930431870</v>
      </c>
      <c r="AE5" s="604"/>
      <c r="AF5" s="604"/>
      <c r="AG5" s="604"/>
      <c r="AH5" s="604"/>
      <c r="AI5" s="604"/>
      <c r="AJ5" s="604"/>
      <c r="AK5" s="604"/>
      <c r="AL5" s="605">
        <v>78.3</v>
      </c>
      <c r="AM5" s="606"/>
      <c r="AN5" s="606"/>
      <c r="AO5" s="607"/>
      <c r="AP5" s="597" t="s">
        <v>196</v>
      </c>
      <c r="AQ5" s="598"/>
      <c r="AR5" s="598"/>
      <c r="AS5" s="598"/>
      <c r="AT5" s="598"/>
      <c r="AU5" s="598"/>
      <c r="AV5" s="598"/>
      <c r="AW5" s="598"/>
      <c r="AX5" s="598"/>
      <c r="AY5" s="598"/>
      <c r="AZ5" s="598"/>
      <c r="BA5" s="598"/>
      <c r="BB5" s="598"/>
      <c r="BC5" s="599"/>
      <c r="BD5" s="611">
        <v>1154613689</v>
      </c>
      <c r="BE5" s="612"/>
      <c r="BF5" s="612"/>
      <c r="BG5" s="612"/>
      <c r="BH5" s="612"/>
      <c r="BI5" s="612"/>
      <c r="BJ5" s="612"/>
      <c r="BK5" s="613"/>
      <c r="BL5" s="614">
        <v>100</v>
      </c>
      <c r="BM5" s="614"/>
      <c r="BN5" s="614"/>
      <c r="BO5" s="614"/>
      <c r="BP5" s="615">
        <v>25320613</v>
      </c>
      <c r="BQ5" s="615"/>
      <c r="BR5" s="615"/>
      <c r="BS5" s="615"/>
      <c r="BT5" s="615"/>
      <c r="BU5" s="615"/>
      <c r="BV5" s="615"/>
      <c r="BW5" s="619"/>
      <c r="BY5" s="593" t="s">
        <v>191</v>
      </c>
      <c r="BZ5" s="594"/>
      <c r="CA5" s="594"/>
      <c r="CB5" s="594"/>
      <c r="CC5" s="594"/>
      <c r="CD5" s="594"/>
      <c r="CE5" s="594"/>
      <c r="CF5" s="594"/>
      <c r="CG5" s="594"/>
      <c r="CH5" s="594"/>
      <c r="CI5" s="594"/>
      <c r="CJ5" s="594"/>
      <c r="CK5" s="594"/>
      <c r="CL5" s="595"/>
      <c r="CM5" s="593" t="s">
        <v>197</v>
      </c>
      <c r="CN5" s="594"/>
      <c r="CO5" s="594"/>
      <c r="CP5" s="594"/>
      <c r="CQ5" s="594"/>
      <c r="CR5" s="594"/>
      <c r="CS5" s="594"/>
      <c r="CT5" s="595"/>
      <c r="CU5" s="593" t="s">
        <v>189</v>
      </c>
      <c r="CV5" s="594"/>
      <c r="CW5" s="594"/>
      <c r="CX5" s="595"/>
      <c r="CY5" s="593" t="s">
        <v>198</v>
      </c>
      <c r="CZ5" s="594"/>
      <c r="DA5" s="594"/>
      <c r="DB5" s="594"/>
      <c r="DC5" s="594"/>
      <c r="DD5" s="594"/>
      <c r="DE5" s="594"/>
      <c r="DF5" s="594"/>
      <c r="DG5" s="594"/>
      <c r="DH5" s="594"/>
      <c r="DI5" s="594"/>
      <c r="DJ5" s="594"/>
      <c r="DK5" s="595"/>
      <c r="DL5" s="593" t="s">
        <v>199</v>
      </c>
      <c r="DM5" s="594"/>
      <c r="DN5" s="594"/>
      <c r="DO5" s="594"/>
      <c r="DP5" s="594"/>
      <c r="DQ5" s="594"/>
      <c r="DR5" s="594"/>
      <c r="DS5" s="594"/>
      <c r="DT5" s="594"/>
      <c r="DU5" s="594"/>
      <c r="DV5" s="594"/>
      <c r="DW5" s="594"/>
      <c r="DX5" s="595"/>
    </row>
    <row r="6" spans="2:138" ht="11.25" customHeight="1" x14ac:dyDescent="0.2">
      <c r="B6" s="608" t="s">
        <v>200</v>
      </c>
      <c r="C6" s="609"/>
      <c r="D6" s="609"/>
      <c r="E6" s="609"/>
      <c r="F6" s="609"/>
      <c r="G6" s="609"/>
      <c r="H6" s="609"/>
      <c r="I6" s="609"/>
      <c r="J6" s="609"/>
      <c r="K6" s="609"/>
      <c r="L6" s="609"/>
      <c r="M6" s="609"/>
      <c r="N6" s="609"/>
      <c r="O6" s="609"/>
      <c r="P6" s="609"/>
      <c r="Q6" s="610"/>
      <c r="R6" s="611">
        <v>137217879</v>
      </c>
      <c r="S6" s="612"/>
      <c r="T6" s="612"/>
      <c r="U6" s="612"/>
      <c r="V6" s="612"/>
      <c r="W6" s="612"/>
      <c r="X6" s="612"/>
      <c r="Y6" s="613"/>
      <c r="Z6" s="614">
        <v>7.3</v>
      </c>
      <c r="AA6" s="614"/>
      <c r="AB6" s="614"/>
      <c r="AC6" s="614"/>
      <c r="AD6" s="615">
        <v>137217879</v>
      </c>
      <c r="AE6" s="615"/>
      <c r="AF6" s="615"/>
      <c r="AG6" s="615"/>
      <c r="AH6" s="615"/>
      <c r="AI6" s="615"/>
      <c r="AJ6" s="615"/>
      <c r="AK6" s="615"/>
      <c r="AL6" s="616">
        <v>11.5</v>
      </c>
      <c r="AM6" s="617"/>
      <c r="AN6" s="617"/>
      <c r="AO6" s="618"/>
      <c r="AP6" s="608" t="s">
        <v>201</v>
      </c>
      <c r="AQ6" s="609"/>
      <c r="AR6" s="609"/>
      <c r="AS6" s="609"/>
      <c r="AT6" s="609"/>
      <c r="AU6" s="609"/>
      <c r="AV6" s="609"/>
      <c r="AW6" s="609"/>
      <c r="AX6" s="609"/>
      <c r="AY6" s="609"/>
      <c r="AZ6" s="609"/>
      <c r="BA6" s="609"/>
      <c r="BB6" s="609"/>
      <c r="BC6" s="610"/>
      <c r="BD6" s="611">
        <v>1154613689</v>
      </c>
      <c r="BE6" s="612"/>
      <c r="BF6" s="612"/>
      <c r="BG6" s="612"/>
      <c r="BH6" s="612"/>
      <c r="BI6" s="612"/>
      <c r="BJ6" s="612"/>
      <c r="BK6" s="613"/>
      <c r="BL6" s="614">
        <v>100</v>
      </c>
      <c r="BM6" s="614"/>
      <c r="BN6" s="614"/>
      <c r="BO6" s="614"/>
      <c r="BP6" s="615">
        <v>25320613</v>
      </c>
      <c r="BQ6" s="615"/>
      <c r="BR6" s="615"/>
      <c r="BS6" s="615"/>
      <c r="BT6" s="615"/>
      <c r="BU6" s="615"/>
      <c r="BV6" s="615"/>
      <c r="BW6" s="619"/>
      <c r="BY6" s="597" t="s">
        <v>202</v>
      </c>
      <c r="BZ6" s="598"/>
      <c r="CA6" s="598"/>
      <c r="CB6" s="598"/>
      <c r="CC6" s="598"/>
      <c r="CD6" s="598"/>
      <c r="CE6" s="598"/>
      <c r="CF6" s="598"/>
      <c r="CG6" s="598"/>
      <c r="CH6" s="598"/>
      <c r="CI6" s="598"/>
      <c r="CJ6" s="598"/>
      <c r="CK6" s="598"/>
      <c r="CL6" s="599"/>
      <c r="CM6" s="611">
        <v>3559001</v>
      </c>
      <c r="CN6" s="612"/>
      <c r="CO6" s="612"/>
      <c r="CP6" s="612"/>
      <c r="CQ6" s="612"/>
      <c r="CR6" s="612"/>
      <c r="CS6" s="612"/>
      <c r="CT6" s="613"/>
      <c r="CU6" s="614">
        <v>0.2</v>
      </c>
      <c r="CV6" s="614"/>
      <c r="CW6" s="614"/>
      <c r="CX6" s="614"/>
      <c r="CY6" s="620">
        <v>2038</v>
      </c>
      <c r="CZ6" s="612"/>
      <c r="DA6" s="612"/>
      <c r="DB6" s="612"/>
      <c r="DC6" s="612"/>
      <c r="DD6" s="612"/>
      <c r="DE6" s="612"/>
      <c r="DF6" s="612"/>
      <c r="DG6" s="612"/>
      <c r="DH6" s="612"/>
      <c r="DI6" s="612"/>
      <c r="DJ6" s="612"/>
      <c r="DK6" s="613"/>
      <c r="DL6" s="620">
        <v>3558895</v>
      </c>
      <c r="DM6" s="612"/>
      <c r="DN6" s="612"/>
      <c r="DO6" s="612"/>
      <c r="DP6" s="612"/>
      <c r="DQ6" s="612"/>
      <c r="DR6" s="612"/>
      <c r="DS6" s="612"/>
      <c r="DT6" s="612"/>
      <c r="DU6" s="612"/>
      <c r="DV6" s="612"/>
      <c r="DW6" s="612"/>
      <c r="DX6" s="621"/>
    </row>
    <row r="7" spans="2:138" ht="11.25" customHeight="1" x14ac:dyDescent="0.2">
      <c r="B7" s="608" t="s">
        <v>203</v>
      </c>
      <c r="C7" s="609"/>
      <c r="D7" s="609"/>
      <c r="E7" s="609"/>
      <c r="F7" s="609"/>
      <c r="G7" s="609"/>
      <c r="H7" s="609"/>
      <c r="I7" s="609"/>
      <c r="J7" s="609"/>
      <c r="K7" s="609"/>
      <c r="L7" s="609"/>
      <c r="M7" s="609"/>
      <c r="N7" s="609"/>
      <c r="O7" s="609"/>
      <c r="P7" s="609"/>
      <c r="Q7" s="610"/>
      <c r="R7" s="611">
        <v>1635386</v>
      </c>
      <c r="S7" s="612"/>
      <c r="T7" s="612"/>
      <c r="U7" s="612"/>
      <c r="V7" s="612"/>
      <c r="W7" s="612"/>
      <c r="X7" s="612"/>
      <c r="Y7" s="613"/>
      <c r="Z7" s="614">
        <v>0.1</v>
      </c>
      <c r="AA7" s="614"/>
      <c r="AB7" s="614"/>
      <c r="AC7" s="614"/>
      <c r="AD7" s="615">
        <v>1635386</v>
      </c>
      <c r="AE7" s="615"/>
      <c r="AF7" s="615"/>
      <c r="AG7" s="615"/>
      <c r="AH7" s="615"/>
      <c r="AI7" s="615"/>
      <c r="AJ7" s="615"/>
      <c r="AK7" s="615"/>
      <c r="AL7" s="616">
        <v>0.1</v>
      </c>
      <c r="AM7" s="617"/>
      <c r="AN7" s="617"/>
      <c r="AO7" s="618"/>
      <c r="AP7" s="608" t="s">
        <v>204</v>
      </c>
      <c r="AQ7" s="609"/>
      <c r="AR7" s="609"/>
      <c r="AS7" s="609"/>
      <c r="AT7" s="609"/>
      <c r="AU7" s="609"/>
      <c r="AV7" s="609"/>
      <c r="AW7" s="609"/>
      <c r="AX7" s="609"/>
      <c r="AY7" s="609"/>
      <c r="AZ7" s="609"/>
      <c r="BA7" s="609"/>
      <c r="BB7" s="609"/>
      <c r="BC7" s="610"/>
      <c r="BD7" s="611">
        <v>378036399</v>
      </c>
      <c r="BE7" s="612"/>
      <c r="BF7" s="612"/>
      <c r="BG7" s="612"/>
      <c r="BH7" s="612"/>
      <c r="BI7" s="612"/>
      <c r="BJ7" s="612"/>
      <c r="BK7" s="613"/>
      <c r="BL7" s="614">
        <v>32.700000000000003</v>
      </c>
      <c r="BM7" s="614"/>
      <c r="BN7" s="614"/>
      <c r="BO7" s="614"/>
      <c r="BP7" s="615">
        <v>10232534</v>
      </c>
      <c r="BQ7" s="615"/>
      <c r="BR7" s="615"/>
      <c r="BS7" s="615"/>
      <c r="BT7" s="615"/>
      <c r="BU7" s="615"/>
      <c r="BV7" s="615"/>
      <c r="BW7" s="619"/>
      <c r="BY7" s="608" t="s">
        <v>205</v>
      </c>
      <c r="BZ7" s="609"/>
      <c r="CA7" s="609"/>
      <c r="CB7" s="609"/>
      <c r="CC7" s="609"/>
      <c r="CD7" s="609"/>
      <c r="CE7" s="609"/>
      <c r="CF7" s="609"/>
      <c r="CG7" s="609"/>
      <c r="CH7" s="609"/>
      <c r="CI7" s="609"/>
      <c r="CJ7" s="609"/>
      <c r="CK7" s="609"/>
      <c r="CL7" s="610"/>
      <c r="CM7" s="611">
        <v>106231071</v>
      </c>
      <c r="CN7" s="612"/>
      <c r="CO7" s="612"/>
      <c r="CP7" s="612"/>
      <c r="CQ7" s="612"/>
      <c r="CR7" s="612"/>
      <c r="CS7" s="612"/>
      <c r="CT7" s="613"/>
      <c r="CU7" s="614">
        <v>5.7</v>
      </c>
      <c r="CV7" s="614"/>
      <c r="CW7" s="614"/>
      <c r="CX7" s="614"/>
      <c r="CY7" s="620">
        <v>9377691</v>
      </c>
      <c r="CZ7" s="612"/>
      <c r="DA7" s="612"/>
      <c r="DB7" s="612"/>
      <c r="DC7" s="612"/>
      <c r="DD7" s="612"/>
      <c r="DE7" s="612"/>
      <c r="DF7" s="612"/>
      <c r="DG7" s="612"/>
      <c r="DH7" s="612"/>
      <c r="DI7" s="612"/>
      <c r="DJ7" s="612"/>
      <c r="DK7" s="613"/>
      <c r="DL7" s="620">
        <v>80813351</v>
      </c>
      <c r="DM7" s="612"/>
      <c r="DN7" s="612"/>
      <c r="DO7" s="612"/>
      <c r="DP7" s="612"/>
      <c r="DQ7" s="612"/>
      <c r="DR7" s="612"/>
      <c r="DS7" s="612"/>
      <c r="DT7" s="612"/>
      <c r="DU7" s="612"/>
      <c r="DV7" s="612"/>
      <c r="DW7" s="612"/>
      <c r="DX7" s="621"/>
    </row>
    <row r="8" spans="2:138" ht="11.25" customHeight="1" x14ac:dyDescent="0.2">
      <c r="B8" s="608" t="s">
        <v>206</v>
      </c>
      <c r="C8" s="609"/>
      <c r="D8" s="609"/>
      <c r="E8" s="609"/>
      <c r="F8" s="609"/>
      <c r="G8" s="609"/>
      <c r="H8" s="609"/>
      <c r="I8" s="609"/>
      <c r="J8" s="609"/>
      <c r="K8" s="609"/>
      <c r="L8" s="609"/>
      <c r="M8" s="609"/>
      <c r="N8" s="609"/>
      <c r="O8" s="609"/>
      <c r="P8" s="609"/>
      <c r="Q8" s="610"/>
      <c r="R8" s="611">
        <v>1</v>
      </c>
      <c r="S8" s="612"/>
      <c r="T8" s="612"/>
      <c r="U8" s="612"/>
      <c r="V8" s="612"/>
      <c r="W8" s="612"/>
      <c r="X8" s="612"/>
      <c r="Y8" s="613"/>
      <c r="Z8" s="614">
        <v>0</v>
      </c>
      <c r="AA8" s="614"/>
      <c r="AB8" s="614"/>
      <c r="AC8" s="614"/>
      <c r="AD8" s="615">
        <v>1</v>
      </c>
      <c r="AE8" s="615"/>
      <c r="AF8" s="615"/>
      <c r="AG8" s="615"/>
      <c r="AH8" s="615"/>
      <c r="AI8" s="615"/>
      <c r="AJ8" s="615"/>
      <c r="AK8" s="615"/>
      <c r="AL8" s="616">
        <v>0</v>
      </c>
      <c r="AM8" s="617"/>
      <c r="AN8" s="617"/>
      <c r="AO8" s="618"/>
      <c r="AP8" s="608" t="s">
        <v>207</v>
      </c>
      <c r="AQ8" s="609"/>
      <c r="AR8" s="609"/>
      <c r="AS8" s="609"/>
      <c r="AT8" s="609"/>
      <c r="AU8" s="609"/>
      <c r="AV8" s="609"/>
      <c r="AW8" s="609"/>
      <c r="AX8" s="609"/>
      <c r="AY8" s="609"/>
      <c r="AZ8" s="609"/>
      <c r="BA8" s="609"/>
      <c r="BB8" s="609"/>
      <c r="BC8" s="610"/>
      <c r="BD8" s="611">
        <v>8579612</v>
      </c>
      <c r="BE8" s="612"/>
      <c r="BF8" s="612"/>
      <c r="BG8" s="612"/>
      <c r="BH8" s="612"/>
      <c r="BI8" s="612"/>
      <c r="BJ8" s="612"/>
      <c r="BK8" s="613"/>
      <c r="BL8" s="614">
        <v>0.7</v>
      </c>
      <c r="BM8" s="614"/>
      <c r="BN8" s="614"/>
      <c r="BO8" s="614"/>
      <c r="BP8" s="615">
        <v>1417683</v>
      </c>
      <c r="BQ8" s="615"/>
      <c r="BR8" s="615"/>
      <c r="BS8" s="615"/>
      <c r="BT8" s="615"/>
      <c r="BU8" s="615"/>
      <c r="BV8" s="615"/>
      <c r="BW8" s="619"/>
      <c r="BY8" s="608" t="s">
        <v>208</v>
      </c>
      <c r="BZ8" s="609"/>
      <c r="CA8" s="609"/>
      <c r="CB8" s="609"/>
      <c r="CC8" s="609"/>
      <c r="CD8" s="609"/>
      <c r="CE8" s="609"/>
      <c r="CF8" s="609"/>
      <c r="CG8" s="609"/>
      <c r="CH8" s="609"/>
      <c r="CI8" s="609"/>
      <c r="CJ8" s="609"/>
      <c r="CK8" s="609"/>
      <c r="CL8" s="610"/>
      <c r="CM8" s="611">
        <v>428488199</v>
      </c>
      <c r="CN8" s="612"/>
      <c r="CO8" s="612"/>
      <c r="CP8" s="612"/>
      <c r="CQ8" s="612"/>
      <c r="CR8" s="612"/>
      <c r="CS8" s="612"/>
      <c r="CT8" s="613"/>
      <c r="CU8" s="616">
        <v>23</v>
      </c>
      <c r="CV8" s="617"/>
      <c r="CW8" s="617"/>
      <c r="CX8" s="622"/>
      <c r="CY8" s="620">
        <v>4596540</v>
      </c>
      <c r="CZ8" s="612"/>
      <c r="DA8" s="612"/>
      <c r="DB8" s="612"/>
      <c r="DC8" s="612"/>
      <c r="DD8" s="612"/>
      <c r="DE8" s="612"/>
      <c r="DF8" s="612"/>
      <c r="DG8" s="612"/>
      <c r="DH8" s="612"/>
      <c r="DI8" s="612"/>
      <c r="DJ8" s="612"/>
      <c r="DK8" s="613"/>
      <c r="DL8" s="620">
        <v>399922501</v>
      </c>
      <c r="DM8" s="612"/>
      <c r="DN8" s="612"/>
      <c r="DO8" s="612"/>
      <c r="DP8" s="612"/>
      <c r="DQ8" s="612"/>
      <c r="DR8" s="612"/>
      <c r="DS8" s="612"/>
      <c r="DT8" s="612"/>
      <c r="DU8" s="612"/>
      <c r="DV8" s="612"/>
      <c r="DW8" s="612"/>
      <c r="DX8" s="621"/>
    </row>
    <row r="9" spans="2:138" ht="11.25" customHeight="1" x14ac:dyDescent="0.2">
      <c r="B9" s="608" t="s">
        <v>209</v>
      </c>
      <c r="C9" s="609"/>
      <c r="D9" s="609"/>
      <c r="E9" s="609"/>
      <c r="F9" s="609"/>
      <c r="G9" s="609"/>
      <c r="H9" s="609"/>
      <c r="I9" s="609"/>
      <c r="J9" s="609"/>
      <c r="K9" s="609"/>
      <c r="L9" s="609"/>
      <c r="M9" s="609"/>
      <c r="N9" s="609"/>
      <c r="O9" s="609"/>
      <c r="P9" s="609"/>
      <c r="Q9" s="610"/>
      <c r="R9" s="611" t="s">
        <v>118</v>
      </c>
      <c r="S9" s="612"/>
      <c r="T9" s="612"/>
      <c r="U9" s="612"/>
      <c r="V9" s="612"/>
      <c r="W9" s="612"/>
      <c r="X9" s="612"/>
      <c r="Y9" s="613"/>
      <c r="Z9" s="614" t="s">
        <v>118</v>
      </c>
      <c r="AA9" s="614"/>
      <c r="AB9" s="614"/>
      <c r="AC9" s="614"/>
      <c r="AD9" s="615" t="s">
        <v>210</v>
      </c>
      <c r="AE9" s="615"/>
      <c r="AF9" s="615"/>
      <c r="AG9" s="615"/>
      <c r="AH9" s="615"/>
      <c r="AI9" s="615"/>
      <c r="AJ9" s="615"/>
      <c r="AK9" s="615"/>
      <c r="AL9" s="616" t="s">
        <v>210</v>
      </c>
      <c r="AM9" s="617"/>
      <c r="AN9" s="617"/>
      <c r="AO9" s="618"/>
      <c r="AP9" s="608" t="s">
        <v>211</v>
      </c>
      <c r="AQ9" s="609"/>
      <c r="AR9" s="609"/>
      <c r="AS9" s="609"/>
      <c r="AT9" s="609"/>
      <c r="AU9" s="609"/>
      <c r="AV9" s="609"/>
      <c r="AW9" s="609"/>
      <c r="AX9" s="609"/>
      <c r="AY9" s="609"/>
      <c r="AZ9" s="609"/>
      <c r="BA9" s="609"/>
      <c r="BB9" s="609"/>
      <c r="BC9" s="610"/>
      <c r="BD9" s="611">
        <v>301906481</v>
      </c>
      <c r="BE9" s="612"/>
      <c r="BF9" s="612"/>
      <c r="BG9" s="612"/>
      <c r="BH9" s="612"/>
      <c r="BI9" s="612"/>
      <c r="BJ9" s="612"/>
      <c r="BK9" s="613"/>
      <c r="BL9" s="614">
        <v>26.1</v>
      </c>
      <c r="BM9" s="614"/>
      <c r="BN9" s="614"/>
      <c r="BO9" s="614"/>
      <c r="BP9" s="615">
        <v>2766186</v>
      </c>
      <c r="BQ9" s="615"/>
      <c r="BR9" s="615"/>
      <c r="BS9" s="615"/>
      <c r="BT9" s="615"/>
      <c r="BU9" s="615"/>
      <c r="BV9" s="615"/>
      <c r="BW9" s="619"/>
      <c r="BY9" s="608" t="s">
        <v>212</v>
      </c>
      <c r="BZ9" s="609"/>
      <c r="CA9" s="609"/>
      <c r="CB9" s="609"/>
      <c r="CC9" s="609"/>
      <c r="CD9" s="609"/>
      <c r="CE9" s="609"/>
      <c r="CF9" s="609"/>
      <c r="CG9" s="609"/>
      <c r="CH9" s="609"/>
      <c r="CI9" s="609"/>
      <c r="CJ9" s="609"/>
      <c r="CK9" s="609"/>
      <c r="CL9" s="610"/>
      <c r="CM9" s="611">
        <v>52472194</v>
      </c>
      <c r="CN9" s="612"/>
      <c r="CO9" s="612"/>
      <c r="CP9" s="612"/>
      <c r="CQ9" s="612"/>
      <c r="CR9" s="612"/>
      <c r="CS9" s="612"/>
      <c r="CT9" s="613"/>
      <c r="CU9" s="616">
        <v>2.8</v>
      </c>
      <c r="CV9" s="617"/>
      <c r="CW9" s="617"/>
      <c r="CX9" s="622"/>
      <c r="CY9" s="620">
        <v>5461032</v>
      </c>
      <c r="CZ9" s="612"/>
      <c r="DA9" s="612"/>
      <c r="DB9" s="612"/>
      <c r="DC9" s="612"/>
      <c r="DD9" s="612"/>
      <c r="DE9" s="612"/>
      <c r="DF9" s="612"/>
      <c r="DG9" s="612"/>
      <c r="DH9" s="612"/>
      <c r="DI9" s="612"/>
      <c r="DJ9" s="612"/>
      <c r="DK9" s="613"/>
      <c r="DL9" s="620">
        <v>36602290</v>
      </c>
      <c r="DM9" s="612"/>
      <c r="DN9" s="612"/>
      <c r="DO9" s="612"/>
      <c r="DP9" s="612"/>
      <c r="DQ9" s="612"/>
      <c r="DR9" s="612"/>
      <c r="DS9" s="612"/>
      <c r="DT9" s="612"/>
      <c r="DU9" s="612"/>
      <c r="DV9" s="612"/>
      <c r="DW9" s="612"/>
      <c r="DX9" s="621"/>
    </row>
    <row r="10" spans="2:138" ht="11.25" customHeight="1" x14ac:dyDescent="0.2">
      <c r="B10" s="608" t="s">
        <v>213</v>
      </c>
      <c r="C10" s="609"/>
      <c r="D10" s="609"/>
      <c r="E10" s="609"/>
      <c r="F10" s="609"/>
      <c r="G10" s="609"/>
      <c r="H10" s="609"/>
      <c r="I10" s="609"/>
      <c r="J10" s="609"/>
      <c r="K10" s="609"/>
      <c r="L10" s="609"/>
      <c r="M10" s="609"/>
      <c r="N10" s="609"/>
      <c r="O10" s="609"/>
      <c r="P10" s="609"/>
      <c r="Q10" s="610"/>
      <c r="R10" s="611">
        <v>60614</v>
      </c>
      <c r="S10" s="612"/>
      <c r="T10" s="612"/>
      <c r="U10" s="612"/>
      <c r="V10" s="612"/>
      <c r="W10" s="612"/>
      <c r="X10" s="612"/>
      <c r="Y10" s="613"/>
      <c r="Z10" s="614">
        <v>0</v>
      </c>
      <c r="AA10" s="614"/>
      <c r="AB10" s="614"/>
      <c r="AC10" s="614"/>
      <c r="AD10" s="615">
        <v>60614</v>
      </c>
      <c r="AE10" s="615"/>
      <c r="AF10" s="615"/>
      <c r="AG10" s="615"/>
      <c r="AH10" s="615"/>
      <c r="AI10" s="615"/>
      <c r="AJ10" s="615"/>
      <c r="AK10" s="615"/>
      <c r="AL10" s="616">
        <v>0</v>
      </c>
      <c r="AM10" s="617"/>
      <c r="AN10" s="617"/>
      <c r="AO10" s="618"/>
      <c r="AP10" s="608" t="s">
        <v>214</v>
      </c>
      <c r="AQ10" s="609"/>
      <c r="AR10" s="609"/>
      <c r="AS10" s="609"/>
      <c r="AT10" s="609"/>
      <c r="AU10" s="609"/>
      <c r="AV10" s="609"/>
      <c r="AW10" s="609"/>
      <c r="AX10" s="609"/>
      <c r="AY10" s="609"/>
      <c r="AZ10" s="609"/>
      <c r="BA10" s="609"/>
      <c r="BB10" s="609"/>
      <c r="BC10" s="610"/>
      <c r="BD10" s="611">
        <v>7459715</v>
      </c>
      <c r="BE10" s="612"/>
      <c r="BF10" s="612"/>
      <c r="BG10" s="612"/>
      <c r="BH10" s="612"/>
      <c r="BI10" s="612"/>
      <c r="BJ10" s="612"/>
      <c r="BK10" s="613"/>
      <c r="BL10" s="614">
        <v>0.6</v>
      </c>
      <c r="BM10" s="614"/>
      <c r="BN10" s="614"/>
      <c r="BO10" s="614"/>
      <c r="BP10" s="615" t="s">
        <v>118</v>
      </c>
      <c r="BQ10" s="615"/>
      <c r="BR10" s="615"/>
      <c r="BS10" s="615"/>
      <c r="BT10" s="615"/>
      <c r="BU10" s="615"/>
      <c r="BV10" s="615"/>
      <c r="BW10" s="619"/>
      <c r="BY10" s="608" t="s">
        <v>215</v>
      </c>
      <c r="BZ10" s="609"/>
      <c r="CA10" s="609"/>
      <c r="CB10" s="609"/>
      <c r="CC10" s="609"/>
      <c r="CD10" s="609"/>
      <c r="CE10" s="609"/>
      <c r="CF10" s="609"/>
      <c r="CG10" s="609"/>
      <c r="CH10" s="609"/>
      <c r="CI10" s="609"/>
      <c r="CJ10" s="609"/>
      <c r="CK10" s="609"/>
      <c r="CL10" s="610"/>
      <c r="CM10" s="611">
        <v>5407386</v>
      </c>
      <c r="CN10" s="612"/>
      <c r="CO10" s="612"/>
      <c r="CP10" s="612"/>
      <c r="CQ10" s="612"/>
      <c r="CR10" s="612"/>
      <c r="CS10" s="612"/>
      <c r="CT10" s="613"/>
      <c r="CU10" s="616">
        <v>0.3</v>
      </c>
      <c r="CV10" s="617"/>
      <c r="CW10" s="617"/>
      <c r="CX10" s="622"/>
      <c r="CY10" s="620">
        <v>222192</v>
      </c>
      <c r="CZ10" s="612"/>
      <c r="DA10" s="612"/>
      <c r="DB10" s="612"/>
      <c r="DC10" s="612"/>
      <c r="DD10" s="612"/>
      <c r="DE10" s="612"/>
      <c r="DF10" s="612"/>
      <c r="DG10" s="612"/>
      <c r="DH10" s="612"/>
      <c r="DI10" s="612"/>
      <c r="DJ10" s="612"/>
      <c r="DK10" s="613"/>
      <c r="DL10" s="620">
        <v>3250424</v>
      </c>
      <c r="DM10" s="612"/>
      <c r="DN10" s="612"/>
      <c r="DO10" s="612"/>
      <c r="DP10" s="612"/>
      <c r="DQ10" s="612"/>
      <c r="DR10" s="612"/>
      <c r="DS10" s="612"/>
      <c r="DT10" s="612"/>
      <c r="DU10" s="612"/>
      <c r="DV10" s="612"/>
      <c r="DW10" s="612"/>
      <c r="DX10" s="621"/>
    </row>
    <row r="11" spans="2:138" ht="11.25" customHeight="1" x14ac:dyDescent="0.2">
      <c r="B11" s="608" t="s">
        <v>216</v>
      </c>
      <c r="C11" s="609"/>
      <c r="D11" s="609"/>
      <c r="E11" s="609"/>
      <c r="F11" s="609"/>
      <c r="G11" s="609"/>
      <c r="H11" s="609"/>
      <c r="I11" s="609"/>
      <c r="J11" s="609"/>
      <c r="K11" s="609"/>
      <c r="L11" s="609"/>
      <c r="M11" s="609"/>
      <c r="N11" s="609"/>
      <c r="O11" s="609"/>
      <c r="P11" s="609"/>
      <c r="Q11" s="610"/>
      <c r="R11" s="611">
        <v>497858</v>
      </c>
      <c r="S11" s="612"/>
      <c r="T11" s="612"/>
      <c r="U11" s="612"/>
      <c r="V11" s="612"/>
      <c r="W11" s="612"/>
      <c r="X11" s="612"/>
      <c r="Y11" s="613"/>
      <c r="Z11" s="614">
        <v>0</v>
      </c>
      <c r="AA11" s="614"/>
      <c r="AB11" s="614"/>
      <c r="AC11" s="614"/>
      <c r="AD11" s="615">
        <v>497858</v>
      </c>
      <c r="AE11" s="615"/>
      <c r="AF11" s="615"/>
      <c r="AG11" s="615"/>
      <c r="AH11" s="615"/>
      <c r="AI11" s="615"/>
      <c r="AJ11" s="615"/>
      <c r="AK11" s="615"/>
      <c r="AL11" s="616">
        <v>0</v>
      </c>
      <c r="AM11" s="617"/>
      <c r="AN11" s="617"/>
      <c r="AO11" s="618"/>
      <c r="AP11" s="608" t="s">
        <v>217</v>
      </c>
      <c r="AQ11" s="609"/>
      <c r="AR11" s="609"/>
      <c r="AS11" s="609"/>
      <c r="AT11" s="609"/>
      <c r="AU11" s="609"/>
      <c r="AV11" s="609"/>
      <c r="AW11" s="609"/>
      <c r="AX11" s="609"/>
      <c r="AY11" s="609"/>
      <c r="AZ11" s="609"/>
      <c r="BA11" s="609"/>
      <c r="BB11" s="609"/>
      <c r="BC11" s="610"/>
      <c r="BD11" s="611">
        <v>33861823</v>
      </c>
      <c r="BE11" s="612"/>
      <c r="BF11" s="612"/>
      <c r="BG11" s="612"/>
      <c r="BH11" s="612"/>
      <c r="BI11" s="612"/>
      <c r="BJ11" s="612"/>
      <c r="BK11" s="613"/>
      <c r="BL11" s="614">
        <v>2.9</v>
      </c>
      <c r="BM11" s="614"/>
      <c r="BN11" s="614"/>
      <c r="BO11" s="614"/>
      <c r="BP11" s="615">
        <v>6048665</v>
      </c>
      <c r="BQ11" s="615"/>
      <c r="BR11" s="615"/>
      <c r="BS11" s="615"/>
      <c r="BT11" s="615"/>
      <c r="BU11" s="615"/>
      <c r="BV11" s="615"/>
      <c r="BW11" s="619"/>
      <c r="BY11" s="608" t="s">
        <v>218</v>
      </c>
      <c r="BZ11" s="609"/>
      <c r="CA11" s="609"/>
      <c r="CB11" s="609"/>
      <c r="CC11" s="609"/>
      <c r="CD11" s="609"/>
      <c r="CE11" s="609"/>
      <c r="CF11" s="609"/>
      <c r="CG11" s="609"/>
      <c r="CH11" s="609"/>
      <c r="CI11" s="609"/>
      <c r="CJ11" s="609"/>
      <c r="CK11" s="609"/>
      <c r="CL11" s="610"/>
      <c r="CM11" s="611">
        <v>24310176</v>
      </c>
      <c r="CN11" s="612"/>
      <c r="CO11" s="612"/>
      <c r="CP11" s="612"/>
      <c r="CQ11" s="612"/>
      <c r="CR11" s="612"/>
      <c r="CS11" s="612"/>
      <c r="CT11" s="613"/>
      <c r="CU11" s="616">
        <v>1.3</v>
      </c>
      <c r="CV11" s="617"/>
      <c r="CW11" s="617"/>
      <c r="CX11" s="622"/>
      <c r="CY11" s="620">
        <v>11270540</v>
      </c>
      <c r="CZ11" s="612"/>
      <c r="DA11" s="612"/>
      <c r="DB11" s="612"/>
      <c r="DC11" s="612"/>
      <c r="DD11" s="612"/>
      <c r="DE11" s="612"/>
      <c r="DF11" s="612"/>
      <c r="DG11" s="612"/>
      <c r="DH11" s="612"/>
      <c r="DI11" s="612"/>
      <c r="DJ11" s="612"/>
      <c r="DK11" s="613"/>
      <c r="DL11" s="620">
        <v>14826569</v>
      </c>
      <c r="DM11" s="612"/>
      <c r="DN11" s="612"/>
      <c r="DO11" s="612"/>
      <c r="DP11" s="612"/>
      <c r="DQ11" s="612"/>
      <c r="DR11" s="612"/>
      <c r="DS11" s="612"/>
      <c r="DT11" s="612"/>
      <c r="DU11" s="612"/>
      <c r="DV11" s="612"/>
      <c r="DW11" s="612"/>
      <c r="DX11" s="621"/>
    </row>
    <row r="12" spans="2:138" ht="11.25" customHeight="1" x14ac:dyDescent="0.2">
      <c r="B12" s="608" t="s">
        <v>219</v>
      </c>
      <c r="C12" s="609"/>
      <c r="D12" s="609"/>
      <c r="E12" s="609"/>
      <c r="F12" s="609"/>
      <c r="G12" s="609"/>
      <c r="H12" s="609"/>
      <c r="I12" s="609"/>
      <c r="J12" s="609"/>
      <c r="K12" s="609"/>
      <c r="L12" s="609"/>
      <c r="M12" s="609"/>
      <c r="N12" s="609"/>
      <c r="O12" s="609"/>
      <c r="P12" s="609"/>
      <c r="Q12" s="610"/>
      <c r="R12" s="611" t="s">
        <v>210</v>
      </c>
      <c r="S12" s="612"/>
      <c r="T12" s="612"/>
      <c r="U12" s="612"/>
      <c r="V12" s="612"/>
      <c r="W12" s="612"/>
      <c r="X12" s="612"/>
      <c r="Y12" s="613"/>
      <c r="Z12" s="614" t="s">
        <v>118</v>
      </c>
      <c r="AA12" s="614"/>
      <c r="AB12" s="614"/>
      <c r="AC12" s="614"/>
      <c r="AD12" s="615" t="s">
        <v>210</v>
      </c>
      <c r="AE12" s="615"/>
      <c r="AF12" s="615"/>
      <c r="AG12" s="615"/>
      <c r="AH12" s="615"/>
      <c r="AI12" s="615"/>
      <c r="AJ12" s="615"/>
      <c r="AK12" s="615"/>
      <c r="AL12" s="616" t="s">
        <v>210</v>
      </c>
      <c r="AM12" s="617"/>
      <c r="AN12" s="617"/>
      <c r="AO12" s="618"/>
      <c r="AP12" s="608" t="s">
        <v>220</v>
      </c>
      <c r="AQ12" s="609"/>
      <c r="AR12" s="609"/>
      <c r="AS12" s="609"/>
      <c r="AT12" s="609"/>
      <c r="AU12" s="609"/>
      <c r="AV12" s="609"/>
      <c r="AW12" s="609"/>
      <c r="AX12" s="609"/>
      <c r="AY12" s="609"/>
      <c r="AZ12" s="609"/>
      <c r="BA12" s="609"/>
      <c r="BB12" s="609"/>
      <c r="BC12" s="610"/>
      <c r="BD12" s="611">
        <v>1602122</v>
      </c>
      <c r="BE12" s="612"/>
      <c r="BF12" s="612"/>
      <c r="BG12" s="612"/>
      <c r="BH12" s="612"/>
      <c r="BI12" s="612"/>
      <c r="BJ12" s="612"/>
      <c r="BK12" s="613"/>
      <c r="BL12" s="614">
        <v>0.1</v>
      </c>
      <c r="BM12" s="614"/>
      <c r="BN12" s="614"/>
      <c r="BO12" s="614"/>
      <c r="BP12" s="615" t="s">
        <v>118</v>
      </c>
      <c r="BQ12" s="615"/>
      <c r="BR12" s="615"/>
      <c r="BS12" s="615"/>
      <c r="BT12" s="615"/>
      <c r="BU12" s="615"/>
      <c r="BV12" s="615"/>
      <c r="BW12" s="619"/>
      <c r="BY12" s="608" t="s">
        <v>221</v>
      </c>
      <c r="BZ12" s="609"/>
      <c r="CA12" s="609"/>
      <c r="CB12" s="609"/>
      <c r="CC12" s="609"/>
      <c r="CD12" s="609"/>
      <c r="CE12" s="609"/>
      <c r="CF12" s="609"/>
      <c r="CG12" s="609"/>
      <c r="CH12" s="609"/>
      <c r="CI12" s="609"/>
      <c r="CJ12" s="609"/>
      <c r="CK12" s="609"/>
      <c r="CL12" s="610"/>
      <c r="CM12" s="611">
        <v>18424910</v>
      </c>
      <c r="CN12" s="612"/>
      <c r="CO12" s="612"/>
      <c r="CP12" s="612"/>
      <c r="CQ12" s="612"/>
      <c r="CR12" s="612"/>
      <c r="CS12" s="612"/>
      <c r="CT12" s="613"/>
      <c r="CU12" s="616">
        <v>1</v>
      </c>
      <c r="CV12" s="617"/>
      <c r="CW12" s="617"/>
      <c r="CX12" s="622"/>
      <c r="CY12" s="620">
        <v>5435927</v>
      </c>
      <c r="CZ12" s="612"/>
      <c r="DA12" s="612"/>
      <c r="DB12" s="612"/>
      <c r="DC12" s="612"/>
      <c r="DD12" s="612"/>
      <c r="DE12" s="612"/>
      <c r="DF12" s="612"/>
      <c r="DG12" s="612"/>
      <c r="DH12" s="612"/>
      <c r="DI12" s="612"/>
      <c r="DJ12" s="612"/>
      <c r="DK12" s="613"/>
      <c r="DL12" s="620">
        <v>16821724</v>
      </c>
      <c r="DM12" s="612"/>
      <c r="DN12" s="612"/>
      <c r="DO12" s="612"/>
      <c r="DP12" s="612"/>
      <c r="DQ12" s="612"/>
      <c r="DR12" s="612"/>
      <c r="DS12" s="612"/>
      <c r="DT12" s="612"/>
      <c r="DU12" s="612"/>
      <c r="DV12" s="612"/>
      <c r="DW12" s="612"/>
      <c r="DX12" s="621"/>
    </row>
    <row r="13" spans="2:138" ht="11.25" customHeight="1" x14ac:dyDescent="0.2">
      <c r="B13" s="608" t="s">
        <v>222</v>
      </c>
      <c r="C13" s="609"/>
      <c r="D13" s="609"/>
      <c r="E13" s="609"/>
      <c r="F13" s="609"/>
      <c r="G13" s="609"/>
      <c r="H13" s="609"/>
      <c r="I13" s="609"/>
      <c r="J13" s="609"/>
      <c r="K13" s="609"/>
      <c r="L13" s="609"/>
      <c r="M13" s="609"/>
      <c r="N13" s="609"/>
      <c r="O13" s="609"/>
      <c r="P13" s="609"/>
      <c r="Q13" s="610"/>
      <c r="R13" s="611">
        <v>134926670</v>
      </c>
      <c r="S13" s="612"/>
      <c r="T13" s="612"/>
      <c r="U13" s="612"/>
      <c r="V13" s="612"/>
      <c r="W13" s="612"/>
      <c r="X13" s="612"/>
      <c r="Y13" s="613"/>
      <c r="Z13" s="614">
        <v>7.2</v>
      </c>
      <c r="AA13" s="614"/>
      <c r="AB13" s="614"/>
      <c r="AC13" s="614"/>
      <c r="AD13" s="615">
        <v>134926670</v>
      </c>
      <c r="AE13" s="615"/>
      <c r="AF13" s="615"/>
      <c r="AG13" s="615"/>
      <c r="AH13" s="615"/>
      <c r="AI13" s="615"/>
      <c r="AJ13" s="615"/>
      <c r="AK13" s="615"/>
      <c r="AL13" s="616">
        <v>11.4</v>
      </c>
      <c r="AM13" s="617"/>
      <c r="AN13" s="617"/>
      <c r="AO13" s="618"/>
      <c r="AP13" s="608" t="s">
        <v>223</v>
      </c>
      <c r="AQ13" s="609"/>
      <c r="AR13" s="609"/>
      <c r="AS13" s="609"/>
      <c r="AT13" s="609"/>
      <c r="AU13" s="609"/>
      <c r="AV13" s="609"/>
      <c r="AW13" s="609"/>
      <c r="AX13" s="609"/>
      <c r="AY13" s="609"/>
      <c r="AZ13" s="609"/>
      <c r="BA13" s="609"/>
      <c r="BB13" s="609"/>
      <c r="BC13" s="610"/>
      <c r="BD13" s="611">
        <v>15361486</v>
      </c>
      <c r="BE13" s="612"/>
      <c r="BF13" s="612"/>
      <c r="BG13" s="612"/>
      <c r="BH13" s="612"/>
      <c r="BI13" s="612"/>
      <c r="BJ13" s="612"/>
      <c r="BK13" s="613"/>
      <c r="BL13" s="614">
        <v>1.3</v>
      </c>
      <c r="BM13" s="614"/>
      <c r="BN13" s="614"/>
      <c r="BO13" s="614"/>
      <c r="BP13" s="615" t="s">
        <v>210</v>
      </c>
      <c r="BQ13" s="615"/>
      <c r="BR13" s="615"/>
      <c r="BS13" s="615"/>
      <c r="BT13" s="615"/>
      <c r="BU13" s="615"/>
      <c r="BV13" s="615"/>
      <c r="BW13" s="619"/>
      <c r="BY13" s="608" t="s">
        <v>224</v>
      </c>
      <c r="BZ13" s="609"/>
      <c r="CA13" s="609"/>
      <c r="CB13" s="609"/>
      <c r="CC13" s="609"/>
      <c r="CD13" s="609"/>
      <c r="CE13" s="609"/>
      <c r="CF13" s="609"/>
      <c r="CG13" s="609"/>
      <c r="CH13" s="609"/>
      <c r="CI13" s="609"/>
      <c r="CJ13" s="609"/>
      <c r="CK13" s="609"/>
      <c r="CL13" s="610"/>
      <c r="CM13" s="611">
        <v>116059477</v>
      </c>
      <c r="CN13" s="612"/>
      <c r="CO13" s="612"/>
      <c r="CP13" s="612"/>
      <c r="CQ13" s="612"/>
      <c r="CR13" s="612"/>
      <c r="CS13" s="612"/>
      <c r="CT13" s="613"/>
      <c r="CU13" s="616">
        <v>6.2</v>
      </c>
      <c r="CV13" s="617"/>
      <c r="CW13" s="617"/>
      <c r="CX13" s="622"/>
      <c r="CY13" s="620">
        <v>85380896</v>
      </c>
      <c r="CZ13" s="612"/>
      <c r="DA13" s="612"/>
      <c r="DB13" s="612"/>
      <c r="DC13" s="612"/>
      <c r="DD13" s="612"/>
      <c r="DE13" s="612"/>
      <c r="DF13" s="612"/>
      <c r="DG13" s="612"/>
      <c r="DH13" s="612"/>
      <c r="DI13" s="612"/>
      <c r="DJ13" s="612"/>
      <c r="DK13" s="613"/>
      <c r="DL13" s="620">
        <v>33807869</v>
      </c>
      <c r="DM13" s="612"/>
      <c r="DN13" s="612"/>
      <c r="DO13" s="612"/>
      <c r="DP13" s="612"/>
      <c r="DQ13" s="612"/>
      <c r="DR13" s="612"/>
      <c r="DS13" s="612"/>
      <c r="DT13" s="612"/>
      <c r="DU13" s="612"/>
      <c r="DV13" s="612"/>
      <c r="DW13" s="612"/>
      <c r="DX13" s="621"/>
    </row>
    <row r="14" spans="2:138" ht="11.25" customHeight="1" x14ac:dyDescent="0.2">
      <c r="B14" s="608" t="s">
        <v>225</v>
      </c>
      <c r="C14" s="609"/>
      <c r="D14" s="609"/>
      <c r="E14" s="609"/>
      <c r="F14" s="609"/>
      <c r="G14" s="609"/>
      <c r="H14" s="609"/>
      <c r="I14" s="609"/>
      <c r="J14" s="609"/>
      <c r="K14" s="609"/>
      <c r="L14" s="609"/>
      <c r="M14" s="609"/>
      <c r="N14" s="609"/>
      <c r="O14" s="609"/>
      <c r="P14" s="609"/>
      <c r="Q14" s="610"/>
      <c r="R14" s="611">
        <v>97350</v>
      </c>
      <c r="S14" s="612"/>
      <c r="T14" s="612"/>
      <c r="U14" s="612"/>
      <c r="V14" s="612"/>
      <c r="W14" s="612"/>
      <c r="X14" s="612"/>
      <c r="Y14" s="613"/>
      <c r="Z14" s="614">
        <v>0</v>
      </c>
      <c r="AA14" s="614"/>
      <c r="AB14" s="614"/>
      <c r="AC14" s="614"/>
      <c r="AD14" s="615">
        <v>97350</v>
      </c>
      <c r="AE14" s="615"/>
      <c r="AF14" s="615"/>
      <c r="AG14" s="615"/>
      <c r="AH14" s="615"/>
      <c r="AI14" s="615"/>
      <c r="AJ14" s="615"/>
      <c r="AK14" s="615"/>
      <c r="AL14" s="616">
        <v>0</v>
      </c>
      <c r="AM14" s="617"/>
      <c r="AN14" s="617"/>
      <c r="AO14" s="618"/>
      <c r="AP14" s="608" t="s">
        <v>226</v>
      </c>
      <c r="AQ14" s="609"/>
      <c r="AR14" s="609"/>
      <c r="AS14" s="609"/>
      <c r="AT14" s="609"/>
      <c r="AU14" s="609"/>
      <c r="AV14" s="609"/>
      <c r="AW14" s="609"/>
      <c r="AX14" s="609"/>
      <c r="AY14" s="609"/>
      <c r="AZ14" s="609"/>
      <c r="BA14" s="609"/>
      <c r="BB14" s="609"/>
      <c r="BC14" s="610"/>
      <c r="BD14" s="611">
        <v>9265160</v>
      </c>
      <c r="BE14" s="612"/>
      <c r="BF14" s="612"/>
      <c r="BG14" s="612"/>
      <c r="BH14" s="612"/>
      <c r="BI14" s="612"/>
      <c r="BJ14" s="612"/>
      <c r="BK14" s="613"/>
      <c r="BL14" s="614">
        <v>0.8</v>
      </c>
      <c r="BM14" s="614"/>
      <c r="BN14" s="614"/>
      <c r="BO14" s="614"/>
      <c r="BP14" s="615" t="s">
        <v>118</v>
      </c>
      <c r="BQ14" s="615"/>
      <c r="BR14" s="615"/>
      <c r="BS14" s="615"/>
      <c r="BT14" s="615"/>
      <c r="BU14" s="615"/>
      <c r="BV14" s="615"/>
      <c r="BW14" s="619"/>
      <c r="BY14" s="608" t="s">
        <v>227</v>
      </c>
      <c r="BZ14" s="609"/>
      <c r="CA14" s="609"/>
      <c r="CB14" s="609"/>
      <c r="CC14" s="609"/>
      <c r="CD14" s="609"/>
      <c r="CE14" s="609"/>
      <c r="CF14" s="609"/>
      <c r="CG14" s="609"/>
      <c r="CH14" s="609"/>
      <c r="CI14" s="609"/>
      <c r="CJ14" s="609"/>
      <c r="CK14" s="609"/>
      <c r="CL14" s="610"/>
      <c r="CM14" s="611">
        <v>196132191</v>
      </c>
      <c r="CN14" s="612"/>
      <c r="CO14" s="612"/>
      <c r="CP14" s="612"/>
      <c r="CQ14" s="612"/>
      <c r="CR14" s="612"/>
      <c r="CS14" s="612"/>
      <c r="CT14" s="613"/>
      <c r="CU14" s="616">
        <v>10.5</v>
      </c>
      <c r="CV14" s="617"/>
      <c r="CW14" s="617"/>
      <c r="CX14" s="622"/>
      <c r="CY14" s="620">
        <v>8127231</v>
      </c>
      <c r="CZ14" s="612"/>
      <c r="DA14" s="612"/>
      <c r="DB14" s="612"/>
      <c r="DC14" s="612"/>
      <c r="DD14" s="612"/>
      <c r="DE14" s="612"/>
      <c r="DF14" s="612"/>
      <c r="DG14" s="612"/>
      <c r="DH14" s="612"/>
      <c r="DI14" s="612"/>
      <c r="DJ14" s="612"/>
      <c r="DK14" s="613"/>
      <c r="DL14" s="620">
        <v>184101853</v>
      </c>
      <c r="DM14" s="612"/>
      <c r="DN14" s="612"/>
      <c r="DO14" s="612"/>
      <c r="DP14" s="612"/>
      <c r="DQ14" s="612"/>
      <c r="DR14" s="612"/>
      <c r="DS14" s="612"/>
      <c r="DT14" s="612"/>
      <c r="DU14" s="612"/>
      <c r="DV14" s="612"/>
      <c r="DW14" s="612"/>
      <c r="DX14" s="621"/>
    </row>
    <row r="15" spans="2:138" ht="11.25" customHeight="1" x14ac:dyDescent="0.2">
      <c r="B15" s="608" t="s">
        <v>228</v>
      </c>
      <c r="C15" s="609"/>
      <c r="D15" s="609"/>
      <c r="E15" s="609"/>
      <c r="F15" s="609"/>
      <c r="G15" s="609"/>
      <c r="H15" s="609"/>
      <c r="I15" s="609"/>
      <c r="J15" s="609"/>
      <c r="K15" s="609"/>
      <c r="L15" s="609"/>
      <c r="M15" s="609"/>
      <c r="N15" s="609"/>
      <c r="O15" s="609"/>
      <c r="P15" s="609"/>
      <c r="Q15" s="610"/>
      <c r="R15" s="611" t="s">
        <v>210</v>
      </c>
      <c r="S15" s="612"/>
      <c r="T15" s="612"/>
      <c r="U15" s="612"/>
      <c r="V15" s="612"/>
      <c r="W15" s="612"/>
      <c r="X15" s="612"/>
      <c r="Y15" s="613"/>
      <c r="Z15" s="614" t="s">
        <v>118</v>
      </c>
      <c r="AA15" s="614"/>
      <c r="AB15" s="614"/>
      <c r="AC15" s="614"/>
      <c r="AD15" s="615" t="s">
        <v>210</v>
      </c>
      <c r="AE15" s="615"/>
      <c r="AF15" s="615"/>
      <c r="AG15" s="615"/>
      <c r="AH15" s="615"/>
      <c r="AI15" s="615"/>
      <c r="AJ15" s="615"/>
      <c r="AK15" s="615"/>
      <c r="AL15" s="616" t="s">
        <v>118</v>
      </c>
      <c r="AM15" s="617"/>
      <c r="AN15" s="617"/>
      <c r="AO15" s="618"/>
      <c r="AP15" s="608" t="s">
        <v>229</v>
      </c>
      <c r="AQ15" s="609"/>
      <c r="AR15" s="609"/>
      <c r="AS15" s="609"/>
      <c r="AT15" s="609"/>
      <c r="AU15" s="609"/>
      <c r="AV15" s="609"/>
      <c r="AW15" s="609"/>
      <c r="AX15" s="609"/>
      <c r="AY15" s="609"/>
      <c r="AZ15" s="609"/>
      <c r="BA15" s="609"/>
      <c r="BB15" s="609"/>
      <c r="BC15" s="610"/>
      <c r="BD15" s="611">
        <v>276736710</v>
      </c>
      <c r="BE15" s="612"/>
      <c r="BF15" s="612"/>
      <c r="BG15" s="612"/>
      <c r="BH15" s="612"/>
      <c r="BI15" s="612"/>
      <c r="BJ15" s="612"/>
      <c r="BK15" s="613"/>
      <c r="BL15" s="614">
        <v>24</v>
      </c>
      <c r="BM15" s="614"/>
      <c r="BN15" s="614"/>
      <c r="BO15" s="614"/>
      <c r="BP15" s="615">
        <v>15088079</v>
      </c>
      <c r="BQ15" s="615"/>
      <c r="BR15" s="615"/>
      <c r="BS15" s="615"/>
      <c r="BT15" s="615"/>
      <c r="BU15" s="615"/>
      <c r="BV15" s="615"/>
      <c r="BW15" s="619"/>
      <c r="BY15" s="608" t="s">
        <v>230</v>
      </c>
      <c r="BZ15" s="609"/>
      <c r="CA15" s="609"/>
      <c r="CB15" s="609"/>
      <c r="CC15" s="609"/>
      <c r="CD15" s="609"/>
      <c r="CE15" s="609"/>
      <c r="CF15" s="609"/>
      <c r="CG15" s="609"/>
      <c r="CH15" s="609"/>
      <c r="CI15" s="609"/>
      <c r="CJ15" s="609"/>
      <c r="CK15" s="609"/>
      <c r="CL15" s="610"/>
      <c r="CM15" s="611" t="s">
        <v>118</v>
      </c>
      <c r="CN15" s="612"/>
      <c r="CO15" s="612"/>
      <c r="CP15" s="612"/>
      <c r="CQ15" s="612"/>
      <c r="CR15" s="612"/>
      <c r="CS15" s="612"/>
      <c r="CT15" s="613"/>
      <c r="CU15" s="616" t="s">
        <v>118</v>
      </c>
      <c r="CV15" s="617"/>
      <c r="CW15" s="617"/>
      <c r="CX15" s="622"/>
      <c r="CY15" s="620" t="s">
        <v>118</v>
      </c>
      <c r="CZ15" s="612"/>
      <c r="DA15" s="612"/>
      <c r="DB15" s="612"/>
      <c r="DC15" s="612"/>
      <c r="DD15" s="612"/>
      <c r="DE15" s="612"/>
      <c r="DF15" s="612"/>
      <c r="DG15" s="612"/>
      <c r="DH15" s="612"/>
      <c r="DI15" s="612"/>
      <c r="DJ15" s="612"/>
      <c r="DK15" s="613"/>
      <c r="DL15" s="620" t="s">
        <v>118</v>
      </c>
      <c r="DM15" s="612"/>
      <c r="DN15" s="612"/>
      <c r="DO15" s="612"/>
      <c r="DP15" s="612"/>
      <c r="DQ15" s="612"/>
      <c r="DR15" s="612"/>
      <c r="DS15" s="612"/>
      <c r="DT15" s="612"/>
      <c r="DU15" s="612"/>
      <c r="DV15" s="612"/>
      <c r="DW15" s="612"/>
      <c r="DX15" s="621"/>
    </row>
    <row r="16" spans="2:138" ht="11.25" customHeight="1" x14ac:dyDescent="0.2">
      <c r="B16" s="608" t="s">
        <v>231</v>
      </c>
      <c r="C16" s="609"/>
      <c r="D16" s="609"/>
      <c r="E16" s="609"/>
      <c r="F16" s="609"/>
      <c r="G16" s="609"/>
      <c r="H16" s="609"/>
      <c r="I16" s="609"/>
      <c r="J16" s="609"/>
      <c r="K16" s="609"/>
      <c r="L16" s="609"/>
      <c r="M16" s="609"/>
      <c r="N16" s="609"/>
      <c r="O16" s="609"/>
      <c r="P16" s="609"/>
      <c r="Q16" s="610"/>
      <c r="R16" s="611">
        <v>11856892</v>
      </c>
      <c r="S16" s="612"/>
      <c r="T16" s="612"/>
      <c r="U16" s="612"/>
      <c r="V16" s="612"/>
      <c r="W16" s="612"/>
      <c r="X16" s="612"/>
      <c r="Y16" s="613"/>
      <c r="Z16" s="614">
        <v>0.6</v>
      </c>
      <c r="AA16" s="614"/>
      <c r="AB16" s="614"/>
      <c r="AC16" s="614"/>
      <c r="AD16" s="615">
        <v>11856892</v>
      </c>
      <c r="AE16" s="615"/>
      <c r="AF16" s="615"/>
      <c r="AG16" s="615"/>
      <c r="AH16" s="615"/>
      <c r="AI16" s="615"/>
      <c r="AJ16" s="615"/>
      <c r="AK16" s="615"/>
      <c r="AL16" s="616">
        <v>1</v>
      </c>
      <c r="AM16" s="617"/>
      <c r="AN16" s="617"/>
      <c r="AO16" s="618"/>
      <c r="AP16" s="608" t="s">
        <v>232</v>
      </c>
      <c r="AQ16" s="609"/>
      <c r="AR16" s="609"/>
      <c r="AS16" s="609"/>
      <c r="AT16" s="609"/>
      <c r="AU16" s="609"/>
      <c r="AV16" s="609"/>
      <c r="AW16" s="609"/>
      <c r="AX16" s="609"/>
      <c r="AY16" s="609"/>
      <c r="AZ16" s="609"/>
      <c r="BA16" s="609"/>
      <c r="BB16" s="609"/>
      <c r="BC16" s="610"/>
      <c r="BD16" s="611">
        <v>18972330</v>
      </c>
      <c r="BE16" s="612"/>
      <c r="BF16" s="612"/>
      <c r="BG16" s="612"/>
      <c r="BH16" s="612"/>
      <c r="BI16" s="612"/>
      <c r="BJ16" s="612"/>
      <c r="BK16" s="613"/>
      <c r="BL16" s="614">
        <v>1.6</v>
      </c>
      <c r="BM16" s="614"/>
      <c r="BN16" s="614"/>
      <c r="BO16" s="614"/>
      <c r="BP16" s="615" t="s">
        <v>210</v>
      </c>
      <c r="BQ16" s="615"/>
      <c r="BR16" s="615"/>
      <c r="BS16" s="615"/>
      <c r="BT16" s="615"/>
      <c r="BU16" s="615"/>
      <c r="BV16" s="615"/>
      <c r="BW16" s="619"/>
      <c r="BY16" s="608" t="s">
        <v>233</v>
      </c>
      <c r="BZ16" s="609"/>
      <c r="CA16" s="609"/>
      <c r="CB16" s="609"/>
      <c r="CC16" s="609"/>
      <c r="CD16" s="609"/>
      <c r="CE16" s="609"/>
      <c r="CF16" s="609"/>
      <c r="CG16" s="609"/>
      <c r="CH16" s="609"/>
      <c r="CI16" s="609"/>
      <c r="CJ16" s="609"/>
      <c r="CK16" s="609"/>
      <c r="CL16" s="610"/>
      <c r="CM16" s="611">
        <v>400499939</v>
      </c>
      <c r="CN16" s="612"/>
      <c r="CO16" s="612"/>
      <c r="CP16" s="612"/>
      <c r="CQ16" s="612"/>
      <c r="CR16" s="612"/>
      <c r="CS16" s="612"/>
      <c r="CT16" s="613"/>
      <c r="CU16" s="616">
        <v>21.5</v>
      </c>
      <c r="CV16" s="617"/>
      <c r="CW16" s="617"/>
      <c r="CX16" s="622"/>
      <c r="CY16" s="620">
        <v>33375164</v>
      </c>
      <c r="CZ16" s="612"/>
      <c r="DA16" s="612"/>
      <c r="DB16" s="612"/>
      <c r="DC16" s="612"/>
      <c r="DD16" s="612"/>
      <c r="DE16" s="612"/>
      <c r="DF16" s="612"/>
      <c r="DG16" s="612"/>
      <c r="DH16" s="612"/>
      <c r="DI16" s="612"/>
      <c r="DJ16" s="612"/>
      <c r="DK16" s="613"/>
      <c r="DL16" s="620">
        <v>294519953</v>
      </c>
      <c r="DM16" s="612"/>
      <c r="DN16" s="612"/>
      <c r="DO16" s="612"/>
      <c r="DP16" s="612"/>
      <c r="DQ16" s="612"/>
      <c r="DR16" s="612"/>
      <c r="DS16" s="612"/>
      <c r="DT16" s="612"/>
      <c r="DU16" s="612"/>
      <c r="DV16" s="612"/>
      <c r="DW16" s="612"/>
      <c r="DX16" s="621"/>
    </row>
    <row r="17" spans="2:128" ht="11.25" customHeight="1" x14ac:dyDescent="0.2">
      <c r="B17" s="608" t="s">
        <v>234</v>
      </c>
      <c r="C17" s="609"/>
      <c r="D17" s="609"/>
      <c r="E17" s="609"/>
      <c r="F17" s="609"/>
      <c r="G17" s="609"/>
      <c r="H17" s="609"/>
      <c r="I17" s="609"/>
      <c r="J17" s="609"/>
      <c r="K17" s="609"/>
      <c r="L17" s="609"/>
      <c r="M17" s="609"/>
      <c r="N17" s="609"/>
      <c r="O17" s="609"/>
      <c r="P17" s="609"/>
      <c r="Q17" s="610"/>
      <c r="R17" s="611">
        <v>3912479</v>
      </c>
      <c r="S17" s="612"/>
      <c r="T17" s="612"/>
      <c r="U17" s="612"/>
      <c r="V17" s="612"/>
      <c r="W17" s="612"/>
      <c r="X17" s="612"/>
      <c r="Y17" s="613"/>
      <c r="Z17" s="614">
        <v>0.2</v>
      </c>
      <c r="AA17" s="614"/>
      <c r="AB17" s="614"/>
      <c r="AC17" s="614"/>
      <c r="AD17" s="615">
        <v>3912479</v>
      </c>
      <c r="AE17" s="615"/>
      <c r="AF17" s="615"/>
      <c r="AG17" s="615"/>
      <c r="AH17" s="615"/>
      <c r="AI17" s="615"/>
      <c r="AJ17" s="615"/>
      <c r="AK17" s="615"/>
      <c r="AL17" s="616">
        <v>0.3</v>
      </c>
      <c r="AM17" s="617"/>
      <c r="AN17" s="617"/>
      <c r="AO17" s="618"/>
      <c r="AP17" s="608" t="s">
        <v>235</v>
      </c>
      <c r="AQ17" s="609"/>
      <c r="AR17" s="609"/>
      <c r="AS17" s="609"/>
      <c r="AT17" s="609"/>
      <c r="AU17" s="609"/>
      <c r="AV17" s="609"/>
      <c r="AW17" s="609"/>
      <c r="AX17" s="609"/>
      <c r="AY17" s="609"/>
      <c r="AZ17" s="609"/>
      <c r="BA17" s="609"/>
      <c r="BB17" s="609"/>
      <c r="BC17" s="610"/>
      <c r="BD17" s="611">
        <v>257764380</v>
      </c>
      <c r="BE17" s="612"/>
      <c r="BF17" s="612"/>
      <c r="BG17" s="612"/>
      <c r="BH17" s="612"/>
      <c r="BI17" s="612"/>
      <c r="BJ17" s="612"/>
      <c r="BK17" s="613"/>
      <c r="BL17" s="614">
        <v>22.3</v>
      </c>
      <c r="BM17" s="614"/>
      <c r="BN17" s="614"/>
      <c r="BO17" s="614"/>
      <c r="BP17" s="615">
        <v>15088079</v>
      </c>
      <c r="BQ17" s="615"/>
      <c r="BR17" s="615"/>
      <c r="BS17" s="615"/>
      <c r="BT17" s="615"/>
      <c r="BU17" s="615"/>
      <c r="BV17" s="615"/>
      <c r="BW17" s="619"/>
      <c r="BY17" s="608" t="s">
        <v>236</v>
      </c>
      <c r="BZ17" s="609"/>
      <c r="CA17" s="609"/>
      <c r="CB17" s="609"/>
      <c r="CC17" s="609"/>
      <c r="CD17" s="609"/>
      <c r="CE17" s="609"/>
      <c r="CF17" s="609"/>
      <c r="CG17" s="609"/>
      <c r="CH17" s="609"/>
      <c r="CI17" s="609"/>
      <c r="CJ17" s="609"/>
      <c r="CK17" s="609"/>
      <c r="CL17" s="610"/>
      <c r="CM17" s="611">
        <v>1891446</v>
      </c>
      <c r="CN17" s="612"/>
      <c r="CO17" s="612"/>
      <c r="CP17" s="612"/>
      <c r="CQ17" s="612"/>
      <c r="CR17" s="612"/>
      <c r="CS17" s="612"/>
      <c r="CT17" s="613"/>
      <c r="CU17" s="616">
        <v>0.1</v>
      </c>
      <c r="CV17" s="617"/>
      <c r="CW17" s="617"/>
      <c r="CX17" s="622"/>
      <c r="CY17" s="620" t="s">
        <v>118</v>
      </c>
      <c r="CZ17" s="612"/>
      <c r="DA17" s="612"/>
      <c r="DB17" s="612"/>
      <c r="DC17" s="612"/>
      <c r="DD17" s="612"/>
      <c r="DE17" s="612"/>
      <c r="DF17" s="612"/>
      <c r="DG17" s="612"/>
      <c r="DH17" s="612"/>
      <c r="DI17" s="612"/>
      <c r="DJ17" s="612"/>
      <c r="DK17" s="613"/>
      <c r="DL17" s="620">
        <v>71770</v>
      </c>
      <c r="DM17" s="612"/>
      <c r="DN17" s="612"/>
      <c r="DO17" s="612"/>
      <c r="DP17" s="612"/>
      <c r="DQ17" s="612"/>
      <c r="DR17" s="612"/>
      <c r="DS17" s="612"/>
      <c r="DT17" s="612"/>
      <c r="DU17" s="612"/>
      <c r="DV17" s="612"/>
      <c r="DW17" s="612"/>
      <c r="DX17" s="621"/>
    </row>
    <row r="18" spans="2:128" ht="11.25" customHeight="1" x14ac:dyDescent="0.2">
      <c r="B18" s="608" t="s">
        <v>237</v>
      </c>
      <c r="C18" s="609"/>
      <c r="D18" s="609"/>
      <c r="E18" s="609"/>
      <c r="F18" s="609"/>
      <c r="G18" s="609"/>
      <c r="H18" s="609"/>
      <c r="I18" s="609"/>
      <c r="J18" s="609"/>
      <c r="K18" s="609"/>
      <c r="L18" s="609"/>
      <c r="M18" s="609"/>
      <c r="N18" s="609"/>
      <c r="O18" s="609"/>
      <c r="P18" s="609"/>
      <c r="Q18" s="610"/>
      <c r="R18" s="611">
        <v>578509</v>
      </c>
      <c r="S18" s="612"/>
      <c r="T18" s="612"/>
      <c r="U18" s="612"/>
      <c r="V18" s="612"/>
      <c r="W18" s="612"/>
      <c r="X18" s="612"/>
      <c r="Y18" s="613"/>
      <c r="Z18" s="614">
        <v>0</v>
      </c>
      <c r="AA18" s="614"/>
      <c r="AB18" s="614"/>
      <c r="AC18" s="614"/>
      <c r="AD18" s="615">
        <v>578509</v>
      </c>
      <c r="AE18" s="615"/>
      <c r="AF18" s="615"/>
      <c r="AG18" s="615"/>
      <c r="AH18" s="615"/>
      <c r="AI18" s="615"/>
      <c r="AJ18" s="615"/>
      <c r="AK18" s="615"/>
      <c r="AL18" s="616">
        <v>0</v>
      </c>
      <c r="AM18" s="617"/>
      <c r="AN18" s="617"/>
      <c r="AO18" s="618"/>
      <c r="AP18" s="608" t="s">
        <v>238</v>
      </c>
      <c r="AQ18" s="609"/>
      <c r="AR18" s="609"/>
      <c r="AS18" s="609"/>
      <c r="AT18" s="609"/>
      <c r="AU18" s="609"/>
      <c r="AV18" s="609"/>
      <c r="AW18" s="609"/>
      <c r="AX18" s="609"/>
      <c r="AY18" s="609"/>
      <c r="AZ18" s="609"/>
      <c r="BA18" s="609"/>
      <c r="BB18" s="609"/>
      <c r="BC18" s="610"/>
      <c r="BD18" s="611">
        <v>321407960</v>
      </c>
      <c r="BE18" s="612"/>
      <c r="BF18" s="612"/>
      <c r="BG18" s="612"/>
      <c r="BH18" s="612"/>
      <c r="BI18" s="612"/>
      <c r="BJ18" s="612"/>
      <c r="BK18" s="613"/>
      <c r="BL18" s="614">
        <v>27.8</v>
      </c>
      <c r="BM18" s="614"/>
      <c r="BN18" s="614"/>
      <c r="BO18" s="614"/>
      <c r="BP18" s="615" t="s">
        <v>210</v>
      </c>
      <c r="BQ18" s="615"/>
      <c r="BR18" s="615"/>
      <c r="BS18" s="615"/>
      <c r="BT18" s="615"/>
      <c r="BU18" s="615"/>
      <c r="BV18" s="615"/>
      <c r="BW18" s="619"/>
      <c r="BY18" s="608" t="s">
        <v>239</v>
      </c>
      <c r="BZ18" s="609"/>
      <c r="CA18" s="609"/>
      <c r="CB18" s="609"/>
      <c r="CC18" s="609"/>
      <c r="CD18" s="609"/>
      <c r="CE18" s="609"/>
      <c r="CF18" s="609"/>
      <c r="CG18" s="609"/>
      <c r="CH18" s="609"/>
      <c r="CI18" s="609"/>
      <c r="CJ18" s="609"/>
      <c r="CK18" s="609"/>
      <c r="CL18" s="610"/>
      <c r="CM18" s="611">
        <v>309687698</v>
      </c>
      <c r="CN18" s="612"/>
      <c r="CO18" s="612"/>
      <c r="CP18" s="612"/>
      <c r="CQ18" s="612"/>
      <c r="CR18" s="612"/>
      <c r="CS18" s="612"/>
      <c r="CT18" s="613"/>
      <c r="CU18" s="616">
        <v>16.600000000000001</v>
      </c>
      <c r="CV18" s="617"/>
      <c r="CW18" s="617"/>
      <c r="CX18" s="622"/>
      <c r="CY18" s="620" t="s">
        <v>118</v>
      </c>
      <c r="CZ18" s="612"/>
      <c r="DA18" s="612"/>
      <c r="DB18" s="612"/>
      <c r="DC18" s="612"/>
      <c r="DD18" s="612"/>
      <c r="DE18" s="612"/>
      <c r="DF18" s="612"/>
      <c r="DG18" s="612"/>
      <c r="DH18" s="612"/>
      <c r="DI18" s="612"/>
      <c r="DJ18" s="612"/>
      <c r="DK18" s="613"/>
      <c r="DL18" s="620">
        <v>303874947</v>
      </c>
      <c r="DM18" s="612"/>
      <c r="DN18" s="612"/>
      <c r="DO18" s="612"/>
      <c r="DP18" s="612"/>
      <c r="DQ18" s="612"/>
      <c r="DR18" s="612"/>
      <c r="DS18" s="612"/>
      <c r="DT18" s="612"/>
      <c r="DU18" s="612"/>
      <c r="DV18" s="612"/>
      <c r="DW18" s="612"/>
      <c r="DX18" s="621"/>
    </row>
    <row r="19" spans="2:128" ht="11.25" customHeight="1" x14ac:dyDescent="0.2">
      <c r="B19" s="608" t="s">
        <v>240</v>
      </c>
      <c r="C19" s="609"/>
      <c r="D19" s="609"/>
      <c r="E19" s="609"/>
      <c r="F19" s="609"/>
      <c r="G19" s="609"/>
      <c r="H19" s="609"/>
      <c r="I19" s="609"/>
      <c r="J19" s="609"/>
      <c r="K19" s="609"/>
      <c r="L19" s="609"/>
      <c r="M19" s="609"/>
      <c r="N19" s="609"/>
      <c r="O19" s="609"/>
      <c r="P19" s="609"/>
      <c r="Q19" s="610"/>
      <c r="R19" s="611">
        <v>7365904</v>
      </c>
      <c r="S19" s="612"/>
      <c r="T19" s="612"/>
      <c r="U19" s="612"/>
      <c r="V19" s="612"/>
      <c r="W19" s="612"/>
      <c r="X19" s="612"/>
      <c r="Y19" s="613"/>
      <c r="Z19" s="614">
        <v>0.4</v>
      </c>
      <c r="AA19" s="614"/>
      <c r="AB19" s="614"/>
      <c r="AC19" s="614"/>
      <c r="AD19" s="615">
        <v>7365904</v>
      </c>
      <c r="AE19" s="615"/>
      <c r="AF19" s="615"/>
      <c r="AG19" s="615"/>
      <c r="AH19" s="615"/>
      <c r="AI19" s="615"/>
      <c r="AJ19" s="615"/>
      <c r="AK19" s="615"/>
      <c r="AL19" s="616">
        <v>0.6</v>
      </c>
      <c r="AM19" s="617"/>
      <c r="AN19" s="617"/>
      <c r="AO19" s="618"/>
      <c r="AP19" s="608" t="s">
        <v>241</v>
      </c>
      <c r="AQ19" s="609"/>
      <c r="AR19" s="609"/>
      <c r="AS19" s="609"/>
      <c r="AT19" s="609"/>
      <c r="AU19" s="609"/>
      <c r="AV19" s="609"/>
      <c r="AW19" s="609"/>
      <c r="AX19" s="609"/>
      <c r="AY19" s="609"/>
      <c r="AZ19" s="609"/>
      <c r="BA19" s="609"/>
      <c r="BB19" s="609"/>
      <c r="BC19" s="610"/>
      <c r="BD19" s="611">
        <v>26858263</v>
      </c>
      <c r="BE19" s="612"/>
      <c r="BF19" s="612"/>
      <c r="BG19" s="612"/>
      <c r="BH19" s="612"/>
      <c r="BI19" s="612"/>
      <c r="BJ19" s="612"/>
      <c r="BK19" s="613"/>
      <c r="BL19" s="614">
        <v>2.2999999999999998</v>
      </c>
      <c r="BM19" s="614"/>
      <c r="BN19" s="614"/>
      <c r="BO19" s="614"/>
      <c r="BP19" s="615" t="s">
        <v>210</v>
      </c>
      <c r="BQ19" s="615"/>
      <c r="BR19" s="615"/>
      <c r="BS19" s="615"/>
      <c r="BT19" s="615"/>
      <c r="BU19" s="615"/>
      <c r="BV19" s="615"/>
      <c r="BW19" s="619"/>
      <c r="BY19" s="608" t="s">
        <v>242</v>
      </c>
      <c r="BZ19" s="609"/>
      <c r="CA19" s="609"/>
      <c r="CB19" s="609"/>
      <c r="CC19" s="609"/>
      <c r="CD19" s="609"/>
      <c r="CE19" s="609"/>
      <c r="CF19" s="609"/>
      <c r="CG19" s="609"/>
      <c r="CH19" s="609"/>
      <c r="CI19" s="609"/>
      <c r="CJ19" s="609"/>
      <c r="CK19" s="609"/>
      <c r="CL19" s="610"/>
      <c r="CM19" s="611" t="s">
        <v>127</v>
      </c>
      <c r="CN19" s="612"/>
      <c r="CO19" s="612"/>
      <c r="CP19" s="612"/>
      <c r="CQ19" s="612"/>
      <c r="CR19" s="612"/>
      <c r="CS19" s="612"/>
      <c r="CT19" s="613"/>
      <c r="CU19" s="616" t="s">
        <v>210</v>
      </c>
      <c r="CV19" s="617"/>
      <c r="CW19" s="617"/>
      <c r="CX19" s="622"/>
      <c r="CY19" s="620" t="s">
        <v>118</v>
      </c>
      <c r="CZ19" s="612"/>
      <c r="DA19" s="612"/>
      <c r="DB19" s="612"/>
      <c r="DC19" s="612"/>
      <c r="DD19" s="612"/>
      <c r="DE19" s="612"/>
      <c r="DF19" s="612"/>
      <c r="DG19" s="612"/>
      <c r="DH19" s="612"/>
      <c r="DI19" s="612"/>
      <c r="DJ19" s="612"/>
      <c r="DK19" s="613"/>
      <c r="DL19" s="620" t="s">
        <v>118</v>
      </c>
      <c r="DM19" s="612"/>
      <c r="DN19" s="612"/>
      <c r="DO19" s="612"/>
      <c r="DP19" s="612"/>
      <c r="DQ19" s="612"/>
      <c r="DR19" s="612"/>
      <c r="DS19" s="612"/>
      <c r="DT19" s="612"/>
      <c r="DU19" s="612"/>
      <c r="DV19" s="612"/>
      <c r="DW19" s="612"/>
      <c r="DX19" s="621"/>
    </row>
    <row r="20" spans="2:128" ht="11.25" customHeight="1" x14ac:dyDescent="0.2">
      <c r="B20" s="608" t="s">
        <v>243</v>
      </c>
      <c r="C20" s="609"/>
      <c r="D20" s="609"/>
      <c r="E20" s="609"/>
      <c r="F20" s="609"/>
      <c r="G20" s="609"/>
      <c r="H20" s="609"/>
      <c r="I20" s="609"/>
      <c r="J20" s="609"/>
      <c r="K20" s="609"/>
      <c r="L20" s="609"/>
      <c r="M20" s="609"/>
      <c r="N20" s="609"/>
      <c r="O20" s="609"/>
      <c r="P20" s="609"/>
      <c r="Q20" s="610"/>
      <c r="R20" s="611">
        <v>107019453</v>
      </c>
      <c r="S20" s="612"/>
      <c r="T20" s="612"/>
      <c r="U20" s="612"/>
      <c r="V20" s="612"/>
      <c r="W20" s="612"/>
      <c r="X20" s="612"/>
      <c r="Y20" s="613"/>
      <c r="Z20" s="614">
        <v>5.7</v>
      </c>
      <c r="AA20" s="614"/>
      <c r="AB20" s="614"/>
      <c r="AC20" s="614"/>
      <c r="AD20" s="615">
        <v>104300342</v>
      </c>
      <c r="AE20" s="615"/>
      <c r="AF20" s="615"/>
      <c r="AG20" s="615"/>
      <c r="AH20" s="615"/>
      <c r="AI20" s="615"/>
      <c r="AJ20" s="615"/>
      <c r="AK20" s="615"/>
      <c r="AL20" s="616">
        <v>8.8000000000000007</v>
      </c>
      <c r="AM20" s="617"/>
      <c r="AN20" s="617"/>
      <c r="AO20" s="618"/>
      <c r="AP20" s="623" t="s">
        <v>244</v>
      </c>
      <c r="AQ20" s="624"/>
      <c r="AR20" s="624"/>
      <c r="AS20" s="624"/>
      <c r="AT20" s="624"/>
      <c r="AU20" s="624"/>
      <c r="AV20" s="624"/>
      <c r="AW20" s="624"/>
      <c r="AX20" s="624"/>
      <c r="AY20" s="624"/>
      <c r="AZ20" s="624"/>
      <c r="BA20" s="624"/>
      <c r="BB20" s="624"/>
      <c r="BC20" s="625"/>
      <c r="BD20" s="611">
        <v>8860997</v>
      </c>
      <c r="BE20" s="612"/>
      <c r="BF20" s="612"/>
      <c r="BG20" s="612"/>
      <c r="BH20" s="612"/>
      <c r="BI20" s="612"/>
      <c r="BJ20" s="612"/>
      <c r="BK20" s="613"/>
      <c r="BL20" s="614">
        <v>0.8</v>
      </c>
      <c r="BM20" s="614"/>
      <c r="BN20" s="614"/>
      <c r="BO20" s="614"/>
      <c r="BP20" s="615" t="s">
        <v>210</v>
      </c>
      <c r="BQ20" s="615"/>
      <c r="BR20" s="615"/>
      <c r="BS20" s="615"/>
      <c r="BT20" s="615"/>
      <c r="BU20" s="615"/>
      <c r="BV20" s="615"/>
      <c r="BW20" s="619"/>
      <c r="BY20" s="623" t="s">
        <v>245</v>
      </c>
      <c r="BZ20" s="624"/>
      <c r="CA20" s="624"/>
      <c r="CB20" s="624"/>
      <c r="CC20" s="624"/>
      <c r="CD20" s="624"/>
      <c r="CE20" s="624"/>
      <c r="CF20" s="624"/>
      <c r="CG20" s="624"/>
      <c r="CH20" s="624"/>
      <c r="CI20" s="624"/>
      <c r="CJ20" s="624"/>
      <c r="CK20" s="624"/>
      <c r="CL20" s="625"/>
      <c r="CM20" s="611" t="s">
        <v>118</v>
      </c>
      <c r="CN20" s="612"/>
      <c r="CO20" s="612"/>
      <c r="CP20" s="612"/>
      <c r="CQ20" s="612"/>
      <c r="CR20" s="612"/>
      <c r="CS20" s="612"/>
      <c r="CT20" s="613"/>
      <c r="CU20" s="616" t="s">
        <v>118</v>
      </c>
      <c r="CV20" s="617"/>
      <c r="CW20" s="617"/>
      <c r="CX20" s="622"/>
      <c r="CY20" s="620" t="s">
        <v>210</v>
      </c>
      <c r="CZ20" s="612"/>
      <c r="DA20" s="612"/>
      <c r="DB20" s="612"/>
      <c r="DC20" s="612"/>
      <c r="DD20" s="612"/>
      <c r="DE20" s="612"/>
      <c r="DF20" s="612"/>
      <c r="DG20" s="612"/>
      <c r="DH20" s="612"/>
      <c r="DI20" s="612"/>
      <c r="DJ20" s="612"/>
      <c r="DK20" s="613"/>
      <c r="DL20" s="620" t="s">
        <v>210</v>
      </c>
      <c r="DM20" s="612"/>
      <c r="DN20" s="612"/>
      <c r="DO20" s="612"/>
      <c r="DP20" s="612"/>
      <c r="DQ20" s="612"/>
      <c r="DR20" s="612"/>
      <c r="DS20" s="612"/>
      <c r="DT20" s="612"/>
      <c r="DU20" s="612"/>
      <c r="DV20" s="612"/>
      <c r="DW20" s="612"/>
      <c r="DX20" s="621"/>
    </row>
    <row r="21" spans="2:128" ht="11.25" customHeight="1" x14ac:dyDescent="0.2">
      <c r="B21" s="608" t="s">
        <v>246</v>
      </c>
      <c r="C21" s="609"/>
      <c r="D21" s="609"/>
      <c r="E21" s="609"/>
      <c r="F21" s="609"/>
      <c r="G21" s="609"/>
      <c r="H21" s="609"/>
      <c r="I21" s="609"/>
      <c r="J21" s="609"/>
      <c r="K21" s="609"/>
      <c r="L21" s="609"/>
      <c r="M21" s="609"/>
      <c r="N21" s="609"/>
      <c r="O21" s="609"/>
      <c r="P21" s="609"/>
      <c r="Q21" s="610"/>
      <c r="R21" s="611">
        <v>104300342</v>
      </c>
      <c r="S21" s="612"/>
      <c r="T21" s="612"/>
      <c r="U21" s="612"/>
      <c r="V21" s="612"/>
      <c r="W21" s="612"/>
      <c r="X21" s="612"/>
      <c r="Y21" s="613"/>
      <c r="Z21" s="616">
        <v>5.5</v>
      </c>
      <c r="AA21" s="617"/>
      <c r="AB21" s="617"/>
      <c r="AC21" s="622"/>
      <c r="AD21" s="620">
        <v>104300342</v>
      </c>
      <c r="AE21" s="612"/>
      <c r="AF21" s="612"/>
      <c r="AG21" s="612"/>
      <c r="AH21" s="612"/>
      <c r="AI21" s="612"/>
      <c r="AJ21" s="612"/>
      <c r="AK21" s="613"/>
      <c r="AL21" s="616">
        <v>8.8000000000000007</v>
      </c>
      <c r="AM21" s="617"/>
      <c r="AN21" s="617"/>
      <c r="AO21" s="618"/>
      <c r="AP21" s="623" t="s">
        <v>247</v>
      </c>
      <c r="AQ21" s="624"/>
      <c r="AR21" s="624"/>
      <c r="AS21" s="624"/>
      <c r="AT21" s="624"/>
      <c r="AU21" s="624"/>
      <c r="AV21" s="624"/>
      <c r="AW21" s="624"/>
      <c r="AX21" s="624"/>
      <c r="AY21" s="624"/>
      <c r="AZ21" s="624"/>
      <c r="BA21" s="624"/>
      <c r="BB21" s="624"/>
      <c r="BC21" s="625"/>
      <c r="BD21" s="611">
        <v>1506053</v>
      </c>
      <c r="BE21" s="612"/>
      <c r="BF21" s="612"/>
      <c r="BG21" s="612"/>
      <c r="BH21" s="612"/>
      <c r="BI21" s="612"/>
      <c r="BJ21" s="612"/>
      <c r="BK21" s="613"/>
      <c r="BL21" s="614">
        <v>0.1</v>
      </c>
      <c r="BM21" s="614"/>
      <c r="BN21" s="614"/>
      <c r="BO21" s="614"/>
      <c r="BP21" s="615" t="s">
        <v>210</v>
      </c>
      <c r="BQ21" s="615"/>
      <c r="BR21" s="615"/>
      <c r="BS21" s="615"/>
      <c r="BT21" s="615"/>
      <c r="BU21" s="615"/>
      <c r="BV21" s="615"/>
      <c r="BW21" s="619"/>
      <c r="BY21" s="623" t="s">
        <v>248</v>
      </c>
      <c r="BZ21" s="624"/>
      <c r="CA21" s="624"/>
      <c r="CB21" s="624"/>
      <c r="CC21" s="624"/>
      <c r="CD21" s="624"/>
      <c r="CE21" s="624"/>
      <c r="CF21" s="624"/>
      <c r="CG21" s="624"/>
      <c r="CH21" s="624"/>
      <c r="CI21" s="624"/>
      <c r="CJ21" s="624"/>
      <c r="CK21" s="624"/>
      <c r="CL21" s="625"/>
      <c r="CM21" s="611">
        <v>990381</v>
      </c>
      <c r="CN21" s="612"/>
      <c r="CO21" s="612"/>
      <c r="CP21" s="612"/>
      <c r="CQ21" s="612"/>
      <c r="CR21" s="612"/>
      <c r="CS21" s="612"/>
      <c r="CT21" s="613"/>
      <c r="CU21" s="616">
        <v>0.1</v>
      </c>
      <c r="CV21" s="617"/>
      <c r="CW21" s="617"/>
      <c r="CX21" s="622"/>
      <c r="CY21" s="620" t="s">
        <v>210</v>
      </c>
      <c r="CZ21" s="612"/>
      <c r="DA21" s="612"/>
      <c r="DB21" s="612"/>
      <c r="DC21" s="612"/>
      <c r="DD21" s="612"/>
      <c r="DE21" s="612"/>
      <c r="DF21" s="612"/>
      <c r="DG21" s="612"/>
      <c r="DH21" s="612"/>
      <c r="DI21" s="612"/>
      <c r="DJ21" s="612"/>
      <c r="DK21" s="613"/>
      <c r="DL21" s="620">
        <v>990381</v>
      </c>
      <c r="DM21" s="612"/>
      <c r="DN21" s="612"/>
      <c r="DO21" s="612"/>
      <c r="DP21" s="612"/>
      <c r="DQ21" s="612"/>
      <c r="DR21" s="612"/>
      <c r="DS21" s="612"/>
      <c r="DT21" s="612"/>
      <c r="DU21" s="612"/>
      <c r="DV21" s="612"/>
      <c r="DW21" s="612"/>
      <c r="DX21" s="621"/>
    </row>
    <row r="22" spans="2:128" ht="11.25" customHeight="1" x14ac:dyDescent="0.2">
      <c r="B22" s="608" t="s">
        <v>249</v>
      </c>
      <c r="C22" s="609"/>
      <c r="D22" s="609"/>
      <c r="E22" s="609"/>
      <c r="F22" s="609"/>
      <c r="G22" s="609"/>
      <c r="H22" s="609"/>
      <c r="I22" s="609"/>
      <c r="J22" s="609"/>
      <c r="K22" s="609"/>
      <c r="L22" s="609"/>
      <c r="M22" s="609"/>
      <c r="N22" s="609"/>
      <c r="O22" s="609"/>
      <c r="P22" s="609"/>
      <c r="Q22" s="610"/>
      <c r="R22" s="611">
        <v>2643239</v>
      </c>
      <c r="S22" s="612"/>
      <c r="T22" s="612"/>
      <c r="U22" s="612"/>
      <c r="V22" s="612"/>
      <c r="W22" s="612"/>
      <c r="X22" s="612"/>
      <c r="Y22" s="613"/>
      <c r="Z22" s="616">
        <v>0.1</v>
      </c>
      <c r="AA22" s="617"/>
      <c r="AB22" s="617"/>
      <c r="AC22" s="622"/>
      <c r="AD22" s="620" t="s">
        <v>118</v>
      </c>
      <c r="AE22" s="612"/>
      <c r="AF22" s="612"/>
      <c r="AG22" s="612"/>
      <c r="AH22" s="612"/>
      <c r="AI22" s="612"/>
      <c r="AJ22" s="612"/>
      <c r="AK22" s="613"/>
      <c r="AL22" s="616" t="s">
        <v>210</v>
      </c>
      <c r="AM22" s="617"/>
      <c r="AN22" s="617"/>
      <c r="AO22" s="618"/>
      <c r="AP22" s="623" t="s">
        <v>250</v>
      </c>
      <c r="AQ22" s="624"/>
      <c r="AR22" s="624"/>
      <c r="AS22" s="624"/>
      <c r="AT22" s="624"/>
      <c r="AU22" s="624"/>
      <c r="AV22" s="624"/>
      <c r="AW22" s="624"/>
      <c r="AX22" s="624"/>
      <c r="AY22" s="624"/>
      <c r="AZ22" s="624"/>
      <c r="BA22" s="624"/>
      <c r="BB22" s="624"/>
      <c r="BC22" s="625"/>
      <c r="BD22" s="611">
        <v>6526312</v>
      </c>
      <c r="BE22" s="612"/>
      <c r="BF22" s="612"/>
      <c r="BG22" s="612"/>
      <c r="BH22" s="612"/>
      <c r="BI22" s="612"/>
      <c r="BJ22" s="612"/>
      <c r="BK22" s="613"/>
      <c r="BL22" s="614">
        <v>0.6</v>
      </c>
      <c r="BM22" s="614"/>
      <c r="BN22" s="614"/>
      <c r="BO22" s="614"/>
      <c r="BP22" s="615" t="s">
        <v>118</v>
      </c>
      <c r="BQ22" s="615"/>
      <c r="BR22" s="615"/>
      <c r="BS22" s="615"/>
      <c r="BT22" s="615"/>
      <c r="BU22" s="615"/>
      <c r="BV22" s="615"/>
      <c r="BW22" s="619"/>
      <c r="BY22" s="623" t="s">
        <v>251</v>
      </c>
      <c r="BZ22" s="624"/>
      <c r="CA22" s="624"/>
      <c r="CB22" s="624"/>
      <c r="CC22" s="624"/>
      <c r="CD22" s="624"/>
      <c r="CE22" s="624"/>
      <c r="CF22" s="624"/>
      <c r="CG22" s="624"/>
      <c r="CH22" s="624"/>
      <c r="CI22" s="624"/>
      <c r="CJ22" s="624"/>
      <c r="CK22" s="624"/>
      <c r="CL22" s="625"/>
      <c r="CM22" s="611">
        <v>9131325</v>
      </c>
      <c r="CN22" s="612"/>
      <c r="CO22" s="612"/>
      <c r="CP22" s="612"/>
      <c r="CQ22" s="612"/>
      <c r="CR22" s="612"/>
      <c r="CS22" s="612"/>
      <c r="CT22" s="613"/>
      <c r="CU22" s="616">
        <v>0.5</v>
      </c>
      <c r="CV22" s="617"/>
      <c r="CW22" s="617"/>
      <c r="CX22" s="622"/>
      <c r="CY22" s="620" t="s">
        <v>118</v>
      </c>
      <c r="CZ22" s="612"/>
      <c r="DA22" s="612"/>
      <c r="DB22" s="612"/>
      <c r="DC22" s="612"/>
      <c r="DD22" s="612"/>
      <c r="DE22" s="612"/>
      <c r="DF22" s="612"/>
      <c r="DG22" s="612"/>
      <c r="DH22" s="612"/>
      <c r="DI22" s="612"/>
      <c r="DJ22" s="612"/>
      <c r="DK22" s="613"/>
      <c r="DL22" s="620">
        <v>9131325</v>
      </c>
      <c r="DM22" s="612"/>
      <c r="DN22" s="612"/>
      <c r="DO22" s="612"/>
      <c r="DP22" s="612"/>
      <c r="DQ22" s="612"/>
      <c r="DR22" s="612"/>
      <c r="DS22" s="612"/>
      <c r="DT22" s="612"/>
      <c r="DU22" s="612"/>
      <c r="DV22" s="612"/>
      <c r="DW22" s="612"/>
      <c r="DX22" s="621"/>
    </row>
    <row r="23" spans="2:128" ht="11.25" customHeight="1" x14ac:dyDescent="0.2">
      <c r="B23" s="608" t="s">
        <v>252</v>
      </c>
      <c r="C23" s="609"/>
      <c r="D23" s="609"/>
      <c r="E23" s="609"/>
      <c r="F23" s="609"/>
      <c r="G23" s="609"/>
      <c r="H23" s="609"/>
      <c r="I23" s="609"/>
      <c r="J23" s="609"/>
      <c r="K23" s="609"/>
      <c r="L23" s="609"/>
      <c r="M23" s="609"/>
      <c r="N23" s="609"/>
      <c r="O23" s="609"/>
      <c r="P23" s="609"/>
      <c r="Q23" s="610"/>
      <c r="R23" s="611">
        <v>75872</v>
      </c>
      <c r="S23" s="612"/>
      <c r="T23" s="612"/>
      <c r="U23" s="612"/>
      <c r="V23" s="612"/>
      <c r="W23" s="612"/>
      <c r="X23" s="612"/>
      <c r="Y23" s="613"/>
      <c r="Z23" s="616">
        <v>0</v>
      </c>
      <c r="AA23" s="617"/>
      <c r="AB23" s="617"/>
      <c r="AC23" s="622"/>
      <c r="AD23" s="620" t="s">
        <v>210</v>
      </c>
      <c r="AE23" s="612"/>
      <c r="AF23" s="612"/>
      <c r="AG23" s="612"/>
      <c r="AH23" s="612"/>
      <c r="AI23" s="612"/>
      <c r="AJ23" s="612"/>
      <c r="AK23" s="613"/>
      <c r="AL23" s="616" t="s">
        <v>118</v>
      </c>
      <c r="AM23" s="617"/>
      <c r="AN23" s="617"/>
      <c r="AO23" s="618"/>
      <c r="AP23" s="623" t="s">
        <v>253</v>
      </c>
      <c r="AQ23" s="624"/>
      <c r="AR23" s="624"/>
      <c r="AS23" s="624"/>
      <c r="AT23" s="624"/>
      <c r="AU23" s="624"/>
      <c r="AV23" s="624"/>
      <c r="AW23" s="624"/>
      <c r="AX23" s="624"/>
      <c r="AY23" s="624"/>
      <c r="AZ23" s="624"/>
      <c r="BA23" s="624"/>
      <c r="BB23" s="624"/>
      <c r="BC23" s="625"/>
      <c r="BD23" s="611">
        <v>40769549</v>
      </c>
      <c r="BE23" s="612"/>
      <c r="BF23" s="612"/>
      <c r="BG23" s="612"/>
      <c r="BH23" s="612"/>
      <c r="BI23" s="612"/>
      <c r="BJ23" s="612"/>
      <c r="BK23" s="613"/>
      <c r="BL23" s="614">
        <v>3.5</v>
      </c>
      <c r="BM23" s="614"/>
      <c r="BN23" s="614"/>
      <c r="BO23" s="614"/>
      <c r="BP23" s="615" t="s">
        <v>210</v>
      </c>
      <c r="BQ23" s="615"/>
      <c r="BR23" s="615"/>
      <c r="BS23" s="615"/>
      <c r="BT23" s="615"/>
      <c r="BU23" s="615"/>
      <c r="BV23" s="615"/>
      <c r="BW23" s="619"/>
      <c r="BY23" s="623" t="s">
        <v>254</v>
      </c>
      <c r="BZ23" s="624"/>
      <c r="CA23" s="624"/>
      <c r="CB23" s="624"/>
      <c r="CC23" s="624"/>
      <c r="CD23" s="624"/>
      <c r="CE23" s="624"/>
      <c r="CF23" s="624"/>
      <c r="CG23" s="624"/>
      <c r="CH23" s="624"/>
      <c r="CI23" s="624"/>
      <c r="CJ23" s="624"/>
      <c r="CK23" s="624"/>
      <c r="CL23" s="625"/>
      <c r="CM23" s="611">
        <v>5490918</v>
      </c>
      <c r="CN23" s="612"/>
      <c r="CO23" s="612"/>
      <c r="CP23" s="612"/>
      <c r="CQ23" s="612"/>
      <c r="CR23" s="612"/>
      <c r="CS23" s="612"/>
      <c r="CT23" s="613"/>
      <c r="CU23" s="616">
        <v>0.3</v>
      </c>
      <c r="CV23" s="617"/>
      <c r="CW23" s="617"/>
      <c r="CX23" s="622"/>
      <c r="CY23" s="620" t="s">
        <v>118</v>
      </c>
      <c r="CZ23" s="612"/>
      <c r="DA23" s="612"/>
      <c r="DB23" s="612"/>
      <c r="DC23" s="612"/>
      <c r="DD23" s="612"/>
      <c r="DE23" s="612"/>
      <c r="DF23" s="612"/>
      <c r="DG23" s="612"/>
      <c r="DH23" s="612"/>
      <c r="DI23" s="612"/>
      <c r="DJ23" s="612"/>
      <c r="DK23" s="613"/>
      <c r="DL23" s="620">
        <v>5490918</v>
      </c>
      <c r="DM23" s="612"/>
      <c r="DN23" s="612"/>
      <c r="DO23" s="612"/>
      <c r="DP23" s="612"/>
      <c r="DQ23" s="612"/>
      <c r="DR23" s="612"/>
      <c r="DS23" s="612"/>
      <c r="DT23" s="612"/>
      <c r="DU23" s="612"/>
      <c r="DV23" s="612"/>
      <c r="DW23" s="612"/>
      <c r="DX23" s="621"/>
    </row>
    <row r="24" spans="2:128" ht="11.25" customHeight="1" x14ac:dyDescent="0.2">
      <c r="B24" s="608" t="s">
        <v>255</v>
      </c>
      <c r="C24" s="609"/>
      <c r="D24" s="609"/>
      <c r="E24" s="609"/>
      <c r="F24" s="609"/>
      <c r="G24" s="609"/>
      <c r="H24" s="609"/>
      <c r="I24" s="609"/>
      <c r="J24" s="609"/>
      <c r="K24" s="609"/>
      <c r="L24" s="609"/>
      <c r="M24" s="609"/>
      <c r="N24" s="609"/>
      <c r="O24" s="609"/>
      <c r="P24" s="609"/>
      <c r="Q24" s="610"/>
      <c r="R24" s="611">
        <v>1410724180</v>
      </c>
      <c r="S24" s="612"/>
      <c r="T24" s="612"/>
      <c r="U24" s="612"/>
      <c r="V24" s="612"/>
      <c r="W24" s="612"/>
      <c r="X24" s="612"/>
      <c r="Y24" s="613"/>
      <c r="Z24" s="616">
        <v>74.900000000000006</v>
      </c>
      <c r="AA24" s="617"/>
      <c r="AB24" s="617"/>
      <c r="AC24" s="622"/>
      <c r="AD24" s="620">
        <v>1183806983</v>
      </c>
      <c r="AE24" s="612"/>
      <c r="AF24" s="612"/>
      <c r="AG24" s="612"/>
      <c r="AH24" s="612"/>
      <c r="AI24" s="612"/>
      <c r="AJ24" s="612"/>
      <c r="AK24" s="613"/>
      <c r="AL24" s="616">
        <v>99.6</v>
      </c>
      <c r="AM24" s="617"/>
      <c r="AN24" s="617"/>
      <c r="AO24" s="618"/>
      <c r="AP24" s="623" t="s">
        <v>256</v>
      </c>
      <c r="AQ24" s="624"/>
      <c r="AR24" s="624"/>
      <c r="AS24" s="624"/>
      <c r="AT24" s="624"/>
      <c r="AU24" s="624"/>
      <c r="AV24" s="624"/>
      <c r="AW24" s="624"/>
      <c r="AX24" s="624"/>
      <c r="AY24" s="624"/>
      <c r="AZ24" s="624"/>
      <c r="BA24" s="624"/>
      <c r="BB24" s="624"/>
      <c r="BC24" s="625"/>
      <c r="BD24" s="611">
        <v>93911445</v>
      </c>
      <c r="BE24" s="612"/>
      <c r="BF24" s="612"/>
      <c r="BG24" s="612"/>
      <c r="BH24" s="612"/>
      <c r="BI24" s="612"/>
      <c r="BJ24" s="612"/>
      <c r="BK24" s="613"/>
      <c r="BL24" s="614">
        <v>8.1</v>
      </c>
      <c r="BM24" s="614"/>
      <c r="BN24" s="614"/>
      <c r="BO24" s="614"/>
      <c r="BP24" s="615" t="s">
        <v>118</v>
      </c>
      <c r="BQ24" s="615"/>
      <c r="BR24" s="615"/>
      <c r="BS24" s="615"/>
      <c r="BT24" s="615"/>
      <c r="BU24" s="615"/>
      <c r="BV24" s="615"/>
      <c r="BW24" s="619"/>
      <c r="BY24" s="623" t="s">
        <v>257</v>
      </c>
      <c r="BZ24" s="624"/>
      <c r="CA24" s="624"/>
      <c r="CB24" s="624"/>
      <c r="CC24" s="624"/>
      <c r="CD24" s="624"/>
      <c r="CE24" s="624"/>
      <c r="CF24" s="624"/>
      <c r="CG24" s="624"/>
      <c r="CH24" s="624"/>
      <c r="CI24" s="624"/>
      <c r="CJ24" s="624"/>
      <c r="CK24" s="624"/>
      <c r="CL24" s="625"/>
      <c r="CM24" s="611">
        <v>1716117</v>
      </c>
      <c r="CN24" s="612"/>
      <c r="CO24" s="612"/>
      <c r="CP24" s="612"/>
      <c r="CQ24" s="612"/>
      <c r="CR24" s="612"/>
      <c r="CS24" s="612"/>
      <c r="CT24" s="613"/>
      <c r="CU24" s="616">
        <v>0.1</v>
      </c>
      <c r="CV24" s="617"/>
      <c r="CW24" s="617"/>
      <c r="CX24" s="622"/>
      <c r="CY24" s="620" t="s">
        <v>118</v>
      </c>
      <c r="CZ24" s="612"/>
      <c r="DA24" s="612"/>
      <c r="DB24" s="612"/>
      <c r="DC24" s="612"/>
      <c r="DD24" s="612"/>
      <c r="DE24" s="612"/>
      <c r="DF24" s="612"/>
      <c r="DG24" s="612"/>
      <c r="DH24" s="612"/>
      <c r="DI24" s="612"/>
      <c r="DJ24" s="612"/>
      <c r="DK24" s="613"/>
      <c r="DL24" s="620">
        <v>1716117</v>
      </c>
      <c r="DM24" s="612"/>
      <c r="DN24" s="612"/>
      <c r="DO24" s="612"/>
      <c r="DP24" s="612"/>
      <c r="DQ24" s="612"/>
      <c r="DR24" s="612"/>
      <c r="DS24" s="612"/>
      <c r="DT24" s="612"/>
      <c r="DU24" s="612"/>
      <c r="DV24" s="612"/>
      <c r="DW24" s="612"/>
      <c r="DX24" s="621"/>
    </row>
    <row r="25" spans="2:128" ht="11.25" customHeight="1" x14ac:dyDescent="0.2">
      <c r="B25" s="608" t="s">
        <v>258</v>
      </c>
      <c r="C25" s="609"/>
      <c r="D25" s="609"/>
      <c r="E25" s="609"/>
      <c r="F25" s="609"/>
      <c r="G25" s="609"/>
      <c r="H25" s="609"/>
      <c r="I25" s="609"/>
      <c r="J25" s="609"/>
      <c r="K25" s="609"/>
      <c r="L25" s="609"/>
      <c r="M25" s="609"/>
      <c r="N25" s="609"/>
      <c r="O25" s="609"/>
      <c r="P25" s="609"/>
      <c r="Q25" s="610"/>
      <c r="R25" s="611">
        <v>1240495</v>
      </c>
      <c r="S25" s="612"/>
      <c r="T25" s="612"/>
      <c r="U25" s="612"/>
      <c r="V25" s="612"/>
      <c r="W25" s="612"/>
      <c r="X25" s="612"/>
      <c r="Y25" s="613"/>
      <c r="Z25" s="616">
        <v>0.1</v>
      </c>
      <c r="AA25" s="617"/>
      <c r="AB25" s="617"/>
      <c r="AC25" s="622"/>
      <c r="AD25" s="620">
        <v>1240495</v>
      </c>
      <c r="AE25" s="612"/>
      <c r="AF25" s="612"/>
      <c r="AG25" s="612"/>
      <c r="AH25" s="612"/>
      <c r="AI25" s="612"/>
      <c r="AJ25" s="612"/>
      <c r="AK25" s="613"/>
      <c r="AL25" s="616">
        <v>0.1</v>
      </c>
      <c r="AM25" s="617"/>
      <c r="AN25" s="617"/>
      <c r="AO25" s="618"/>
      <c r="AP25" s="623" t="s">
        <v>259</v>
      </c>
      <c r="AQ25" s="624"/>
      <c r="AR25" s="624"/>
      <c r="AS25" s="624"/>
      <c r="AT25" s="624"/>
      <c r="AU25" s="624"/>
      <c r="AV25" s="624"/>
      <c r="AW25" s="624"/>
      <c r="AX25" s="624"/>
      <c r="AY25" s="624"/>
      <c r="AZ25" s="624"/>
      <c r="BA25" s="624"/>
      <c r="BB25" s="624"/>
      <c r="BC25" s="625"/>
      <c r="BD25" s="611">
        <v>1</v>
      </c>
      <c r="BE25" s="612"/>
      <c r="BF25" s="612"/>
      <c r="BG25" s="612"/>
      <c r="BH25" s="612"/>
      <c r="BI25" s="612"/>
      <c r="BJ25" s="612"/>
      <c r="BK25" s="613"/>
      <c r="BL25" s="614">
        <v>0</v>
      </c>
      <c r="BM25" s="614"/>
      <c r="BN25" s="614"/>
      <c r="BO25" s="614"/>
      <c r="BP25" s="615" t="s">
        <v>118</v>
      </c>
      <c r="BQ25" s="615"/>
      <c r="BR25" s="615"/>
      <c r="BS25" s="615"/>
      <c r="BT25" s="615"/>
      <c r="BU25" s="615"/>
      <c r="BV25" s="615"/>
      <c r="BW25" s="619"/>
      <c r="BY25" s="623" t="s">
        <v>260</v>
      </c>
      <c r="BZ25" s="624"/>
      <c r="CA25" s="624"/>
      <c r="CB25" s="624"/>
      <c r="CC25" s="624"/>
      <c r="CD25" s="624"/>
      <c r="CE25" s="624"/>
      <c r="CF25" s="624"/>
      <c r="CG25" s="624"/>
      <c r="CH25" s="624"/>
      <c r="CI25" s="624"/>
      <c r="CJ25" s="624"/>
      <c r="CK25" s="624"/>
      <c r="CL25" s="625"/>
      <c r="CM25" s="611">
        <v>153714197</v>
      </c>
      <c r="CN25" s="612"/>
      <c r="CO25" s="612"/>
      <c r="CP25" s="612"/>
      <c r="CQ25" s="612"/>
      <c r="CR25" s="612"/>
      <c r="CS25" s="612"/>
      <c r="CT25" s="613"/>
      <c r="CU25" s="616">
        <v>8.3000000000000007</v>
      </c>
      <c r="CV25" s="617"/>
      <c r="CW25" s="617"/>
      <c r="CX25" s="622"/>
      <c r="CY25" s="620" t="s">
        <v>118</v>
      </c>
      <c r="CZ25" s="612"/>
      <c r="DA25" s="612"/>
      <c r="DB25" s="612"/>
      <c r="DC25" s="612"/>
      <c r="DD25" s="612"/>
      <c r="DE25" s="612"/>
      <c r="DF25" s="612"/>
      <c r="DG25" s="612"/>
      <c r="DH25" s="612"/>
      <c r="DI25" s="612"/>
      <c r="DJ25" s="612"/>
      <c r="DK25" s="613"/>
      <c r="DL25" s="620">
        <v>153714197</v>
      </c>
      <c r="DM25" s="612"/>
      <c r="DN25" s="612"/>
      <c r="DO25" s="612"/>
      <c r="DP25" s="612"/>
      <c r="DQ25" s="612"/>
      <c r="DR25" s="612"/>
      <c r="DS25" s="612"/>
      <c r="DT25" s="612"/>
      <c r="DU25" s="612"/>
      <c r="DV25" s="612"/>
      <c r="DW25" s="612"/>
      <c r="DX25" s="621"/>
    </row>
    <row r="26" spans="2:128" ht="11.25" customHeight="1" x14ac:dyDescent="0.2">
      <c r="B26" s="608" t="s">
        <v>261</v>
      </c>
      <c r="C26" s="609"/>
      <c r="D26" s="609"/>
      <c r="E26" s="609"/>
      <c r="F26" s="609"/>
      <c r="G26" s="609"/>
      <c r="H26" s="609"/>
      <c r="I26" s="609"/>
      <c r="J26" s="609"/>
      <c r="K26" s="609"/>
      <c r="L26" s="609"/>
      <c r="M26" s="609"/>
      <c r="N26" s="609"/>
      <c r="O26" s="609"/>
      <c r="P26" s="609"/>
      <c r="Q26" s="610"/>
      <c r="R26" s="611">
        <v>3283726</v>
      </c>
      <c r="S26" s="612"/>
      <c r="T26" s="612"/>
      <c r="U26" s="612"/>
      <c r="V26" s="612"/>
      <c r="W26" s="612"/>
      <c r="X26" s="612"/>
      <c r="Y26" s="613"/>
      <c r="Z26" s="616">
        <v>0.2</v>
      </c>
      <c r="AA26" s="617"/>
      <c r="AB26" s="617"/>
      <c r="AC26" s="622"/>
      <c r="AD26" s="620" t="s">
        <v>118</v>
      </c>
      <c r="AE26" s="612"/>
      <c r="AF26" s="612"/>
      <c r="AG26" s="612"/>
      <c r="AH26" s="612"/>
      <c r="AI26" s="612"/>
      <c r="AJ26" s="612"/>
      <c r="AK26" s="613"/>
      <c r="AL26" s="616" t="s">
        <v>118</v>
      </c>
      <c r="AM26" s="617"/>
      <c r="AN26" s="617"/>
      <c r="AO26" s="618"/>
      <c r="AP26" s="623" t="s">
        <v>262</v>
      </c>
      <c r="AQ26" s="624"/>
      <c r="AR26" s="624"/>
      <c r="AS26" s="624"/>
      <c r="AT26" s="624"/>
      <c r="AU26" s="624"/>
      <c r="AV26" s="624"/>
      <c r="AW26" s="624"/>
      <c r="AX26" s="624"/>
      <c r="AY26" s="624"/>
      <c r="AZ26" s="624"/>
      <c r="BA26" s="624"/>
      <c r="BB26" s="624"/>
      <c r="BC26" s="625"/>
      <c r="BD26" s="611" t="s">
        <v>118</v>
      </c>
      <c r="BE26" s="612"/>
      <c r="BF26" s="612"/>
      <c r="BG26" s="612"/>
      <c r="BH26" s="612"/>
      <c r="BI26" s="612"/>
      <c r="BJ26" s="612"/>
      <c r="BK26" s="613"/>
      <c r="BL26" s="614" t="s">
        <v>210</v>
      </c>
      <c r="BM26" s="614"/>
      <c r="BN26" s="614"/>
      <c r="BO26" s="614"/>
      <c r="BP26" s="615" t="s">
        <v>210</v>
      </c>
      <c r="BQ26" s="615"/>
      <c r="BR26" s="615"/>
      <c r="BS26" s="615"/>
      <c r="BT26" s="615"/>
      <c r="BU26" s="615"/>
      <c r="BV26" s="615"/>
      <c r="BW26" s="619"/>
      <c r="BY26" s="623" t="s">
        <v>263</v>
      </c>
      <c r="BZ26" s="624"/>
      <c r="CA26" s="624"/>
      <c r="CB26" s="624"/>
      <c r="CC26" s="624"/>
      <c r="CD26" s="624"/>
      <c r="CE26" s="624"/>
      <c r="CF26" s="624"/>
      <c r="CG26" s="624"/>
      <c r="CH26" s="624"/>
      <c r="CI26" s="624"/>
      <c r="CJ26" s="624"/>
      <c r="CK26" s="624"/>
      <c r="CL26" s="625"/>
      <c r="CM26" s="611">
        <v>1041679</v>
      </c>
      <c r="CN26" s="612"/>
      <c r="CO26" s="612"/>
      <c r="CP26" s="612"/>
      <c r="CQ26" s="612"/>
      <c r="CR26" s="612"/>
      <c r="CS26" s="612"/>
      <c r="CT26" s="613"/>
      <c r="CU26" s="616">
        <v>0.1</v>
      </c>
      <c r="CV26" s="617"/>
      <c r="CW26" s="617"/>
      <c r="CX26" s="622"/>
      <c r="CY26" s="620" t="s">
        <v>118</v>
      </c>
      <c r="CZ26" s="612"/>
      <c r="DA26" s="612"/>
      <c r="DB26" s="612"/>
      <c r="DC26" s="612"/>
      <c r="DD26" s="612"/>
      <c r="DE26" s="612"/>
      <c r="DF26" s="612"/>
      <c r="DG26" s="612"/>
      <c r="DH26" s="612"/>
      <c r="DI26" s="612"/>
      <c r="DJ26" s="612"/>
      <c r="DK26" s="613"/>
      <c r="DL26" s="620">
        <v>1041679</v>
      </c>
      <c r="DM26" s="612"/>
      <c r="DN26" s="612"/>
      <c r="DO26" s="612"/>
      <c r="DP26" s="612"/>
      <c r="DQ26" s="612"/>
      <c r="DR26" s="612"/>
      <c r="DS26" s="612"/>
      <c r="DT26" s="612"/>
      <c r="DU26" s="612"/>
      <c r="DV26" s="612"/>
      <c r="DW26" s="612"/>
      <c r="DX26" s="621"/>
    </row>
    <row r="27" spans="2:128" ht="11.25" customHeight="1" x14ac:dyDescent="0.2">
      <c r="B27" s="608" t="s">
        <v>264</v>
      </c>
      <c r="C27" s="609"/>
      <c r="D27" s="609"/>
      <c r="E27" s="609"/>
      <c r="F27" s="609"/>
      <c r="G27" s="609"/>
      <c r="H27" s="609"/>
      <c r="I27" s="609"/>
      <c r="J27" s="609"/>
      <c r="K27" s="609"/>
      <c r="L27" s="609"/>
      <c r="M27" s="609"/>
      <c r="N27" s="609"/>
      <c r="O27" s="609"/>
      <c r="P27" s="609"/>
      <c r="Q27" s="610"/>
      <c r="R27" s="611">
        <v>28663070</v>
      </c>
      <c r="S27" s="612"/>
      <c r="T27" s="612"/>
      <c r="U27" s="612"/>
      <c r="V27" s="612"/>
      <c r="W27" s="612"/>
      <c r="X27" s="612"/>
      <c r="Y27" s="613"/>
      <c r="Z27" s="616">
        <v>1.5</v>
      </c>
      <c r="AA27" s="617"/>
      <c r="AB27" s="617"/>
      <c r="AC27" s="622"/>
      <c r="AD27" s="620">
        <v>1597747</v>
      </c>
      <c r="AE27" s="612"/>
      <c r="AF27" s="612"/>
      <c r="AG27" s="612"/>
      <c r="AH27" s="612"/>
      <c r="AI27" s="612"/>
      <c r="AJ27" s="612"/>
      <c r="AK27" s="613"/>
      <c r="AL27" s="616">
        <v>0.1</v>
      </c>
      <c r="AM27" s="617"/>
      <c r="AN27" s="617"/>
      <c r="AO27" s="618"/>
      <c r="AP27" s="623" t="s">
        <v>265</v>
      </c>
      <c r="AQ27" s="624"/>
      <c r="AR27" s="624"/>
      <c r="AS27" s="624"/>
      <c r="AT27" s="624"/>
      <c r="AU27" s="624"/>
      <c r="AV27" s="624"/>
      <c r="AW27" s="624"/>
      <c r="AX27" s="624"/>
      <c r="AY27" s="624"/>
      <c r="AZ27" s="624"/>
      <c r="BA27" s="624"/>
      <c r="BB27" s="624"/>
      <c r="BC27" s="625"/>
      <c r="BD27" s="611" t="s">
        <v>118</v>
      </c>
      <c r="BE27" s="612"/>
      <c r="BF27" s="612"/>
      <c r="BG27" s="612"/>
      <c r="BH27" s="612"/>
      <c r="BI27" s="612"/>
      <c r="BJ27" s="612"/>
      <c r="BK27" s="613"/>
      <c r="BL27" s="614" t="s">
        <v>118</v>
      </c>
      <c r="BM27" s="614"/>
      <c r="BN27" s="614"/>
      <c r="BO27" s="614"/>
      <c r="BP27" s="615" t="s">
        <v>210</v>
      </c>
      <c r="BQ27" s="615"/>
      <c r="BR27" s="615"/>
      <c r="BS27" s="615"/>
      <c r="BT27" s="615"/>
      <c r="BU27" s="615"/>
      <c r="BV27" s="615"/>
      <c r="BW27" s="619"/>
      <c r="BY27" s="623" t="s">
        <v>266</v>
      </c>
      <c r="BZ27" s="624"/>
      <c r="CA27" s="624"/>
      <c r="CB27" s="624"/>
      <c r="CC27" s="624"/>
      <c r="CD27" s="624"/>
      <c r="CE27" s="624"/>
      <c r="CF27" s="624"/>
      <c r="CG27" s="624"/>
      <c r="CH27" s="624"/>
      <c r="CI27" s="624"/>
      <c r="CJ27" s="624"/>
      <c r="CK27" s="624"/>
      <c r="CL27" s="625"/>
      <c r="CM27" s="611" t="s">
        <v>210</v>
      </c>
      <c r="CN27" s="612"/>
      <c r="CO27" s="612"/>
      <c r="CP27" s="612"/>
      <c r="CQ27" s="612"/>
      <c r="CR27" s="612"/>
      <c r="CS27" s="612"/>
      <c r="CT27" s="613"/>
      <c r="CU27" s="616" t="s">
        <v>118</v>
      </c>
      <c r="CV27" s="617"/>
      <c r="CW27" s="617"/>
      <c r="CX27" s="622"/>
      <c r="CY27" s="620" t="s">
        <v>118</v>
      </c>
      <c r="CZ27" s="612"/>
      <c r="DA27" s="612"/>
      <c r="DB27" s="612"/>
      <c r="DC27" s="612"/>
      <c r="DD27" s="612"/>
      <c r="DE27" s="612"/>
      <c r="DF27" s="612"/>
      <c r="DG27" s="612"/>
      <c r="DH27" s="612"/>
      <c r="DI27" s="612"/>
      <c r="DJ27" s="612"/>
      <c r="DK27" s="613"/>
      <c r="DL27" s="620" t="s">
        <v>210</v>
      </c>
      <c r="DM27" s="612"/>
      <c r="DN27" s="612"/>
      <c r="DO27" s="612"/>
      <c r="DP27" s="612"/>
      <c r="DQ27" s="612"/>
      <c r="DR27" s="612"/>
      <c r="DS27" s="612"/>
      <c r="DT27" s="612"/>
      <c r="DU27" s="612"/>
      <c r="DV27" s="612"/>
      <c r="DW27" s="612"/>
      <c r="DX27" s="621"/>
    </row>
    <row r="28" spans="2:128" ht="11.25" customHeight="1" x14ac:dyDescent="0.2">
      <c r="B28" s="608" t="s">
        <v>267</v>
      </c>
      <c r="C28" s="609"/>
      <c r="D28" s="609"/>
      <c r="E28" s="609"/>
      <c r="F28" s="609"/>
      <c r="G28" s="609"/>
      <c r="H28" s="609"/>
      <c r="I28" s="609"/>
      <c r="J28" s="609"/>
      <c r="K28" s="609"/>
      <c r="L28" s="609"/>
      <c r="M28" s="609"/>
      <c r="N28" s="609"/>
      <c r="O28" s="609"/>
      <c r="P28" s="609"/>
      <c r="Q28" s="610"/>
      <c r="R28" s="611">
        <v>12856555</v>
      </c>
      <c r="S28" s="612"/>
      <c r="T28" s="612"/>
      <c r="U28" s="612"/>
      <c r="V28" s="612"/>
      <c r="W28" s="612"/>
      <c r="X28" s="612"/>
      <c r="Y28" s="613"/>
      <c r="Z28" s="616">
        <v>0.7</v>
      </c>
      <c r="AA28" s="617"/>
      <c r="AB28" s="617"/>
      <c r="AC28" s="622"/>
      <c r="AD28" s="620" t="s">
        <v>118</v>
      </c>
      <c r="AE28" s="612"/>
      <c r="AF28" s="612"/>
      <c r="AG28" s="612"/>
      <c r="AH28" s="612"/>
      <c r="AI28" s="612"/>
      <c r="AJ28" s="612"/>
      <c r="AK28" s="613"/>
      <c r="AL28" s="616" t="s">
        <v>210</v>
      </c>
      <c r="AM28" s="617"/>
      <c r="AN28" s="617"/>
      <c r="AO28" s="618"/>
      <c r="AP28" s="623" t="s">
        <v>268</v>
      </c>
      <c r="AQ28" s="624"/>
      <c r="AR28" s="624"/>
      <c r="AS28" s="624"/>
      <c r="AT28" s="624"/>
      <c r="AU28" s="624"/>
      <c r="AV28" s="624"/>
      <c r="AW28" s="624"/>
      <c r="AX28" s="624"/>
      <c r="AY28" s="624"/>
      <c r="AZ28" s="624"/>
      <c r="BA28" s="624"/>
      <c r="BB28" s="624"/>
      <c r="BC28" s="625"/>
      <c r="BD28" s="611">
        <v>16267</v>
      </c>
      <c r="BE28" s="612"/>
      <c r="BF28" s="612"/>
      <c r="BG28" s="612"/>
      <c r="BH28" s="612"/>
      <c r="BI28" s="612"/>
      <c r="BJ28" s="612"/>
      <c r="BK28" s="613"/>
      <c r="BL28" s="614">
        <v>0</v>
      </c>
      <c r="BM28" s="614"/>
      <c r="BN28" s="614"/>
      <c r="BO28" s="614"/>
      <c r="BP28" s="615" t="s">
        <v>118</v>
      </c>
      <c r="BQ28" s="615"/>
      <c r="BR28" s="615"/>
      <c r="BS28" s="615"/>
      <c r="BT28" s="615"/>
      <c r="BU28" s="615"/>
      <c r="BV28" s="615"/>
      <c r="BW28" s="619"/>
      <c r="BY28" s="623" t="s">
        <v>269</v>
      </c>
      <c r="BZ28" s="624"/>
      <c r="CA28" s="624"/>
      <c r="CB28" s="624"/>
      <c r="CC28" s="624"/>
      <c r="CD28" s="624"/>
      <c r="CE28" s="624"/>
      <c r="CF28" s="624"/>
      <c r="CG28" s="624"/>
      <c r="CH28" s="624"/>
      <c r="CI28" s="624"/>
      <c r="CJ28" s="624"/>
      <c r="CK28" s="624"/>
      <c r="CL28" s="625"/>
      <c r="CM28" s="611">
        <v>5492779</v>
      </c>
      <c r="CN28" s="612"/>
      <c r="CO28" s="612"/>
      <c r="CP28" s="612"/>
      <c r="CQ28" s="612"/>
      <c r="CR28" s="612"/>
      <c r="CS28" s="612"/>
      <c r="CT28" s="613"/>
      <c r="CU28" s="616">
        <v>0.3</v>
      </c>
      <c r="CV28" s="617"/>
      <c r="CW28" s="617"/>
      <c r="CX28" s="622"/>
      <c r="CY28" s="620" t="s">
        <v>118</v>
      </c>
      <c r="CZ28" s="612"/>
      <c r="DA28" s="612"/>
      <c r="DB28" s="612"/>
      <c r="DC28" s="612"/>
      <c r="DD28" s="612"/>
      <c r="DE28" s="612"/>
      <c r="DF28" s="612"/>
      <c r="DG28" s="612"/>
      <c r="DH28" s="612"/>
      <c r="DI28" s="612"/>
      <c r="DJ28" s="612"/>
      <c r="DK28" s="613"/>
      <c r="DL28" s="620">
        <v>5492779</v>
      </c>
      <c r="DM28" s="612"/>
      <c r="DN28" s="612"/>
      <c r="DO28" s="612"/>
      <c r="DP28" s="612"/>
      <c r="DQ28" s="612"/>
      <c r="DR28" s="612"/>
      <c r="DS28" s="612"/>
      <c r="DT28" s="612"/>
      <c r="DU28" s="612"/>
      <c r="DV28" s="612"/>
      <c r="DW28" s="612"/>
      <c r="DX28" s="621"/>
    </row>
    <row r="29" spans="2:128" ht="11.25" customHeight="1" x14ac:dyDescent="0.2">
      <c r="B29" s="608" t="s">
        <v>270</v>
      </c>
      <c r="C29" s="609"/>
      <c r="D29" s="609"/>
      <c r="E29" s="609"/>
      <c r="F29" s="609"/>
      <c r="G29" s="609"/>
      <c r="H29" s="609"/>
      <c r="I29" s="609"/>
      <c r="J29" s="609"/>
      <c r="K29" s="609"/>
      <c r="L29" s="609"/>
      <c r="M29" s="609"/>
      <c r="N29" s="609"/>
      <c r="O29" s="609"/>
      <c r="P29" s="609"/>
      <c r="Q29" s="610"/>
      <c r="R29" s="611">
        <v>122142922</v>
      </c>
      <c r="S29" s="612"/>
      <c r="T29" s="612"/>
      <c r="U29" s="612"/>
      <c r="V29" s="612"/>
      <c r="W29" s="612"/>
      <c r="X29" s="612"/>
      <c r="Y29" s="613"/>
      <c r="Z29" s="616">
        <v>6.5</v>
      </c>
      <c r="AA29" s="617"/>
      <c r="AB29" s="617"/>
      <c r="AC29" s="622"/>
      <c r="AD29" s="620" t="s">
        <v>127</v>
      </c>
      <c r="AE29" s="612"/>
      <c r="AF29" s="612"/>
      <c r="AG29" s="612"/>
      <c r="AH29" s="612"/>
      <c r="AI29" s="612"/>
      <c r="AJ29" s="612"/>
      <c r="AK29" s="613"/>
      <c r="AL29" s="616" t="s">
        <v>210</v>
      </c>
      <c r="AM29" s="617"/>
      <c r="AN29" s="617"/>
      <c r="AO29" s="618"/>
      <c r="AP29" s="623" t="s">
        <v>271</v>
      </c>
      <c r="AQ29" s="624"/>
      <c r="AR29" s="624"/>
      <c r="AS29" s="624"/>
      <c r="AT29" s="624"/>
      <c r="AU29" s="624"/>
      <c r="AV29" s="624"/>
      <c r="AW29" s="624"/>
      <c r="AX29" s="624"/>
      <c r="AY29" s="624"/>
      <c r="AZ29" s="624"/>
      <c r="BA29" s="624"/>
      <c r="BB29" s="624"/>
      <c r="BC29" s="625"/>
      <c r="BD29" s="611">
        <v>16267</v>
      </c>
      <c r="BE29" s="612"/>
      <c r="BF29" s="612"/>
      <c r="BG29" s="612"/>
      <c r="BH29" s="612"/>
      <c r="BI29" s="612"/>
      <c r="BJ29" s="612"/>
      <c r="BK29" s="613"/>
      <c r="BL29" s="614">
        <v>0</v>
      </c>
      <c r="BM29" s="614"/>
      <c r="BN29" s="614"/>
      <c r="BO29" s="614"/>
      <c r="BP29" s="615" t="s">
        <v>127</v>
      </c>
      <c r="BQ29" s="615"/>
      <c r="BR29" s="615"/>
      <c r="BS29" s="615"/>
      <c r="BT29" s="615"/>
      <c r="BU29" s="615"/>
      <c r="BV29" s="615"/>
      <c r="BW29" s="619"/>
      <c r="BY29" s="623" t="s">
        <v>272</v>
      </c>
      <c r="BZ29" s="626"/>
      <c r="CA29" s="626"/>
      <c r="CB29" s="626"/>
      <c r="CC29" s="626"/>
      <c r="CD29" s="626"/>
      <c r="CE29" s="626"/>
      <c r="CF29" s="626"/>
      <c r="CG29" s="626"/>
      <c r="CH29" s="626"/>
      <c r="CI29" s="626"/>
      <c r="CJ29" s="626"/>
      <c r="CK29" s="626"/>
      <c r="CL29" s="625"/>
      <c r="CM29" s="611">
        <v>19332654</v>
      </c>
      <c r="CN29" s="612"/>
      <c r="CO29" s="612"/>
      <c r="CP29" s="612"/>
      <c r="CQ29" s="612"/>
      <c r="CR29" s="612"/>
      <c r="CS29" s="612"/>
      <c r="CT29" s="613"/>
      <c r="CU29" s="616">
        <v>1</v>
      </c>
      <c r="CV29" s="617"/>
      <c r="CW29" s="617"/>
      <c r="CX29" s="622"/>
      <c r="CY29" s="620" t="s">
        <v>210</v>
      </c>
      <c r="CZ29" s="612"/>
      <c r="DA29" s="612"/>
      <c r="DB29" s="612"/>
      <c r="DC29" s="612"/>
      <c r="DD29" s="612"/>
      <c r="DE29" s="612"/>
      <c r="DF29" s="612"/>
      <c r="DG29" s="612"/>
      <c r="DH29" s="612"/>
      <c r="DI29" s="612"/>
      <c r="DJ29" s="612"/>
      <c r="DK29" s="613"/>
      <c r="DL29" s="620">
        <v>19332654</v>
      </c>
      <c r="DM29" s="612"/>
      <c r="DN29" s="612"/>
      <c r="DO29" s="612"/>
      <c r="DP29" s="612"/>
      <c r="DQ29" s="612"/>
      <c r="DR29" s="612"/>
      <c r="DS29" s="612"/>
      <c r="DT29" s="612"/>
      <c r="DU29" s="612"/>
      <c r="DV29" s="612"/>
      <c r="DW29" s="612"/>
      <c r="DX29" s="621"/>
    </row>
    <row r="30" spans="2:128" ht="11.25" customHeight="1" x14ac:dyDescent="0.2">
      <c r="B30" s="608" t="s">
        <v>273</v>
      </c>
      <c r="C30" s="609"/>
      <c r="D30" s="609"/>
      <c r="E30" s="609"/>
      <c r="F30" s="609"/>
      <c r="G30" s="609"/>
      <c r="H30" s="609"/>
      <c r="I30" s="609"/>
      <c r="J30" s="609"/>
      <c r="K30" s="609"/>
      <c r="L30" s="609"/>
      <c r="M30" s="609"/>
      <c r="N30" s="609"/>
      <c r="O30" s="609"/>
      <c r="P30" s="609"/>
      <c r="Q30" s="610"/>
      <c r="R30" s="611" t="s">
        <v>118</v>
      </c>
      <c r="S30" s="612"/>
      <c r="T30" s="612"/>
      <c r="U30" s="612"/>
      <c r="V30" s="612"/>
      <c r="W30" s="612"/>
      <c r="X30" s="612"/>
      <c r="Y30" s="613"/>
      <c r="Z30" s="616" t="s">
        <v>127</v>
      </c>
      <c r="AA30" s="617"/>
      <c r="AB30" s="617"/>
      <c r="AC30" s="622"/>
      <c r="AD30" s="620" t="s">
        <v>118</v>
      </c>
      <c r="AE30" s="612"/>
      <c r="AF30" s="612"/>
      <c r="AG30" s="612"/>
      <c r="AH30" s="612"/>
      <c r="AI30" s="612"/>
      <c r="AJ30" s="612"/>
      <c r="AK30" s="613"/>
      <c r="AL30" s="616" t="s">
        <v>210</v>
      </c>
      <c r="AM30" s="617"/>
      <c r="AN30" s="617"/>
      <c r="AO30" s="618"/>
      <c r="AP30" s="623" t="s">
        <v>274</v>
      </c>
      <c r="AQ30" s="624"/>
      <c r="AR30" s="624"/>
      <c r="AS30" s="624"/>
      <c r="AT30" s="624"/>
      <c r="AU30" s="624"/>
      <c r="AV30" s="624"/>
      <c r="AW30" s="624"/>
      <c r="AX30" s="624"/>
      <c r="AY30" s="624"/>
      <c r="AZ30" s="624"/>
      <c r="BA30" s="624"/>
      <c r="BB30" s="624"/>
      <c r="BC30" s="625"/>
      <c r="BD30" s="611">
        <v>16267</v>
      </c>
      <c r="BE30" s="612"/>
      <c r="BF30" s="612"/>
      <c r="BG30" s="612"/>
      <c r="BH30" s="612"/>
      <c r="BI30" s="612"/>
      <c r="BJ30" s="612"/>
      <c r="BK30" s="613"/>
      <c r="BL30" s="614">
        <v>0</v>
      </c>
      <c r="BM30" s="614"/>
      <c r="BN30" s="614"/>
      <c r="BO30" s="614"/>
      <c r="BP30" s="615" t="s">
        <v>118</v>
      </c>
      <c r="BQ30" s="615"/>
      <c r="BR30" s="615"/>
      <c r="BS30" s="615"/>
      <c r="BT30" s="615"/>
      <c r="BU30" s="615"/>
      <c r="BV30" s="615"/>
      <c r="BW30" s="619"/>
      <c r="BY30" s="623" t="s">
        <v>275</v>
      </c>
      <c r="BZ30" s="626"/>
      <c r="CA30" s="626"/>
      <c r="CB30" s="626"/>
      <c r="CC30" s="626"/>
      <c r="CD30" s="626"/>
      <c r="CE30" s="626"/>
      <c r="CF30" s="626"/>
      <c r="CG30" s="626"/>
      <c r="CH30" s="626"/>
      <c r="CI30" s="626"/>
      <c r="CJ30" s="626"/>
      <c r="CK30" s="626"/>
      <c r="CL30" s="625"/>
      <c r="CM30" s="611">
        <v>1967423</v>
      </c>
      <c r="CN30" s="612"/>
      <c r="CO30" s="612"/>
      <c r="CP30" s="612"/>
      <c r="CQ30" s="612"/>
      <c r="CR30" s="612"/>
      <c r="CS30" s="612"/>
      <c r="CT30" s="613"/>
      <c r="CU30" s="616">
        <v>0.1</v>
      </c>
      <c r="CV30" s="617"/>
      <c r="CW30" s="617"/>
      <c r="CX30" s="622"/>
      <c r="CY30" s="620" t="s">
        <v>118</v>
      </c>
      <c r="CZ30" s="612"/>
      <c r="DA30" s="612"/>
      <c r="DB30" s="612"/>
      <c r="DC30" s="612"/>
      <c r="DD30" s="612"/>
      <c r="DE30" s="612"/>
      <c r="DF30" s="612"/>
      <c r="DG30" s="612"/>
      <c r="DH30" s="612"/>
      <c r="DI30" s="612"/>
      <c r="DJ30" s="612"/>
      <c r="DK30" s="613"/>
      <c r="DL30" s="620">
        <v>1967423</v>
      </c>
      <c r="DM30" s="612"/>
      <c r="DN30" s="612"/>
      <c r="DO30" s="612"/>
      <c r="DP30" s="612"/>
      <c r="DQ30" s="612"/>
      <c r="DR30" s="612"/>
      <c r="DS30" s="612"/>
      <c r="DT30" s="612"/>
      <c r="DU30" s="612"/>
      <c r="DV30" s="612"/>
      <c r="DW30" s="612"/>
      <c r="DX30" s="621"/>
    </row>
    <row r="31" spans="2:128" ht="11.25" customHeight="1" x14ac:dyDescent="0.2">
      <c r="B31" s="608" t="s">
        <v>276</v>
      </c>
      <c r="C31" s="609"/>
      <c r="D31" s="609"/>
      <c r="E31" s="609"/>
      <c r="F31" s="609"/>
      <c r="G31" s="609"/>
      <c r="H31" s="609"/>
      <c r="I31" s="609"/>
      <c r="J31" s="609"/>
      <c r="K31" s="609"/>
      <c r="L31" s="609"/>
      <c r="M31" s="609"/>
      <c r="N31" s="609"/>
      <c r="O31" s="609"/>
      <c r="P31" s="609"/>
      <c r="Q31" s="610"/>
      <c r="R31" s="611">
        <v>18965823</v>
      </c>
      <c r="S31" s="612"/>
      <c r="T31" s="612"/>
      <c r="U31" s="612"/>
      <c r="V31" s="612"/>
      <c r="W31" s="612"/>
      <c r="X31" s="612"/>
      <c r="Y31" s="613"/>
      <c r="Z31" s="616">
        <v>1</v>
      </c>
      <c r="AA31" s="617"/>
      <c r="AB31" s="617"/>
      <c r="AC31" s="622"/>
      <c r="AD31" s="620">
        <v>1876561</v>
      </c>
      <c r="AE31" s="612"/>
      <c r="AF31" s="612"/>
      <c r="AG31" s="612"/>
      <c r="AH31" s="612"/>
      <c r="AI31" s="612"/>
      <c r="AJ31" s="612"/>
      <c r="AK31" s="613"/>
      <c r="AL31" s="616">
        <v>0.2</v>
      </c>
      <c r="AM31" s="617"/>
      <c r="AN31" s="617"/>
      <c r="AO31" s="618"/>
      <c r="AP31" s="623" t="s">
        <v>277</v>
      </c>
      <c r="AQ31" s="624"/>
      <c r="AR31" s="624"/>
      <c r="AS31" s="624"/>
      <c r="AT31" s="624"/>
      <c r="AU31" s="624"/>
      <c r="AV31" s="624"/>
      <c r="AW31" s="624"/>
      <c r="AX31" s="624"/>
      <c r="AY31" s="624"/>
      <c r="AZ31" s="624"/>
      <c r="BA31" s="624"/>
      <c r="BB31" s="624"/>
      <c r="BC31" s="625"/>
      <c r="BD31" s="611" t="s">
        <v>118</v>
      </c>
      <c r="BE31" s="612"/>
      <c r="BF31" s="612"/>
      <c r="BG31" s="612"/>
      <c r="BH31" s="612"/>
      <c r="BI31" s="612"/>
      <c r="BJ31" s="612"/>
      <c r="BK31" s="613"/>
      <c r="BL31" s="614" t="s">
        <v>118</v>
      </c>
      <c r="BM31" s="614"/>
      <c r="BN31" s="614"/>
      <c r="BO31" s="614"/>
      <c r="BP31" s="615" t="s">
        <v>210</v>
      </c>
      <c r="BQ31" s="615"/>
      <c r="BR31" s="615"/>
      <c r="BS31" s="615"/>
      <c r="BT31" s="615"/>
      <c r="BU31" s="615"/>
      <c r="BV31" s="615"/>
      <c r="BW31" s="619"/>
      <c r="BY31" s="608" t="s">
        <v>278</v>
      </c>
      <c r="BZ31" s="609"/>
      <c r="CA31" s="609"/>
      <c r="CB31" s="609"/>
      <c r="CC31" s="609"/>
      <c r="CD31" s="609"/>
      <c r="CE31" s="609"/>
      <c r="CF31" s="609"/>
      <c r="CG31" s="609"/>
      <c r="CH31" s="609"/>
      <c r="CI31" s="609"/>
      <c r="CJ31" s="609"/>
      <c r="CK31" s="609"/>
      <c r="CL31" s="610"/>
      <c r="CM31" s="611" t="s">
        <v>118</v>
      </c>
      <c r="CN31" s="612"/>
      <c r="CO31" s="612"/>
      <c r="CP31" s="612"/>
      <c r="CQ31" s="612"/>
      <c r="CR31" s="612"/>
      <c r="CS31" s="612"/>
      <c r="CT31" s="613"/>
      <c r="CU31" s="616" t="s">
        <v>118</v>
      </c>
      <c r="CV31" s="617"/>
      <c r="CW31" s="617"/>
      <c r="CX31" s="622"/>
      <c r="CY31" s="620" t="s">
        <v>118</v>
      </c>
      <c r="CZ31" s="612"/>
      <c r="DA31" s="612"/>
      <c r="DB31" s="612"/>
      <c r="DC31" s="612"/>
      <c r="DD31" s="612"/>
      <c r="DE31" s="612"/>
      <c r="DF31" s="612"/>
      <c r="DG31" s="612"/>
      <c r="DH31" s="612"/>
      <c r="DI31" s="612"/>
      <c r="DJ31" s="612"/>
      <c r="DK31" s="613"/>
      <c r="DL31" s="620" t="s">
        <v>118</v>
      </c>
      <c r="DM31" s="612"/>
      <c r="DN31" s="612"/>
      <c r="DO31" s="612"/>
      <c r="DP31" s="612"/>
      <c r="DQ31" s="612"/>
      <c r="DR31" s="612"/>
      <c r="DS31" s="612"/>
      <c r="DT31" s="612"/>
      <c r="DU31" s="612"/>
      <c r="DV31" s="612"/>
      <c r="DW31" s="612"/>
      <c r="DX31" s="621"/>
    </row>
    <row r="32" spans="2:128" ht="11.25" customHeight="1" x14ac:dyDescent="0.2">
      <c r="B32" s="608" t="s">
        <v>279</v>
      </c>
      <c r="C32" s="609"/>
      <c r="D32" s="609"/>
      <c r="E32" s="609"/>
      <c r="F32" s="609"/>
      <c r="G32" s="609"/>
      <c r="H32" s="609"/>
      <c r="I32" s="609"/>
      <c r="J32" s="609"/>
      <c r="K32" s="609"/>
      <c r="L32" s="609"/>
      <c r="M32" s="609"/>
      <c r="N32" s="609"/>
      <c r="O32" s="609"/>
      <c r="P32" s="609"/>
      <c r="Q32" s="610"/>
      <c r="R32" s="611">
        <v>181517</v>
      </c>
      <c r="S32" s="612"/>
      <c r="T32" s="612"/>
      <c r="U32" s="612"/>
      <c r="V32" s="612"/>
      <c r="W32" s="612"/>
      <c r="X32" s="612"/>
      <c r="Y32" s="613"/>
      <c r="Z32" s="616">
        <v>0</v>
      </c>
      <c r="AA32" s="617"/>
      <c r="AB32" s="617"/>
      <c r="AC32" s="622"/>
      <c r="AD32" s="620" t="s">
        <v>210</v>
      </c>
      <c r="AE32" s="612"/>
      <c r="AF32" s="612"/>
      <c r="AG32" s="612"/>
      <c r="AH32" s="612"/>
      <c r="AI32" s="612"/>
      <c r="AJ32" s="612"/>
      <c r="AK32" s="613"/>
      <c r="AL32" s="616" t="s">
        <v>210</v>
      </c>
      <c r="AM32" s="617"/>
      <c r="AN32" s="617"/>
      <c r="AO32" s="618"/>
      <c r="AP32" s="623" t="s">
        <v>280</v>
      </c>
      <c r="AQ32" s="624"/>
      <c r="AR32" s="624"/>
      <c r="AS32" s="624"/>
      <c r="AT32" s="624"/>
      <c r="AU32" s="624"/>
      <c r="AV32" s="624"/>
      <c r="AW32" s="624"/>
      <c r="AX32" s="624"/>
      <c r="AY32" s="624"/>
      <c r="AZ32" s="624"/>
      <c r="BA32" s="624"/>
      <c r="BB32" s="624"/>
      <c r="BC32" s="625"/>
      <c r="BD32" s="611" t="s">
        <v>118</v>
      </c>
      <c r="BE32" s="612"/>
      <c r="BF32" s="612"/>
      <c r="BG32" s="612"/>
      <c r="BH32" s="612"/>
      <c r="BI32" s="612"/>
      <c r="BJ32" s="612"/>
      <c r="BK32" s="613"/>
      <c r="BL32" s="614" t="s">
        <v>127</v>
      </c>
      <c r="BM32" s="614"/>
      <c r="BN32" s="614"/>
      <c r="BO32" s="614"/>
      <c r="BP32" s="615" t="s">
        <v>118</v>
      </c>
      <c r="BQ32" s="615"/>
      <c r="BR32" s="615"/>
      <c r="BS32" s="615"/>
      <c r="BT32" s="615"/>
      <c r="BU32" s="615"/>
      <c r="BV32" s="615"/>
      <c r="BW32" s="619"/>
      <c r="BY32" s="627" t="s">
        <v>281</v>
      </c>
      <c r="BZ32" s="628"/>
      <c r="CA32" s="628"/>
      <c r="CB32" s="628"/>
      <c r="CC32" s="628"/>
      <c r="CD32" s="628"/>
      <c r="CE32" s="628"/>
      <c r="CF32" s="628"/>
      <c r="CG32" s="628"/>
      <c r="CH32" s="628"/>
      <c r="CI32" s="628"/>
      <c r="CJ32" s="628"/>
      <c r="CK32" s="628"/>
      <c r="CL32" s="629"/>
      <c r="CM32" s="611">
        <v>1862041161</v>
      </c>
      <c r="CN32" s="612"/>
      <c r="CO32" s="612"/>
      <c r="CP32" s="612"/>
      <c r="CQ32" s="612"/>
      <c r="CR32" s="612"/>
      <c r="CS32" s="612"/>
      <c r="CT32" s="613"/>
      <c r="CU32" s="633">
        <v>100</v>
      </c>
      <c r="CV32" s="634"/>
      <c r="CW32" s="634"/>
      <c r="CX32" s="635"/>
      <c r="CY32" s="620">
        <v>163249251</v>
      </c>
      <c r="CZ32" s="612"/>
      <c r="DA32" s="612"/>
      <c r="DB32" s="612"/>
      <c r="DC32" s="612"/>
      <c r="DD32" s="612"/>
      <c r="DE32" s="612"/>
      <c r="DF32" s="612"/>
      <c r="DG32" s="612"/>
      <c r="DH32" s="612"/>
      <c r="DI32" s="612"/>
      <c r="DJ32" s="612"/>
      <c r="DK32" s="613"/>
      <c r="DL32" s="620">
        <v>1571049619</v>
      </c>
      <c r="DM32" s="612"/>
      <c r="DN32" s="612"/>
      <c r="DO32" s="612"/>
      <c r="DP32" s="612"/>
      <c r="DQ32" s="612"/>
      <c r="DR32" s="612"/>
      <c r="DS32" s="612"/>
      <c r="DT32" s="612"/>
      <c r="DU32" s="612"/>
      <c r="DV32" s="612"/>
      <c r="DW32" s="612"/>
      <c r="DX32" s="621"/>
    </row>
    <row r="33" spans="2:128" ht="11.25" customHeight="1" x14ac:dyDescent="0.2">
      <c r="B33" s="608" t="s">
        <v>282</v>
      </c>
      <c r="C33" s="609"/>
      <c r="D33" s="609"/>
      <c r="E33" s="609"/>
      <c r="F33" s="609"/>
      <c r="G33" s="609"/>
      <c r="H33" s="609"/>
      <c r="I33" s="609"/>
      <c r="J33" s="609"/>
      <c r="K33" s="609"/>
      <c r="L33" s="609"/>
      <c r="M33" s="609"/>
      <c r="N33" s="609"/>
      <c r="O33" s="609"/>
      <c r="P33" s="609"/>
      <c r="Q33" s="610"/>
      <c r="R33" s="611">
        <v>25297721</v>
      </c>
      <c r="S33" s="612"/>
      <c r="T33" s="612"/>
      <c r="U33" s="612"/>
      <c r="V33" s="612"/>
      <c r="W33" s="612"/>
      <c r="X33" s="612"/>
      <c r="Y33" s="613"/>
      <c r="Z33" s="616">
        <v>1.3</v>
      </c>
      <c r="AA33" s="617"/>
      <c r="AB33" s="617"/>
      <c r="AC33" s="622"/>
      <c r="AD33" s="620" t="s">
        <v>127</v>
      </c>
      <c r="AE33" s="612"/>
      <c r="AF33" s="612"/>
      <c r="AG33" s="612"/>
      <c r="AH33" s="612"/>
      <c r="AI33" s="612"/>
      <c r="AJ33" s="612"/>
      <c r="AK33" s="613"/>
      <c r="AL33" s="616" t="s">
        <v>118</v>
      </c>
      <c r="AM33" s="617"/>
      <c r="AN33" s="617"/>
      <c r="AO33" s="618"/>
      <c r="AP33" s="608" t="s">
        <v>153</v>
      </c>
      <c r="AQ33" s="609"/>
      <c r="AR33" s="609"/>
      <c r="AS33" s="609"/>
      <c r="AT33" s="609"/>
      <c r="AU33" s="609"/>
      <c r="AV33" s="609"/>
      <c r="AW33" s="609"/>
      <c r="AX33" s="609"/>
      <c r="AY33" s="609"/>
      <c r="AZ33" s="609"/>
      <c r="BA33" s="609"/>
      <c r="BB33" s="609"/>
      <c r="BC33" s="610"/>
      <c r="BD33" s="611">
        <v>1154629956</v>
      </c>
      <c r="BE33" s="612"/>
      <c r="BF33" s="612"/>
      <c r="BG33" s="612"/>
      <c r="BH33" s="612"/>
      <c r="BI33" s="612"/>
      <c r="BJ33" s="612"/>
      <c r="BK33" s="613"/>
      <c r="BL33" s="614">
        <v>100</v>
      </c>
      <c r="BM33" s="614"/>
      <c r="BN33" s="614"/>
      <c r="BO33" s="614"/>
      <c r="BP33" s="615">
        <v>25320613</v>
      </c>
      <c r="BQ33" s="615"/>
      <c r="BR33" s="615"/>
      <c r="BS33" s="615"/>
      <c r="BT33" s="615"/>
      <c r="BU33" s="615"/>
      <c r="BV33" s="615"/>
      <c r="BW33" s="619"/>
      <c r="BY33" s="593" t="s">
        <v>283</v>
      </c>
      <c r="BZ33" s="594"/>
      <c r="CA33" s="594"/>
      <c r="CB33" s="594"/>
      <c r="CC33" s="594"/>
      <c r="CD33" s="594"/>
      <c r="CE33" s="594"/>
      <c r="CF33" s="594"/>
      <c r="CG33" s="594"/>
      <c r="CH33" s="594"/>
      <c r="CI33" s="594"/>
      <c r="CJ33" s="594"/>
      <c r="CK33" s="594"/>
      <c r="CL33" s="594"/>
      <c r="CM33" s="594"/>
      <c r="CN33" s="594"/>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4"/>
      <c r="DL33" s="594"/>
      <c r="DM33" s="594"/>
      <c r="DN33" s="594"/>
      <c r="DO33" s="594"/>
      <c r="DP33" s="594"/>
      <c r="DQ33" s="594"/>
      <c r="DR33" s="594"/>
      <c r="DS33" s="594"/>
      <c r="DT33" s="594"/>
      <c r="DU33" s="594"/>
      <c r="DV33" s="594"/>
      <c r="DW33" s="594"/>
      <c r="DX33" s="595"/>
    </row>
    <row r="34" spans="2:128" ht="11.25" customHeight="1" x14ac:dyDescent="0.2">
      <c r="B34" s="608" t="s">
        <v>284</v>
      </c>
      <c r="C34" s="609"/>
      <c r="D34" s="609"/>
      <c r="E34" s="609"/>
      <c r="F34" s="609"/>
      <c r="G34" s="609"/>
      <c r="H34" s="609"/>
      <c r="I34" s="609"/>
      <c r="J34" s="609"/>
      <c r="K34" s="609"/>
      <c r="L34" s="609"/>
      <c r="M34" s="609"/>
      <c r="N34" s="609"/>
      <c r="O34" s="609"/>
      <c r="P34" s="609"/>
      <c r="Q34" s="610"/>
      <c r="R34" s="611">
        <v>20218695</v>
      </c>
      <c r="S34" s="612"/>
      <c r="T34" s="612"/>
      <c r="U34" s="612"/>
      <c r="V34" s="612"/>
      <c r="W34" s="612"/>
      <c r="X34" s="612"/>
      <c r="Y34" s="613"/>
      <c r="Z34" s="616">
        <v>1.1000000000000001</v>
      </c>
      <c r="AA34" s="617"/>
      <c r="AB34" s="617"/>
      <c r="AC34" s="622"/>
      <c r="AD34" s="620" t="s">
        <v>210</v>
      </c>
      <c r="AE34" s="612"/>
      <c r="AF34" s="612"/>
      <c r="AG34" s="612"/>
      <c r="AH34" s="612"/>
      <c r="AI34" s="612"/>
      <c r="AJ34" s="612"/>
      <c r="AK34" s="613"/>
      <c r="AL34" s="616" t="s">
        <v>210</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191</v>
      </c>
      <c r="BZ34" s="594"/>
      <c r="CA34" s="594"/>
      <c r="CB34" s="594"/>
      <c r="CC34" s="594"/>
      <c r="CD34" s="594"/>
      <c r="CE34" s="594"/>
      <c r="CF34" s="594"/>
      <c r="CG34" s="594"/>
      <c r="CH34" s="594"/>
      <c r="CI34" s="594"/>
      <c r="CJ34" s="594"/>
      <c r="CK34" s="594"/>
      <c r="CL34" s="595"/>
      <c r="CM34" s="593" t="s">
        <v>285</v>
      </c>
      <c r="CN34" s="594"/>
      <c r="CO34" s="594"/>
      <c r="CP34" s="594"/>
      <c r="CQ34" s="594"/>
      <c r="CR34" s="594"/>
      <c r="CS34" s="594"/>
      <c r="CT34" s="595"/>
      <c r="CU34" s="593" t="s">
        <v>286</v>
      </c>
      <c r="CV34" s="594"/>
      <c r="CW34" s="594"/>
      <c r="CX34" s="595"/>
      <c r="CY34" s="593" t="s">
        <v>287</v>
      </c>
      <c r="CZ34" s="594"/>
      <c r="DA34" s="594"/>
      <c r="DB34" s="594"/>
      <c r="DC34" s="594"/>
      <c r="DD34" s="594"/>
      <c r="DE34" s="594"/>
      <c r="DF34" s="595"/>
      <c r="DG34" s="630" t="s">
        <v>288</v>
      </c>
      <c r="DH34" s="631"/>
      <c r="DI34" s="631"/>
      <c r="DJ34" s="631"/>
      <c r="DK34" s="631"/>
      <c r="DL34" s="631"/>
      <c r="DM34" s="631"/>
      <c r="DN34" s="631"/>
      <c r="DO34" s="631"/>
      <c r="DP34" s="631"/>
      <c r="DQ34" s="632"/>
      <c r="DR34" s="593" t="s">
        <v>289</v>
      </c>
      <c r="DS34" s="594"/>
      <c r="DT34" s="594"/>
      <c r="DU34" s="594"/>
      <c r="DV34" s="594"/>
      <c r="DW34" s="594"/>
      <c r="DX34" s="595"/>
    </row>
    <row r="35" spans="2:128" ht="11.25" customHeight="1" x14ac:dyDescent="0.2">
      <c r="B35" s="608" t="s">
        <v>290</v>
      </c>
      <c r="C35" s="609"/>
      <c r="D35" s="609"/>
      <c r="E35" s="609"/>
      <c r="F35" s="609"/>
      <c r="G35" s="609"/>
      <c r="H35" s="609"/>
      <c r="I35" s="609"/>
      <c r="J35" s="609"/>
      <c r="K35" s="609"/>
      <c r="L35" s="609"/>
      <c r="M35" s="609"/>
      <c r="N35" s="609"/>
      <c r="O35" s="609"/>
      <c r="P35" s="609"/>
      <c r="Q35" s="610"/>
      <c r="R35" s="611">
        <v>29134375</v>
      </c>
      <c r="S35" s="612"/>
      <c r="T35" s="612"/>
      <c r="U35" s="612"/>
      <c r="V35" s="612"/>
      <c r="W35" s="612"/>
      <c r="X35" s="612"/>
      <c r="Y35" s="613"/>
      <c r="Z35" s="616">
        <v>1.5</v>
      </c>
      <c r="AA35" s="617"/>
      <c r="AB35" s="617"/>
      <c r="AC35" s="622"/>
      <c r="AD35" s="620">
        <v>138499</v>
      </c>
      <c r="AE35" s="612"/>
      <c r="AF35" s="612"/>
      <c r="AG35" s="612"/>
      <c r="AH35" s="612"/>
      <c r="AI35" s="612"/>
      <c r="AJ35" s="612"/>
      <c r="AK35" s="613"/>
      <c r="AL35" s="616">
        <v>0</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7" t="s">
        <v>291</v>
      </c>
      <c r="BZ35" s="598"/>
      <c r="CA35" s="598"/>
      <c r="CB35" s="598"/>
      <c r="CC35" s="598"/>
      <c r="CD35" s="598"/>
      <c r="CE35" s="598"/>
      <c r="CF35" s="598"/>
      <c r="CG35" s="598"/>
      <c r="CH35" s="598"/>
      <c r="CI35" s="598"/>
      <c r="CJ35" s="598"/>
      <c r="CK35" s="598"/>
      <c r="CL35" s="599"/>
      <c r="CM35" s="600">
        <v>862599589</v>
      </c>
      <c r="CN35" s="601"/>
      <c r="CO35" s="601"/>
      <c r="CP35" s="601"/>
      <c r="CQ35" s="601"/>
      <c r="CR35" s="601"/>
      <c r="CS35" s="601"/>
      <c r="CT35" s="602"/>
      <c r="CU35" s="605">
        <v>46.3</v>
      </c>
      <c r="CV35" s="606"/>
      <c r="CW35" s="606"/>
      <c r="CX35" s="641"/>
      <c r="CY35" s="642">
        <v>782598541</v>
      </c>
      <c r="CZ35" s="601"/>
      <c r="DA35" s="601"/>
      <c r="DB35" s="601"/>
      <c r="DC35" s="601"/>
      <c r="DD35" s="601"/>
      <c r="DE35" s="601"/>
      <c r="DF35" s="602"/>
      <c r="DG35" s="642">
        <v>778609927</v>
      </c>
      <c r="DH35" s="601"/>
      <c r="DI35" s="601"/>
      <c r="DJ35" s="601"/>
      <c r="DK35" s="601"/>
      <c r="DL35" s="601"/>
      <c r="DM35" s="601"/>
      <c r="DN35" s="601"/>
      <c r="DO35" s="601"/>
      <c r="DP35" s="601"/>
      <c r="DQ35" s="602"/>
      <c r="DR35" s="605">
        <v>59.5</v>
      </c>
      <c r="DS35" s="606"/>
      <c r="DT35" s="606"/>
      <c r="DU35" s="606"/>
      <c r="DV35" s="606"/>
      <c r="DW35" s="606"/>
      <c r="DX35" s="607"/>
    </row>
    <row r="36" spans="2:128" ht="11.25" customHeight="1" x14ac:dyDescent="0.2">
      <c r="B36" s="608" t="s">
        <v>292</v>
      </c>
      <c r="C36" s="609"/>
      <c r="D36" s="609"/>
      <c r="E36" s="609"/>
      <c r="F36" s="609"/>
      <c r="G36" s="609"/>
      <c r="H36" s="609"/>
      <c r="I36" s="609"/>
      <c r="J36" s="609"/>
      <c r="K36" s="609"/>
      <c r="L36" s="609"/>
      <c r="M36" s="609"/>
      <c r="N36" s="609"/>
      <c r="O36" s="609"/>
      <c r="P36" s="609"/>
      <c r="Q36" s="610"/>
      <c r="R36" s="611">
        <v>209964643</v>
      </c>
      <c r="S36" s="612"/>
      <c r="T36" s="612"/>
      <c r="U36" s="612"/>
      <c r="V36" s="612"/>
      <c r="W36" s="612"/>
      <c r="X36" s="612"/>
      <c r="Y36" s="613"/>
      <c r="Z36" s="616">
        <v>11.2</v>
      </c>
      <c r="AA36" s="617"/>
      <c r="AB36" s="617"/>
      <c r="AC36" s="622"/>
      <c r="AD36" s="620" t="s">
        <v>210</v>
      </c>
      <c r="AE36" s="612"/>
      <c r="AF36" s="612"/>
      <c r="AG36" s="612"/>
      <c r="AH36" s="612"/>
      <c r="AI36" s="612"/>
      <c r="AJ36" s="612"/>
      <c r="AK36" s="613"/>
      <c r="AL36" s="616" t="s">
        <v>210</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608" t="s">
        <v>293</v>
      </c>
      <c r="BZ36" s="609"/>
      <c r="CA36" s="609"/>
      <c r="CB36" s="609"/>
      <c r="CC36" s="609"/>
      <c r="CD36" s="609"/>
      <c r="CE36" s="609"/>
      <c r="CF36" s="609"/>
      <c r="CG36" s="609"/>
      <c r="CH36" s="609"/>
      <c r="CI36" s="609"/>
      <c r="CJ36" s="609"/>
      <c r="CK36" s="609"/>
      <c r="CL36" s="610"/>
      <c r="CM36" s="611">
        <v>509048367</v>
      </c>
      <c r="CN36" s="636"/>
      <c r="CO36" s="636"/>
      <c r="CP36" s="636"/>
      <c r="CQ36" s="636"/>
      <c r="CR36" s="636"/>
      <c r="CS36" s="636"/>
      <c r="CT36" s="637"/>
      <c r="CU36" s="616">
        <v>27.3</v>
      </c>
      <c r="CV36" s="638"/>
      <c r="CW36" s="638"/>
      <c r="CX36" s="639"/>
      <c r="CY36" s="620">
        <v>457128071</v>
      </c>
      <c r="CZ36" s="636"/>
      <c r="DA36" s="636"/>
      <c r="DB36" s="636"/>
      <c r="DC36" s="636"/>
      <c r="DD36" s="636"/>
      <c r="DE36" s="636"/>
      <c r="DF36" s="637"/>
      <c r="DG36" s="620">
        <v>453148944</v>
      </c>
      <c r="DH36" s="636"/>
      <c r="DI36" s="636"/>
      <c r="DJ36" s="636"/>
      <c r="DK36" s="636"/>
      <c r="DL36" s="636"/>
      <c r="DM36" s="636"/>
      <c r="DN36" s="636"/>
      <c r="DO36" s="636"/>
      <c r="DP36" s="636"/>
      <c r="DQ36" s="637"/>
      <c r="DR36" s="616">
        <v>34.6</v>
      </c>
      <c r="DS36" s="638"/>
      <c r="DT36" s="638"/>
      <c r="DU36" s="638"/>
      <c r="DV36" s="638"/>
      <c r="DW36" s="638"/>
      <c r="DX36" s="640"/>
    </row>
    <row r="37" spans="2:128" ht="11.25" customHeight="1" x14ac:dyDescent="0.2">
      <c r="B37" s="608" t="s">
        <v>294</v>
      </c>
      <c r="C37" s="609"/>
      <c r="D37" s="609"/>
      <c r="E37" s="609"/>
      <c r="F37" s="609"/>
      <c r="G37" s="609"/>
      <c r="H37" s="609"/>
      <c r="I37" s="609"/>
      <c r="J37" s="609"/>
      <c r="K37" s="609"/>
      <c r="L37" s="609"/>
      <c r="M37" s="609"/>
      <c r="N37" s="609"/>
      <c r="O37" s="609"/>
      <c r="P37" s="609"/>
      <c r="Q37" s="610"/>
      <c r="R37" s="611">
        <v>13622000</v>
      </c>
      <c r="S37" s="612"/>
      <c r="T37" s="612"/>
      <c r="U37" s="612"/>
      <c r="V37" s="612"/>
      <c r="W37" s="612"/>
      <c r="X37" s="612"/>
      <c r="Y37" s="613"/>
      <c r="Z37" s="616">
        <v>0.7</v>
      </c>
      <c r="AA37" s="617"/>
      <c r="AB37" s="617"/>
      <c r="AC37" s="622"/>
      <c r="AD37" s="620" t="s">
        <v>118</v>
      </c>
      <c r="AE37" s="612"/>
      <c r="AF37" s="612"/>
      <c r="AG37" s="612"/>
      <c r="AH37" s="612"/>
      <c r="AI37" s="612"/>
      <c r="AJ37" s="612"/>
      <c r="AK37" s="613"/>
      <c r="AL37" s="616" t="s">
        <v>118</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295</v>
      </c>
      <c r="BZ37" s="609"/>
      <c r="CA37" s="609"/>
      <c r="CB37" s="609"/>
      <c r="CC37" s="609"/>
      <c r="CD37" s="609"/>
      <c r="CE37" s="609"/>
      <c r="CF37" s="609"/>
      <c r="CG37" s="609"/>
      <c r="CH37" s="609"/>
      <c r="CI37" s="609"/>
      <c r="CJ37" s="609"/>
      <c r="CK37" s="609"/>
      <c r="CL37" s="610"/>
      <c r="CM37" s="611">
        <v>369666782</v>
      </c>
      <c r="CN37" s="612"/>
      <c r="CO37" s="612"/>
      <c r="CP37" s="612"/>
      <c r="CQ37" s="612"/>
      <c r="CR37" s="612"/>
      <c r="CS37" s="612"/>
      <c r="CT37" s="613"/>
      <c r="CU37" s="616">
        <v>19.899999999999999</v>
      </c>
      <c r="CV37" s="638"/>
      <c r="CW37" s="638"/>
      <c r="CX37" s="639"/>
      <c r="CY37" s="620">
        <v>318713595</v>
      </c>
      <c r="CZ37" s="636"/>
      <c r="DA37" s="636"/>
      <c r="DB37" s="636"/>
      <c r="DC37" s="636"/>
      <c r="DD37" s="636"/>
      <c r="DE37" s="636"/>
      <c r="DF37" s="637"/>
      <c r="DG37" s="620">
        <v>318712203</v>
      </c>
      <c r="DH37" s="636"/>
      <c r="DI37" s="636"/>
      <c r="DJ37" s="636"/>
      <c r="DK37" s="636"/>
      <c r="DL37" s="636"/>
      <c r="DM37" s="636"/>
      <c r="DN37" s="636"/>
      <c r="DO37" s="636"/>
      <c r="DP37" s="636"/>
      <c r="DQ37" s="637"/>
      <c r="DR37" s="616">
        <v>24.4</v>
      </c>
      <c r="DS37" s="638"/>
      <c r="DT37" s="638"/>
      <c r="DU37" s="638"/>
      <c r="DV37" s="638"/>
      <c r="DW37" s="638"/>
      <c r="DX37" s="640"/>
    </row>
    <row r="38" spans="2:128" ht="11.25" customHeight="1" x14ac:dyDescent="0.2">
      <c r="B38" s="608" t="s">
        <v>296</v>
      </c>
      <c r="C38" s="609"/>
      <c r="D38" s="609"/>
      <c r="E38" s="609"/>
      <c r="F38" s="609"/>
      <c r="G38" s="609"/>
      <c r="H38" s="609"/>
      <c r="I38" s="609"/>
      <c r="J38" s="609"/>
      <c r="K38" s="609"/>
      <c r="L38" s="609"/>
      <c r="M38" s="609"/>
      <c r="N38" s="609"/>
      <c r="O38" s="609"/>
      <c r="P38" s="609"/>
      <c r="Q38" s="610"/>
      <c r="R38" s="611">
        <v>105648000</v>
      </c>
      <c r="S38" s="612"/>
      <c r="T38" s="612"/>
      <c r="U38" s="612"/>
      <c r="V38" s="612"/>
      <c r="W38" s="612"/>
      <c r="X38" s="612"/>
      <c r="Y38" s="613"/>
      <c r="Z38" s="616">
        <v>5.6</v>
      </c>
      <c r="AA38" s="617"/>
      <c r="AB38" s="617"/>
      <c r="AC38" s="622"/>
      <c r="AD38" s="620" t="s">
        <v>118</v>
      </c>
      <c r="AE38" s="612"/>
      <c r="AF38" s="612"/>
      <c r="AG38" s="612"/>
      <c r="AH38" s="612"/>
      <c r="AI38" s="612"/>
      <c r="AJ38" s="612"/>
      <c r="AK38" s="613"/>
      <c r="AL38" s="616" t="s">
        <v>210</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297</v>
      </c>
      <c r="BZ38" s="609"/>
      <c r="CA38" s="609"/>
      <c r="CB38" s="609"/>
      <c r="CC38" s="609"/>
      <c r="CD38" s="609"/>
      <c r="CE38" s="609"/>
      <c r="CF38" s="609"/>
      <c r="CG38" s="609"/>
      <c r="CH38" s="609"/>
      <c r="CI38" s="609"/>
      <c r="CJ38" s="609"/>
      <c r="CK38" s="609"/>
      <c r="CL38" s="610"/>
      <c r="CM38" s="611">
        <v>45007065</v>
      </c>
      <c r="CN38" s="636"/>
      <c r="CO38" s="636"/>
      <c r="CP38" s="636"/>
      <c r="CQ38" s="636"/>
      <c r="CR38" s="636"/>
      <c r="CS38" s="636"/>
      <c r="CT38" s="637"/>
      <c r="CU38" s="616">
        <v>2.4</v>
      </c>
      <c r="CV38" s="638"/>
      <c r="CW38" s="638"/>
      <c r="CX38" s="639"/>
      <c r="CY38" s="620">
        <v>22739064</v>
      </c>
      <c r="CZ38" s="636"/>
      <c r="DA38" s="636"/>
      <c r="DB38" s="636"/>
      <c r="DC38" s="636"/>
      <c r="DD38" s="636"/>
      <c r="DE38" s="636"/>
      <c r="DF38" s="637"/>
      <c r="DG38" s="620">
        <v>22729577</v>
      </c>
      <c r="DH38" s="636"/>
      <c r="DI38" s="636"/>
      <c r="DJ38" s="636"/>
      <c r="DK38" s="636"/>
      <c r="DL38" s="636"/>
      <c r="DM38" s="636"/>
      <c r="DN38" s="636"/>
      <c r="DO38" s="636"/>
      <c r="DP38" s="636"/>
      <c r="DQ38" s="637"/>
      <c r="DR38" s="616">
        <v>1.7</v>
      </c>
      <c r="DS38" s="638"/>
      <c r="DT38" s="638"/>
      <c r="DU38" s="638"/>
      <c r="DV38" s="638"/>
      <c r="DW38" s="638"/>
      <c r="DX38" s="640"/>
    </row>
    <row r="39" spans="2:128" ht="11.25" customHeight="1" x14ac:dyDescent="0.2">
      <c r="B39" s="627" t="s">
        <v>298</v>
      </c>
      <c r="C39" s="628"/>
      <c r="D39" s="628"/>
      <c r="E39" s="628"/>
      <c r="F39" s="628"/>
      <c r="G39" s="628"/>
      <c r="H39" s="628"/>
      <c r="I39" s="628"/>
      <c r="J39" s="628"/>
      <c r="K39" s="628"/>
      <c r="L39" s="628"/>
      <c r="M39" s="628"/>
      <c r="N39" s="628"/>
      <c r="O39" s="628"/>
      <c r="P39" s="628"/>
      <c r="Q39" s="629"/>
      <c r="R39" s="611">
        <v>1882673722</v>
      </c>
      <c r="S39" s="612"/>
      <c r="T39" s="612"/>
      <c r="U39" s="612"/>
      <c r="V39" s="612"/>
      <c r="W39" s="612"/>
      <c r="X39" s="612"/>
      <c r="Y39" s="613"/>
      <c r="Z39" s="614">
        <v>100</v>
      </c>
      <c r="AA39" s="614"/>
      <c r="AB39" s="614"/>
      <c r="AC39" s="614"/>
      <c r="AD39" s="615">
        <v>1188660285</v>
      </c>
      <c r="AE39" s="615"/>
      <c r="AF39" s="615"/>
      <c r="AG39" s="615"/>
      <c r="AH39" s="615"/>
      <c r="AI39" s="615"/>
      <c r="AJ39" s="615"/>
      <c r="AK39" s="615"/>
      <c r="AL39" s="616">
        <v>100</v>
      </c>
      <c r="AM39" s="617"/>
      <c r="AN39" s="617"/>
      <c r="AO39" s="618"/>
      <c r="AP39" s="627"/>
      <c r="AQ39" s="628"/>
      <c r="AR39" s="628"/>
      <c r="AS39" s="628"/>
      <c r="AT39" s="628"/>
      <c r="AU39" s="628"/>
      <c r="AV39" s="628"/>
      <c r="AW39" s="628"/>
      <c r="AX39" s="628"/>
      <c r="AY39" s="628"/>
      <c r="AZ39" s="628"/>
      <c r="BA39" s="628"/>
      <c r="BB39" s="628"/>
      <c r="BC39" s="629"/>
      <c r="BD39" s="611"/>
      <c r="BE39" s="612"/>
      <c r="BF39" s="612"/>
      <c r="BG39" s="612"/>
      <c r="BH39" s="612"/>
      <c r="BI39" s="612"/>
      <c r="BJ39" s="612"/>
      <c r="BK39" s="613"/>
      <c r="BL39" s="614"/>
      <c r="BM39" s="614"/>
      <c r="BN39" s="614"/>
      <c r="BO39" s="614"/>
      <c r="BP39" s="615"/>
      <c r="BQ39" s="615"/>
      <c r="BR39" s="615"/>
      <c r="BS39" s="615"/>
      <c r="BT39" s="615"/>
      <c r="BU39" s="615"/>
      <c r="BV39" s="615"/>
      <c r="BW39" s="619"/>
      <c r="BY39" s="608" t="s">
        <v>299</v>
      </c>
      <c r="BZ39" s="609"/>
      <c r="CA39" s="609"/>
      <c r="CB39" s="609"/>
      <c r="CC39" s="609"/>
      <c r="CD39" s="609"/>
      <c r="CE39" s="609"/>
      <c r="CF39" s="609"/>
      <c r="CG39" s="609"/>
      <c r="CH39" s="609"/>
      <c r="CI39" s="609"/>
      <c r="CJ39" s="609"/>
      <c r="CK39" s="609"/>
      <c r="CL39" s="610"/>
      <c r="CM39" s="611">
        <v>308544157</v>
      </c>
      <c r="CN39" s="612"/>
      <c r="CO39" s="612"/>
      <c r="CP39" s="612"/>
      <c r="CQ39" s="612"/>
      <c r="CR39" s="612"/>
      <c r="CS39" s="612"/>
      <c r="CT39" s="613"/>
      <c r="CU39" s="616">
        <v>16.600000000000001</v>
      </c>
      <c r="CV39" s="638"/>
      <c r="CW39" s="638"/>
      <c r="CX39" s="639"/>
      <c r="CY39" s="620">
        <v>302731406</v>
      </c>
      <c r="CZ39" s="636"/>
      <c r="DA39" s="636"/>
      <c r="DB39" s="636"/>
      <c r="DC39" s="636"/>
      <c r="DD39" s="636"/>
      <c r="DE39" s="636"/>
      <c r="DF39" s="637"/>
      <c r="DG39" s="620">
        <v>302731406</v>
      </c>
      <c r="DH39" s="636"/>
      <c r="DI39" s="636"/>
      <c r="DJ39" s="636"/>
      <c r="DK39" s="636"/>
      <c r="DL39" s="636"/>
      <c r="DM39" s="636"/>
      <c r="DN39" s="636"/>
      <c r="DO39" s="636"/>
      <c r="DP39" s="636"/>
      <c r="DQ39" s="637"/>
      <c r="DR39" s="616">
        <v>23.1</v>
      </c>
      <c r="DS39" s="638"/>
      <c r="DT39" s="638"/>
      <c r="DU39" s="638"/>
      <c r="DV39" s="638"/>
      <c r="DW39" s="638"/>
      <c r="DX39" s="640"/>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3" t="s">
        <v>300</v>
      </c>
      <c r="BZ40" s="644"/>
      <c r="CA40" s="608" t="s">
        <v>301</v>
      </c>
      <c r="CB40" s="609"/>
      <c r="CC40" s="609"/>
      <c r="CD40" s="609"/>
      <c r="CE40" s="609"/>
      <c r="CF40" s="609"/>
      <c r="CG40" s="609"/>
      <c r="CH40" s="609"/>
      <c r="CI40" s="609"/>
      <c r="CJ40" s="609"/>
      <c r="CK40" s="609"/>
      <c r="CL40" s="610"/>
      <c r="CM40" s="611">
        <v>308544157</v>
      </c>
      <c r="CN40" s="636"/>
      <c r="CO40" s="636"/>
      <c r="CP40" s="636"/>
      <c r="CQ40" s="636"/>
      <c r="CR40" s="636"/>
      <c r="CS40" s="636"/>
      <c r="CT40" s="637"/>
      <c r="CU40" s="616">
        <v>16.600000000000001</v>
      </c>
      <c r="CV40" s="638"/>
      <c r="CW40" s="638"/>
      <c r="CX40" s="639"/>
      <c r="CY40" s="620">
        <v>302731406</v>
      </c>
      <c r="CZ40" s="636"/>
      <c r="DA40" s="636"/>
      <c r="DB40" s="636"/>
      <c r="DC40" s="636"/>
      <c r="DD40" s="636"/>
      <c r="DE40" s="636"/>
      <c r="DF40" s="637"/>
      <c r="DG40" s="620">
        <v>302731406</v>
      </c>
      <c r="DH40" s="636"/>
      <c r="DI40" s="636"/>
      <c r="DJ40" s="636"/>
      <c r="DK40" s="636"/>
      <c r="DL40" s="636"/>
      <c r="DM40" s="636"/>
      <c r="DN40" s="636"/>
      <c r="DO40" s="636"/>
      <c r="DP40" s="636"/>
      <c r="DQ40" s="637"/>
      <c r="DR40" s="616">
        <v>23.1</v>
      </c>
      <c r="DS40" s="638"/>
      <c r="DT40" s="638"/>
      <c r="DU40" s="638"/>
      <c r="DV40" s="638"/>
      <c r="DW40" s="638"/>
      <c r="DX40" s="640"/>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c r="BZ41" s="646"/>
      <c r="CA41" s="608" t="s">
        <v>302</v>
      </c>
      <c r="CB41" s="609"/>
      <c r="CC41" s="609"/>
      <c r="CD41" s="609"/>
      <c r="CE41" s="609"/>
      <c r="CF41" s="609"/>
      <c r="CG41" s="609"/>
      <c r="CH41" s="609"/>
      <c r="CI41" s="609"/>
      <c r="CJ41" s="609"/>
      <c r="CK41" s="609"/>
      <c r="CL41" s="610"/>
      <c r="CM41" s="611">
        <v>272353566</v>
      </c>
      <c r="CN41" s="612"/>
      <c r="CO41" s="612"/>
      <c r="CP41" s="612"/>
      <c r="CQ41" s="612"/>
      <c r="CR41" s="612"/>
      <c r="CS41" s="612"/>
      <c r="CT41" s="613"/>
      <c r="CU41" s="616">
        <v>14.6</v>
      </c>
      <c r="CV41" s="638"/>
      <c r="CW41" s="638"/>
      <c r="CX41" s="639"/>
      <c r="CY41" s="620">
        <v>266582286</v>
      </c>
      <c r="CZ41" s="636"/>
      <c r="DA41" s="636"/>
      <c r="DB41" s="636"/>
      <c r="DC41" s="636"/>
      <c r="DD41" s="636"/>
      <c r="DE41" s="636"/>
      <c r="DF41" s="637"/>
      <c r="DG41" s="620">
        <v>266582286</v>
      </c>
      <c r="DH41" s="636"/>
      <c r="DI41" s="636"/>
      <c r="DJ41" s="636"/>
      <c r="DK41" s="636"/>
      <c r="DL41" s="636"/>
      <c r="DM41" s="636"/>
      <c r="DN41" s="636"/>
      <c r="DO41" s="636"/>
      <c r="DP41" s="636"/>
      <c r="DQ41" s="637"/>
      <c r="DR41" s="616">
        <v>20.399999999999999</v>
      </c>
      <c r="DS41" s="638"/>
      <c r="DT41" s="638"/>
      <c r="DU41" s="638"/>
      <c r="DV41" s="638"/>
      <c r="DW41" s="638"/>
      <c r="DX41" s="640"/>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303</v>
      </c>
      <c r="AQ42" s="594"/>
      <c r="AR42" s="594"/>
      <c r="AS42" s="594"/>
      <c r="AT42" s="594"/>
      <c r="AU42" s="594"/>
      <c r="AV42" s="594"/>
      <c r="AW42" s="594"/>
      <c r="AX42" s="594"/>
      <c r="AY42" s="594"/>
      <c r="AZ42" s="594"/>
      <c r="BA42" s="594"/>
      <c r="BB42" s="594"/>
      <c r="BC42" s="595"/>
      <c r="BD42" s="593" t="s">
        <v>304</v>
      </c>
      <c r="BE42" s="594"/>
      <c r="BF42" s="594"/>
      <c r="BG42" s="594"/>
      <c r="BH42" s="594"/>
      <c r="BI42" s="594"/>
      <c r="BJ42" s="594"/>
      <c r="BK42" s="594"/>
      <c r="BL42" s="594"/>
      <c r="BM42" s="595"/>
      <c r="BN42" s="593" t="s">
        <v>305</v>
      </c>
      <c r="BO42" s="594"/>
      <c r="BP42" s="594"/>
      <c r="BQ42" s="594"/>
      <c r="BR42" s="594"/>
      <c r="BS42" s="594"/>
      <c r="BT42" s="594"/>
      <c r="BU42" s="594"/>
      <c r="BV42" s="594"/>
      <c r="BW42" s="595"/>
      <c r="BY42" s="645"/>
      <c r="BZ42" s="646"/>
      <c r="CA42" s="608" t="s">
        <v>306</v>
      </c>
      <c r="CB42" s="609"/>
      <c r="CC42" s="609"/>
      <c r="CD42" s="609"/>
      <c r="CE42" s="609"/>
      <c r="CF42" s="609"/>
      <c r="CG42" s="609"/>
      <c r="CH42" s="609"/>
      <c r="CI42" s="609"/>
      <c r="CJ42" s="609"/>
      <c r="CK42" s="609"/>
      <c r="CL42" s="610"/>
      <c r="CM42" s="611">
        <v>36190591</v>
      </c>
      <c r="CN42" s="636"/>
      <c r="CO42" s="636"/>
      <c r="CP42" s="636"/>
      <c r="CQ42" s="636"/>
      <c r="CR42" s="636"/>
      <c r="CS42" s="636"/>
      <c r="CT42" s="637"/>
      <c r="CU42" s="616">
        <v>1.9</v>
      </c>
      <c r="CV42" s="638"/>
      <c r="CW42" s="638"/>
      <c r="CX42" s="639"/>
      <c r="CY42" s="620">
        <v>36149120</v>
      </c>
      <c r="CZ42" s="636"/>
      <c r="DA42" s="636"/>
      <c r="DB42" s="636"/>
      <c r="DC42" s="636"/>
      <c r="DD42" s="636"/>
      <c r="DE42" s="636"/>
      <c r="DF42" s="637"/>
      <c r="DG42" s="620">
        <v>36149120</v>
      </c>
      <c r="DH42" s="636"/>
      <c r="DI42" s="636"/>
      <c r="DJ42" s="636"/>
      <c r="DK42" s="636"/>
      <c r="DL42" s="636"/>
      <c r="DM42" s="636"/>
      <c r="DN42" s="636"/>
      <c r="DO42" s="636"/>
      <c r="DP42" s="636"/>
      <c r="DQ42" s="637"/>
      <c r="DR42" s="616">
        <v>2.8</v>
      </c>
      <c r="DS42" s="638"/>
      <c r="DT42" s="638"/>
      <c r="DU42" s="638"/>
      <c r="DV42" s="638"/>
      <c r="DW42" s="638"/>
      <c r="DX42" s="640"/>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49" t="s">
        <v>307</v>
      </c>
      <c r="AQ43" s="650"/>
      <c r="AR43" s="650"/>
      <c r="AS43" s="650"/>
      <c r="AT43" s="655" t="s">
        <v>308</v>
      </c>
      <c r="AU43" s="224"/>
      <c r="AV43" s="224"/>
      <c r="AW43" s="224"/>
      <c r="AX43" s="597" t="s">
        <v>153</v>
      </c>
      <c r="AY43" s="598"/>
      <c r="AZ43" s="598"/>
      <c r="BA43" s="598"/>
      <c r="BB43" s="598"/>
      <c r="BC43" s="599"/>
      <c r="BD43" s="658">
        <v>99.2</v>
      </c>
      <c r="BE43" s="659"/>
      <c r="BF43" s="659"/>
      <c r="BG43" s="659"/>
      <c r="BH43" s="659"/>
      <c r="BI43" s="659">
        <v>98.7</v>
      </c>
      <c r="BJ43" s="659"/>
      <c r="BK43" s="659"/>
      <c r="BL43" s="659"/>
      <c r="BM43" s="660"/>
      <c r="BN43" s="658">
        <v>99.2</v>
      </c>
      <c r="BO43" s="659"/>
      <c r="BP43" s="659"/>
      <c r="BQ43" s="659"/>
      <c r="BR43" s="659"/>
      <c r="BS43" s="659">
        <v>98.7</v>
      </c>
      <c r="BT43" s="659"/>
      <c r="BU43" s="659"/>
      <c r="BV43" s="659"/>
      <c r="BW43" s="660"/>
      <c r="BY43" s="647"/>
      <c r="BZ43" s="648"/>
      <c r="CA43" s="608" t="s">
        <v>309</v>
      </c>
      <c r="CB43" s="609"/>
      <c r="CC43" s="609"/>
      <c r="CD43" s="609"/>
      <c r="CE43" s="609"/>
      <c r="CF43" s="609"/>
      <c r="CG43" s="609"/>
      <c r="CH43" s="609"/>
      <c r="CI43" s="609"/>
      <c r="CJ43" s="609"/>
      <c r="CK43" s="609"/>
      <c r="CL43" s="610"/>
      <c r="CM43" s="611" t="s">
        <v>118</v>
      </c>
      <c r="CN43" s="612"/>
      <c r="CO43" s="612"/>
      <c r="CP43" s="612"/>
      <c r="CQ43" s="612"/>
      <c r="CR43" s="612"/>
      <c r="CS43" s="612"/>
      <c r="CT43" s="613"/>
      <c r="CU43" s="616" t="s">
        <v>210</v>
      </c>
      <c r="CV43" s="638"/>
      <c r="CW43" s="638"/>
      <c r="CX43" s="639"/>
      <c r="CY43" s="620" t="s">
        <v>118</v>
      </c>
      <c r="CZ43" s="636"/>
      <c r="DA43" s="636"/>
      <c r="DB43" s="636"/>
      <c r="DC43" s="636"/>
      <c r="DD43" s="636"/>
      <c r="DE43" s="636"/>
      <c r="DF43" s="637"/>
      <c r="DG43" s="620" t="s">
        <v>118</v>
      </c>
      <c r="DH43" s="636"/>
      <c r="DI43" s="636"/>
      <c r="DJ43" s="636"/>
      <c r="DK43" s="636"/>
      <c r="DL43" s="636"/>
      <c r="DM43" s="636"/>
      <c r="DN43" s="636"/>
      <c r="DO43" s="636"/>
      <c r="DP43" s="636"/>
      <c r="DQ43" s="637"/>
      <c r="DR43" s="616" t="s">
        <v>118</v>
      </c>
      <c r="DS43" s="638"/>
      <c r="DT43" s="638"/>
      <c r="DU43" s="638"/>
      <c r="DV43" s="638"/>
      <c r="DW43" s="638"/>
      <c r="DX43" s="640"/>
    </row>
    <row r="44" spans="2:128" ht="11.25" customHeight="1" x14ac:dyDescent="0.2">
      <c r="AP44" s="651"/>
      <c r="AQ44" s="652"/>
      <c r="AR44" s="652"/>
      <c r="AS44" s="652"/>
      <c r="AT44" s="656"/>
      <c r="AU44" s="213" t="s">
        <v>310</v>
      </c>
      <c r="AV44" s="213"/>
      <c r="AW44" s="213"/>
      <c r="AX44" s="608" t="s">
        <v>311</v>
      </c>
      <c r="AY44" s="609"/>
      <c r="AZ44" s="609"/>
      <c r="BA44" s="609"/>
      <c r="BB44" s="609"/>
      <c r="BC44" s="610"/>
      <c r="BD44" s="664">
        <v>99</v>
      </c>
      <c r="BE44" s="665"/>
      <c r="BF44" s="665"/>
      <c r="BG44" s="665"/>
      <c r="BH44" s="665"/>
      <c r="BI44" s="665">
        <v>97.5</v>
      </c>
      <c r="BJ44" s="665"/>
      <c r="BK44" s="665"/>
      <c r="BL44" s="665"/>
      <c r="BM44" s="666"/>
      <c r="BN44" s="664">
        <v>99</v>
      </c>
      <c r="BO44" s="665"/>
      <c r="BP44" s="665"/>
      <c r="BQ44" s="665"/>
      <c r="BR44" s="665"/>
      <c r="BS44" s="665">
        <v>97.3</v>
      </c>
      <c r="BT44" s="665"/>
      <c r="BU44" s="665"/>
      <c r="BV44" s="665"/>
      <c r="BW44" s="666"/>
      <c r="BY44" s="608" t="s">
        <v>312</v>
      </c>
      <c r="BZ44" s="609"/>
      <c r="CA44" s="609"/>
      <c r="CB44" s="609"/>
      <c r="CC44" s="609"/>
      <c r="CD44" s="609"/>
      <c r="CE44" s="609"/>
      <c r="CF44" s="609"/>
      <c r="CG44" s="609"/>
      <c r="CH44" s="609"/>
      <c r="CI44" s="609"/>
      <c r="CJ44" s="609"/>
      <c r="CK44" s="609"/>
      <c r="CL44" s="610"/>
      <c r="CM44" s="611">
        <v>834300875</v>
      </c>
      <c r="CN44" s="636"/>
      <c r="CO44" s="636"/>
      <c r="CP44" s="636"/>
      <c r="CQ44" s="636"/>
      <c r="CR44" s="636"/>
      <c r="CS44" s="636"/>
      <c r="CT44" s="637"/>
      <c r="CU44" s="616">
        <v>44.8</v>
      </c>
      <c r="CV44" s="638"/>
      <c r="CW44" s="638"/>
      <c r="CX44" s="639"/>
      <c r="CY44" s="620">
        <v>755629131</v>
      </c>
      <c r="CZ44" s="636"/>
      <c r="DA44" s="636"/>
      <c r="DB44" s="636"/>
      <c r="DC44" s="636"/>
      <c r="DD44" s="636"/>
      <c r="DE44" s="636"/>
      <c r="DF44" s="637"/>
      <c r="DG44" s="620">
        <v>523658859</v>
      </c>
      <c r="DH44" s="636"/>
      <c r="DI44" s="636"/>
      <c r="DJ44" s="636"/>
      <c r="DK44" s="636"/>
      <c r="DL44" s="636"/>
      <c r="DM44" s="636"/>
      <c r="DN44" s="636"/>
      <c r="DO44" s="636"/>
      <c r="DP44" s="636"/>
      <c r="DQ44" s="637"/>
      <c r="DR44" s="616">
        <v>40</v>
      </c>
      <c r="DS44" s="638"/>
      <c r="DT44" s="638"/>
      <c r="DU44" s="638"/>
      <c r="DV44" s="638"/>
      <c r="DW44" s="638"/>
      <c r="DX44" s="640"/>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3"/>
      <c r="AQ45" s="654"/>
      <c r="AR45" s="654"/>
      <c r="AS45" s="654"/>
      <c r="AT45" s="657"/>
      <c r="AU45" s="226"/>
      <c r="AV45" s="226"/>
      <c r="AW45" s="226"/>
      <c r="AX45" s="627" t="s">
        <v>313</v>
      </c>
      <c r="AY45" s="628"/>
      <c r="AZ45" s="628"/>
      <c r="BA45" s="628"/>
      <c r="BB45" s="628"/>
      <c r="BC45" s="629"/>
      <c r="BD45" s="661">
        <v>100</v>
      </c>
      <c r="BE45" s="662"/>
      <c r="BF45" s="662"/>
      <c r="BG45" s="662"/>
      <c r="BH45" s="662"/>
      <c r="BI45" s="662">
        <v>99.9</v>
      </c>
      <c r="BJ45" s="662"/>
      <c r="BK45" s="662"/>
      <c r="BL45" s="662"/>
      <c r="BM45" s="663"/>
      <c r="BN45" s="661">
        <v>100.2</v>
      </c>
      <c r="BO45" s="662"/>
      <c r="BP45" s="662"/>
      <c r="BQ45" s="662"/>
      <c r="BR45" s="662"/>
      <c r="BS45" s="662">
        <v>100</v>
      </c>
      <c r="BT45" s="662"/>
      <c r="BU45" s="662"/>
      <c r="BV45" s="662"/>
      <c r="BW45" s="663"/>
      <c r="BY45" s="608" t="s">
        <v>314</v>
      </c>
      <c r="BZ45" s="609"/>
      <c r="CA45" s="609"/>
      <c r="CB45" s="609"/>
      <c r="CC45" s="609"/>
      <c r="CD45" s="609"/>
      <c r="CE45" s="609"/>
      <c r="CF45" s="609"/>
      <c r="CG45" s="609"/>
      <c r="CH45" s="609"/>
      <c r="CI45" s="609"/>
      <c r="CJ45" s="609"/>
      <c r="CK45" s="609"/>
      <c r="CL45" s="610"/>
      <c r="CM45" s="611">
        <v>71217546</v>
      </c>
      <c r="CN45" s="612"/>
      <c r="CO45" s="612"/>
      <c r="CP45" s="612"/>
      <c r="CQ45" s="612"/>
      <c r="CR45" s="612"/>
      <c r="CS45" s="612"/>
      <c r="CT45" s="613"/>
      <c r="CU45" s="616">
        <v>3.8</v>
      </c>
      <c r="CV45" s="638"/>
      <c r="CW45" s="638"/>
      <c r="CX45" s="639"/>
      <c r="CY45" s="620">
        <v>57768964</v>
      </c>
      <c r="CZ45" s="636"/>
      <c r="DA45" s="636"/>
      <c r="DB45" s="636"/>
      <c r="DC45" s="636"/>
      <c r="DD45" s="636"/>
      <c r="DE45" s="636"/>
      <c r="DF45" s="637"/>
      <c r="DG45" s="620">
        <v>47133751</v>
      </c>
      <c r="DH45" s="636"/>
      <c r="DI45" s="636"/>
      <c r="DJ45" s="636"/>
      <c r="DK45" s="636"/>
      <c r="DL45" s="636"/>
      <c r="DM45" s="636"/>
      <c r="DN45" s="636"/>
      <c r="DO45" s="636"/>
      <c r="DP45" s="636"/>
      <c r="DQ45" s="637"/>
      <c r="DR45" s="616">
        <v>3.6</v>
      </c>
      <c r="DS45" s="638"/>
      <c r="DT45" s="638"/>
      <c r="DU45" s="638"/>
      <c r="DV45" s="638"/>
      <c r="DW45" s="638"/>
      <c r="DX45" s="640"/>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5" t="s">
        <v>315</v>
      </c>
      <c r="AQ46" s="676"/>
      <c r="AR46" s="676"/>
      <c r="AS46" s="676"/>
      <c r="AT46" s="676"/>
      <c r="AU46" s="676"/>
      <c r="AV46" s="676"/>
      <c r="AW46" s="677"/>
      <c r="AX46" s="678" t="s">
        <v>316</v>
      </c>
      <c r="AY46" s="678"/>
      <c r="AZ46" s="678"/>
      <c r="BA46" s="678"/>
      <c r="BB46" s="678"/>
      <c r="BC46" s="678"/>
      <c r="BD46" s="679">
        <v>10637197</v>
      </c>
      <c r="BE46" s="680"/>
      <c r="BF46" s="680"/>
      <c r="BG46" s="680"/>
      <c r="BH46" s="680"/>
      <c r="BI46" s="680"/>
      <c r="BJ46" s="680"/>
      <c r="BK46" s="680"/>
      <c r="BL46" s="680"/>
      <c r="BM46" s="681"/>
      <c r="BN46" s="679">
        <v>22510218</v>
      </c>
      <c r="BO46" s="680"/>
      <c r="BP46" s="680"/>
      <c r="BQ46" s="680"/>
      <c r="BR46" s="680"/>
      <c r="BS46" s="680"/>
      <c r="BT46" s="680"/>
      <c r="BU46" s="680"/>
      <c r="BV46" s="680"/>
      <c r="BW46" s="681"/>
      <c r="BY46" s="608" t="s">
        <v>317</v>
      </c>
      <c r="BZ46" s="609"/>
      <c r="CA46" s="609"/>
      <c r="CB46" s="609"/>
      <c r="CC46" s="609"/>
      <c r="CD46" s="609"/>
      <c r="CE46" s="609"/>
      <c r="CF46" s="609"/>
      <c r="CG46" s="609"/>
      <c r="CH46" s="609"/>
      <c r="CI46" s="609"/>
      <c r="CJ46" s="609"/>
      <c r="CK46" s="609"/>
      <c r="CL46" s="610"/>
      <c r="CM46" s="611">
        <v>12035377</v>
      </c>
      <c r="CN46" s="636"/>
      <c r="CO46" s="636"/>
      <c r="CP46" s="636"/>
      <c r="CQ46" s="636"/>
      <c r="CR46" s="636"/>
      <c r="CS46" s="636"/>
      <c r="CT46" s="637"/>
      <c r="CU46" s="616">
        <v>0.6</v>
      </c>
      <c r="CV46" s="638"/>
      <c r="CW46" s="638"/>
      <c r="CX46" s="639"/>
      <c r="CY46" s="620">
        <v>5021843</v>
      </c>
      <c r="CZ46" s="636"/>
      <c r="DA46" s="636"/>
      <c r="DB46" s="636"/>
      <c r="DC46" s="636"/>
      <c r="DD46" s="636"/>
      <c r="DE46" s="636"/>
      <c r="DF46" s="637"/>
      <c r="DG46" s="620">
        <v>3236276</v>
      </c>
      <c r="DH46" s="636"/>
      <c r="DI46" s="636"/>
      <c r="DJ46" s="636"/>
      <c r="DK46" s="636"/>
      <c r="DL46" s="636"/>
      <c r="DM46" s="636"/>
      <c r="DN46" s="636"/>
      <c r="DO46" s="636"/>
      <c r="DP46" s="636"/>
      <c r="DQ46" s="637"/>
      <c r="DR46" s="616">
        <v>0.2</v>
      </c>
      <c r="DS46" s="638"/>
      <c r="DT46" s="638"/>
      <c r="DU46" s="638"/>
      <c r="DV46" s="638"/>
      <c r="DW46" s="638"/>
      <c r="DX46" s="640"/>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8" t="s">
        <v>318</v>
      </c>
      <c r="AQ47" s="669"/>
      <c r="AR47" s="669"/>
      <c r="AS47" s="669"/>
      <c r="AT47" s="669"/>
      <c r="AU47" s="669"/>
      <c r="AV47" s="669"/>
      <c r="AW47" s="670"/>
      <c r="AX47" s="671" t="s">
        <v>319</v>
      </c>
      <c r="AY47" s="671"/>
      <c r="AZ47" s="671"/>
      <c r="BA47" s="671"/>
      <c r="BB47" s="671"/>
      <c r="BC47" s="671"/>
      <c r="BD47" s="672">
        <v>10637197</v>
      </c>
      <c r="BE47" s="673"/>
      <c r="BF47" s="673"/>
      <c r="BG47" s="673"/>
      <c r="BH47" s="673"/>
      <c r="BI47" s="673"/>
      <c r="BJ47" s="673"/>
      <c r="BK47" s="673"/>
      <c r="BL47" s="673"/>
      <c r="BM47" s="674"/>
      <c r="BN47" s="672">
        <v>22510218</v>
      </c>
      <c r="BO47" s="673"/>
      <c r="BP47" s="673"/>
      <c r="BQ47" s="673"/>
      <c r="BR47" s="673"/>
      <c r="BS47" s="673"/>
      <c r="BT47" s="673"/>
      <c r="BU47" s="673"/>
      <c r="BV47" s="673"/>
      <c r="BW47" s="674"/>
      <c r="BY47" s="608" t="s">
        <v>320</v>
      </c>
      <c r="BZ47" s="609"/>
      <c r="CA47" s="609"/>
      <c r="CB47" s="609"/>
      <c r="CC47" s="609"/>
      <c r="CD47" s="609"/>
      <c r="CE47" s="609"/>
      <c r="CF47" s="609"/>
      <c r="CG47" s="609"/>
      <c r="CH47" s="609"/>
      <c r="CI47" s="609"/>
      <c r="CJ47" s="609"/>
      <c r="CK47" s="609"/>
      <c r="CL47" s="610"/>
      <c r="CM47" s="611">
        <v>667341951</v>
      </c>
      <c r="CN47" s="612"/>
      <c r="CO47" s="612"/>
      <c r="CP47" s="612"/>
      <c r="CQ47" s="612"/>
      <c r="CR47" s="612"/>
      <c r="CS47" s="612"/>
      <c r="CT47" s="613"/>
      <c r="CU47" s="616">
        <v>35.799999999999997</v>
      </c>
      <c r="CV47" s="638"/>
      <c r="CW47" s="638"/>
      <c r="CX47" s="639"/>
      <c r="CY47" s="620">
        <v>629179704</v>
      </c>
      <c r="CZ47" s="636"/>
      <c r="DA47" s="636"/>
      <c r="DB47" s="636"/>
      <c r="DC47" s="636"/>
      <c r="DD47" s="636"/>
      <c r="DE47" s="636"/>
      <c r="DF47" s="637"/>
      <c r="DG47" s="620">
        <v>425459944</v>
      </c>
      <c r="DH47" s="636"/>
      <c r="DI47" s="636"/>
      <c r="DJ47" s="636"/>
      <c r="DK47" s="636"/>
      <c r="DL47" s="636"/>
      <c r="DM47" s="636"/>
      <c r="DN47" s="636"/>
      <c r="DO47" s="636"/>
      <c r="DP47" s="636"/>
      <c r="DQ47" s="637"/>
      <c r="DR47" s="616">
        <v>32.5</v>
      </c>
      <c r="DS47" s="638"/>
      <c r="DT47" s="638"/>
      <c r="DU47" s="638"/>
      <c r="DV47" s="638"/>
      <c r="DW47" s="638"/>
      <c r="DX47" s="640"/>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67"/>
      <c r="AQ48" s="667"/>
      <c r="AR48" s="667"/>
      <c r="AS48" s="667"/>
      <c r="AT48" s="219"/>
      <c r="AU48" s="219"/>
      <c r="AV48" s="219"/>
      <c r="AW48" s="219"/>
      <c r="AX48" s="219"/>
      <c r="AY48" s="219"/>
      <c r="AZ48" s="219"/>
      <c r="BA48" s="219"/>
      <c r="BB48" s="219"/>
      <c r="BC48" s="219"/>
      <c r="BD48" s="665"/>
      <c r="BE48" s="665"/>
      <c r="BF48" s="665"/>
      <c r="BG48" s="665"/>
      <c r="BH48" s="665"/>
      <c r="BI48" s="665"/>
      <c r="BJ48" s="665"/>
      <c r="BK48" s="665"/>
      <c r="BL48" s="665"/>
      <c r="BM48" s="665"/>
      <c r="BN48" s="665"/>
      <c r="BO48" s="665"/>
      <c r="BP48" s="665"/>
      <c r="BQ48" s="665"/>
      <c r="BR48" s="665"/>
      <c r="BS48" s="665"/>
      <c r="BT48" s="665"/>
      <c r="BU48" s="665"/>
      <c r="BV48" s="665"/>
      <c r="BW48" s="665"/>
      <c r="BY48" s="608" t="s">
        <v>321</v>
      </c>
      <c r="BZ48" s="609"/>
      <c r="CA48" s="609"/>
      <c r="CB48" s="609"/>
      <c r="CC48" s="609"/>
      <c r="CD48" s="609"/>
      <c r="CE48" s="609"/>
      <c r="CF48" s="609"/>
      <c r="CG48" s="609"/>
      <c r="CH48" s="609"/>
      <c r="CI48" s="609"/>
      <c r="CJ48" s="609"/>
      <c r="CK48" s="609"/>
      <c r="CL48" s="610"/>
      <c r="CM48" s="611">
        <v>51077286</v>
      </c>
      <c r="CN48" s="636"/>
      <c r="CO48" s="636"/>
      <c r="CP48" s="636"/>
      <c r="CQ48" s="636"/>
      <c r="CR48" s="636"/>
      <c r="CS48" s="636"/>
      <c r="CT48" s="637"/>
      <c r="CU48" s="616">
        <v>2.7</v>
      </c>
      <c r="CV48" s="638"/>
      <c r="CW48" s="638"/>
      <c r="CX48" s="639"/>
      <c r="CY48" s="620">
        <v>51077286</v>
      </c>
      <c r="CZ48" s="636"/>
      <c r="DA48" s="636"/>
      <c r="DB48" s="636"/>
      <c r="DC48" s="636"/>
      <c r="DD48" s="636"/>
      <c r="DE48" s="636"/>
      <c r="DF48" s="637"/>
      <c r="DG48" s="620">
        <v>47477585</v>
      </c>
      <c r="DH48" s="636"/>
      <c r="DI48" s="636"/>
      <c r="DJ48" s="636"/>
      <c r="DK48" s="636"/>
      <c r="DL48" s="636"/>
      <c r="DM48" s="636"/>
      <c r="DN48" s="636"/>
      <c r="DO48" s="636"/>
      <c r="DP48" s="636"/>
      <c r="DQ48" s="637"/>
      <c r="DR48" s="616">
        <v>3.6</v>
      </c>
      <c r="DS48" s="638"/>
      <c r="DT48" s="638"/>
      <c r="DU48" s="638"/>
      <c r="DV48" s="638"/>
      <c r="DW48" s="638"/>
      <c r="DX48" s="640"/>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67"/>
      <c r="AQ49" s="667"/>
      <c r="AR49" s="667"/>
      <c r="AS49" s="667"/>
      <c r="AT49" s="219"/>
      <c r="AU49" s="219"/>
      <c r="AV49" s="219"/>
      <c r="AW49" s="219"/>
      <c r="AX49" s="219"/>
      <c r="AY49" s="219"/>
      <c r="AZ49" s="219"/>
      <c r="BA49" s="219"/>
      <c r="BB49" s="219"/>
      <c r="BC49" s="219"/>
      <c r="BD49" s="665"/>
      <c r="BE49" s="665"/>
      <c r="BF49" s="665"/>
      <c r="BG49" s="665"/>
      <c r="BH49" s="665"/>
      <c r="BI49" s="665"/>
      <c r="BJ49" s="665"/>
      <c r="BK49" s="665"/>
      <c r="BL49" s="665"/>
      <c r="BM49" s="665"/>
      <c r="BN49" s="665"/>
      <c r="BO49" s="665"/>
      <c r="BP49" s="665"/>
      <c r="BQ49" s="665"/>
      <c r="BR49" s="665"/>
      <c r="BS49" s="665"/>
      <c r="BT49" s="665"/>
      <c r="BU49" s="665"/>
      <c r="BV49" s="665"/>
      <c r="BW49" s="665"/>
      <c r="BY49" s="608" t="s">
        <v>322</v>
      </c>
      <c r="BZ49" s="609"/>
      <c r="CA49" s="609"/>
      <c r="CB49" s="609"/>
      <c r="CC49" s="609"/>
      <c r="CD49" s="609"/>
      <c r="CE49" s="609"/>
      <c r="CF49" s="609"/>
      <c r="CG49" s="609"/>
      <c r="CH49" s="609"/>
      <c r="CI49" s="609"/>
      <c r="CJ49" s="609"/>
      <c r="CK49" s="609"/>
      <c r="CL49" s="610"/>
      <c r="CM49" s="611">
        <v>20046333</v>
      </c>
      <c r="CN49" s="612"/>
      <c r="CO49" s="612"/>
      <c r="CP49" s="612"/>
      <c r="CQ49" s="612"/>
      <c r="CR49" s="612"/>
      <c r="CS49" s="612"/>
      <c r="CT49" s="613"/>
      <c r="CU49" s="616">
        <v>1.1000000000000001</v>
      </c>
      <c r="CV49" s="638"/>
      <c r="CW49" s="638"/>
      <c r="CX49" s="639"/>
      <c r="CY49" s="620">
        <v>8469682</v>
      </c>
      <c r="CZ49" s="636"/>
      <c r="DA49" s="636"/>
      <c r="DB49" s="636"/>
      <c r="DC49" s="636"/>
      <c r="DD49" s="636"/>
      <c r="DE49" s="636"/>
      <c r="DF49" s="637"/>
      <c r="DG49" s="620" t="s">
        <v>127</v>
      </c>
      <c r="DH49" s="636"/>
      <c r="DI49" s="636"/>
      <c r="DJ49" s="636"/>
      <c r="DK49" s="636"/>
      <c r="DL49" s="636"/>
      <c r="DM49" s="636"/>
      <c r="DN49" s="636"/>
      <c r="DO49" s="636"/>
      <c r="DP49" s="636"/>
      <c r="DQ49" s="637"/>
      <c r="DR49" s="616" t="s">
        <v>118</v>
      </c>
      <c r="DS49" s="638"/>
      <c r="DT49" s="638"/>
      <c r="DU49" s="638"/>
      <c r="DV49" s="638"/>
      <c r="DW49" s="638"/>
      <c r="DX49" s="640"/>
    </row>
    <row r="50" spans="2:128" ht="11.25" customHeight="1" x14ac:dyDescent="0.2">
      <c r="B50" s="213" t="s">
        <v>323</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8" t="s">
        <v>324</v>
      </c>
      <c r="BZ50" s="609"/>
      <c r="CA50" s="609"/>
      <c r="CB50" s="609"/>
      <c r="CC50" s="609"/>
      <c r="CD50" s="609"/>
      <c r="CE50" s="609"/>
      <c r="CF50" s="609"/>
      <c r="CG50" s="609"/>
      <c r="CH50" s="609"/>
      <c r="CI50" s="609"/>
      <c r="CJ50" s="609"/>
      <c r="CK50" s="609"/>
      <c r="CL50" s="610"/>
      <c r="CM50" s="611">
        <v>6311777</v>
      </c>
      <c r="CN50" s="636"/>
      <c r="CO50" s="636"/>
      <c r="CP50" s="636"/>
      <c r="CQ50" s="636"/>
      <c r="CR50" s="636"/>
      <c r="CS50" s="636"/>
      <c r="CT50" s="637"/>
      <c r="CU50" s="616">
        <v>0.3</v>
      </c>
      <c r="CV50" s="638"/>
      <c r="CW50" s="638"/>
      <c r="CX50" s="639"/>
      <c r="CY50" s="620">
        <v>3759777</v>
      </c>
      <c r="CZ50" s="636"/>
      <c r="DA50" s="636"/>
      <c r="DB50" s="636"/>
      <c r="DC50" s="636"/>
      <c r="DD50" s="636"/>
      <c r="DE50" s="636"/>
      <c r="DF50" s="637"/>
      <c r="DG50" s="620" t="s">
        <v>118</v>
      </c>
      <c r="DH50" s="636"/>
      <c r="DI50" s="636"/>
      <c r="DJ50" s="636"/>
      <c r="DK50" s="636"/>
      <c r="DL50" s="636"/>
      <c r="DM50" s="636"/>
      <c r="DN50" s="636"/>
      <c r="DO50" s="636"/>
      <c r="DP50" s="636"/>
      <c r="DQ50" s="637"/>
      <c r="DR50" s="616" t="s">
        <v>118</v>
      </c>
      <c r="DS50" s="638"/>
      <c r="DT50" s="638"/>
      <c r="DU50" s="638"/>
      <c r="DV50" s="638"/>
      <c r="DW50" s="638"/>
      <c r="DX50" s="640"/>
    </row>
    <row r="51" spans="2:128" ht="11.25" customHeight="1" x14ac:dyDescent="0.2">
      <c r="B51" s="227" t="s">
        <v>325</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8" t="s">
        <v>326</v>
      </c>
      <c r="BZ51" s="609"/>
      <c r="CA51" s="609"/>
      <c r="CB51" s="609"/>
      <c r="CC51" s="609"/>
      <c r="CD51" s="609"/>
      <c r="CE51" s="609"/>
      <c r="CF51" s="609"/>
      <c r="CG51" s="609"/>
      <c r="CH51" s="609"/>
      <c r="CI51" s="609"/>
      <c r="CJ51" s="609"/>
      <c r="CK51" s="609"/>
      <c r="CL51" s="610"/>
      <c r="CM51" s="611">
        <v>6270605</v>
      </c>
      <c r="CN51" s="612"/>
      <c r="CO51" s="612"/>
      <c r="CP51" s="612"/>
      <c r="CQ51" s="612"/>
      <c r="CR51" s="612"/>
      <c r="CS51" s="612"/>
      <c r="CT51" s="613"/>
      <c r="CU51" s="616">
        <v>0.3</v>
      </c>
      <c r="CV51" s="638"/>
      <c r="CW51" s="638"/>
      <c r="CX51" s="639"/>
      <c r="CY51" s="620">
        <v>351875</v>
      </c>
      <c r="CZ51" s="636"/>
      <c r="DA51" s="636"/>
      <c r="DB51" s="636"/>
      <c r="DC51" s="636"/>
      <c r="DD51" s="636"/>
      <c r="DE51" s="636"/>
      <c r="DF51" s="637"/>
      <c r="DG51" s="620">
        <v>351303</v>
      </c>
      <c r="DH51" s="636"/>
      <c r="DI51" s="636"/>
      <c r="DJ51" s="636"/>
      <c r="DK51" s="636"/>
      <c r="DL51" s="636"/>
      <c r="DM51" s="636"/>
      <c r="DN51" s="636"/>
      <c r="DO51" s="636"/>
      <c r="DP51" s="636"/>
      <c r="DQ51" s="637"/>
      <c r="DR51" s="616">
        <v>0</v>
      </c>
      <c r="DS51" s="638"/>
      <c r="DT51" s="638"/>
      <c r="DU51" s="638"/>
      <c r="DV51" s="638"/>
      <c r="DW51" s="638"/>
      <c r="DX51" s="640"/>
    </row>
    <row r="52" spans="2:128" ht="11.25" customHeight="1" x14ac:dyDescent="0.2">
      <c r="B52" s="228" t="s">
        <v>327</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8" t="s">
        <v>328</v>
      </c>
      <c r="BZ52" s="609"/>
      <c r="CA52" s="609"/>
      <c r="CB52" s="609"/>
      <c r="CC52" s="609"/>
      <c r="CD52" s="609"/>
      <c r="CE52" s="609"/>
      <c r="CF52" s="609"/>
      <c r="CG52" s="609"/>
      <c r="CH52" s="609"/>
      <c r="CI52" s="609"/>
      <c r="CJ52" s="609"/>
      <c r="CK52" s="609"/>
      <c r="CL52" s="610"/>
      <c r="CM52" s="611" t="s">
        <v>210</v>
      </c>
      <c r="CN52" s="636"/>
      <c r="CO52" s="636"/>
      <c r="CP52" s="636"/>
      <c r="CQ52" s="636"/>
      <c r="CR52" s="636"/>
      <c r="CS52" s="636"/>
      <c r="CT52" s="637"/>
      <c r="CU52" s="616" t="s">
        <v>118</v>
      </c>
      <c r="CV52" s="638"/>
      <c r="CW52" s="638"/>
      <c r="CX52" s="639"/>
      <c r="CY52" s="620" t="s">
        <v>210</v>
      </c>
      <c r="CZ52" s="636"/>
      <c r="DA52" s="636"/>
      <c r="DB52" s="636"/>
      <c r="DC52" s="636"/>
      <c r="DD52" s="636"/>
      <c r="DE52" s="636"/>
      <c r="DF52" s="637"/>
      <c r="DG52" s="620" t="s">
        <v>210</v>
      </c>
      <c r="DH52" s="636"/>
      <c r="DI52" s="636"/>
      <c r="DJ52" s="636"/>
      <c r="DK52" s="636"/>
      <c r="DL52" s="636"/>
      <c r="DM52" s="636"/>
      <c r="DN52" s="636"/>
      <c r="DO52" s="636"/>
      <c r="DP52" s="636"/>
      <c r="DQ52" s="637"/>
      <c r="DR52" s="616" t="s">
        <v>210</v>
      </c>
      <c r="DS52" s="638"/>
      <c r="DT52" s="638"/>
      <c r="DU52" s="638"/>
      <c r="DV52" s="638"/>
      <c r="DW52" s="638"/>
      <c r="DX52" s="640"/>
    </row>
    <row r="53" spans="2:128" ht="11.25" customHeight="1" x14ac:dyDescent="0.2">
      <c r="AP53" s="667"/>
      <c r="AQ53" s="667"/>
      <c r="AR53" s="667"/>
      <c r="AS53" s="667"/>
      <c r="AT53" s="219"/>
      <c r="AU53" s="219"/>
      <c r="AV53" s="219"/>
      <c r="AW53" s="219"/>
      <c r="AX53" s="219"/>
      <c r="AY53" s="219"/>
      <c r="AZ53" s="219"/>
      <c r="BA53" s="219"/>
      <c r="BB53" s="219"/>
      <c r="BC53" s="219"/>
      <c r="BD53" s="665"/>
      <c r="BE53" s="665"/>
      <c r="BF53" s="665"/>
      <c r="BG53" s="665"/>
      <c r="BH53" s="665"/>
      <c r="BI53" s="665"/>
      <c r="BJ53" s="665"/>
      <c r="BK53" s="665"/>
      <c r="BL53" s="665"/>
      <c r="BM53" s="665"/>
      <c r="BN53" s="665"/>
      <c r="BO53" s="665"/>
      <c r="BP53" s="665"/>
      <c r="BQ53" s="665"/>
      <c r="BR53" s="665"/>
      <c r="BS53" s="665"/>
      <c r="BT53" s="665"/>
      <c r="BU53" s="665"/>
      <c r="BV53" s="665"/>
      <c r="BW53" s="665"/>
      <c r="BY53" s="608" t="s">
        <v>329</v>
      </c>
      <c r="BZ53" s="609"/>
      <c r="CA53" s="609"/>
      <c r="CB53" s="609"/>
      <c r="CC53" s="609"/>
      <c r="CD53" s="609"/>
      <c r="CE53" s="609"/>
      <c r="CF53" s="609"/>
      <c r="CG53" s="609"/>
      <c r="CH53" s="609"/>
      <c r="CI53" s="609"/>
      <c r="CJ53" s="609"/>
      <c r="CK53" s="609"/>
      <c r="CL53" s="610"/>
      <c r="CM53" s="611">
        <v>165140697</v>
      </c>
      <c r="CN53" s="612"/>
      <c r="CO53" s="612"/>
      <c r="CP53" s="612"/>
      <c r="CQ53" s="612"/>
      <c r="CR53" s="612"/>
      <c r="CS53" s="612"/>
      <c r="CT53" s="613"/>
      <c r="CU53" s="616">
        <v>8.9</v>
      </c>
      <c r="CV53" s="638"/>
      <c r="CW53" s="638"/>
      <c r="CX53" s="639"/>
      <c r="CY53" s="620">
        <v>32821947</v>
      </c>
      <c r="CZ53" s="636"/>
      <c r="DA53" s="636"/>
      <c r="DB53" s="636"/>
      <c r="DC53" s="636"/>
      <c r="DD53" s="636"/>
      <c r="DE53" s="636"/>
      <c r="DF53" s="637"/>
      <c r="DG53" s="682"/>
      <c r="DH53" s="683"/>
      <c r="DI53" s="683"/>
      <c r="DJ53" s="683"/>
      <c r="DK53" s="683"/>
      <c r="DL53" s="683"/>
      <c r="DM53" s="683"/>
      <c r="DN53" s="683"/>
      <c r="DO53" s="683"/>
      <c r="DP53" s="683"/>
      <c r="DQ53" s="684"/>
      <c r="DR53" s="685"/>
      <c r="DS53" s="686"/>
      <c r="DT53" s="686"/>
      <c r="DU53" s="686"/>
      <c r="DV53" s="686"/>
      <c r="DW53" s="686"/>
      <c r="DX53" s="687"/>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67"/>
      <c r="AQ54" s="667"/>
      <c r="AR54" s="667"/>
      <c r="AS54" s="667"/>
      <c r="AT54" s="219"/>
      <c r="AU54" s="219"/>
      <c r="AV54" s="219"/>
      <c r="AW54" s="219"/>
      <c r="AX54" s="219"/>
      <c r="AY54" s="219"/>
      <c r="AZ54" s="219"/>
      <c r="BA54" s="219"/>
      <c r="BB54" s="219"/>
      <c r="BC54" s="219"/>
      <c r="BD54" s="665"/>
      <c r="BE54" s="665"/>
      <c r="BF54" s="665"/>
      <c r="BG54" s="665"/>
      <c r="BH54" s="665"/>
      <c r="BI54" s="665"/>
      <c r="BJ54" s="665"/>
      <c r="BK54" s="665"/>
      <c r="BL54" s="665"/>
      <c r="BM54" s="665"/>
      <c r="BN54" s="665"/>
      <c r="BO54" s="665"/>
      <c r="BP54" s="665"/>
      <c r="BQ54" s="665"/>
      <c r="BR54" s="665"/>
      <c r="BS54" s="665"/>
      <c r="BT54" s="665"/>
      <c r="BU54" s="665"/>
      <c r="BV54" s="665"/>
      <c r="BW54" s="665"/>
      <c r="BY54" s="608" t="s">
        <v>330</v>
      </c>
      <c r="BZ54" s="609"/>
      <c r="CA54" s="609"/>
      <c r="CB54" s="609"/>
      <c r="CC54" s="609"/>
      <c r="CD54" s="609"/>
      <c r="CE54" s="609"/>
      <c r="CF54" s="609"/>
      <c r="CG54" s="609"/>
      <c r="CH54" s="609"/>
      <c r="CI54" s="609"/>
      <c r="CJ54" s="609"/>
      <c r="CK54" s="609"/>
      <c r="CL54" s="610"/>
      <c r="CM54" s="611">
        <v>3826820</v>
      </c>
      <c r="CN54" s="612"/>
      <c r="CO54" s="612"/>
      <c r="CP54" s="612"/>
      <c r="CQ54" s="612"/>
      <c r="CR54" s="612"/>
      <c r="CS54" s="612"/>
      <c r="CT54" s="613"/>
      <c r="CU54" s="616">
        <v>0.2</v>
      </c>
      <c r="CV54" s="638"/>
      <c r="CW54" s="638"/>
      <c r="CX54" s="639"/>
      <c r="CY54" s="620">
        <v>3112975</v>
      </c>
      <c r="CZ54" s="636"/>
      <c r="DA54" s="636"/>
      <c r="DB54" s="636"/>
      <c r="DC54" s="636"/>
      <c r="DD54" s="636"/>
      <c r="DE54" s="636"/>
      <c r="DF54" s="637"/>
      <c r="DG54" s="682"/>
      <c r="DH54" s="683"/>
      <c r="DI54" s="683"/>
      <c r="DJ54" s="683"/>
      <c r="DK54" s="683"/>
      <c r="DL54" s="683"/>
      <c r="DM54" s="683"/>
      <c r="DN54" s="683"/>
      <c r="DO54" s="683"/>
      <c r="DP54" s="683"/>
      <c r="DQ54" s="684"/>
      <c r="DR54" s="685"/>
      <c r="DS54" s="686"/>
      <c r="DT54" s="686"/>
      <c r="DU54" s="686"/>
      <c r="DV54" s="686"/>
      <c r="DW54" s="686"/>
      <c r="DX54" s="687"/>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67"/>
      <c r="AQ55" s="667"/>
      <c r="AR55" s="667"/>
      <c r="AS55" s="667"/>
      <c r="AT55" s="219"/>
      <c r="AU55" s="219"/>
      <c r="AV55" s="219"/>
      <c r="AW55" s="219"/>
      <c r="AX55" s="219"/>
      <c r="AY55" s="219"/>
      <c r="AZ55" s="219"/>
      <c r="BA55" s="219"/>
      <c r="BB55" s="219"/>
      <c r="BC55" s="219"/>
      <c r="BD55" s="665"/>
      <c r="BE55" s="665"/>
      <c r="BF55" s="665"/>
      <c r="BG55" s="665"/>
      <c r="BH55" s="665"/>
      <c r="BI55" s="665"/>
      <c r="BJ55" s="665"/>
      <c r="BK55" s="665"/>
      <c r="BL55" s="665"/>
      <c r="BM55" s="665"/>
      <c r="BN55" s="665"/>
      <c r="BO55" s="665"/>
      <c r="BP55" s="665"/>
      <c r="BQ55" s="665"/>
      <c r="BR55" s="665"/>
      <c r="BS55" s="665"/>
      <c r="BT55" s="665"/>
      <c r="BU55" s="665"/>
      <c r="BV55" s="665"/>
      <c r="BW55" s="665"/>
      <c r="BY55" s="643" t="s">
        <v>300</v>
      </c>
      <c r="BZ55" s="644"/>
      <c r="CA55" s="608" t="s">
        <v>331</v>
      </c>
      <c r="CB55" s="609"/>
      <c r="CC55" s="609"/>
      <c r="CD55" s="609"/>
      <c r="CE55" s="609"/>
      <c r="CF55" s="609"/>
      <c r="CG55" s="609"/>
      <c r="CH55" s="609"/>
      <c r="CI55" s="609"/>
      <c r="CJ55" s="609"/>
      <c r="CK55" s="609"/>
      <c r="CL55" s="610"/>
      <c r="CM55" s="611">
        <v>163249251</v>
      </c>
      <c r="CN55" s="612"/>
      <c r="CO55" s="612"/>
      <c r="CP55" s="612"/>
      <c r="CQ55" s="612"/>
      <c r="CR55" s="612"/>
      <c r="CS55" s="612"/>
      <c r="CT55" s="613"/>
      <c r="CU55" s="616">
        <v>8.8000000000000007</v>
      </c>
      <c r="CV55" s="638"/>
      <c r="CW55" s="638"/>
      <c r="CX55" s="639"/>
      <c r="CY55" s="620">
        <v>32750177</v>
      </c>
      <c r="CZ55" s="636"/>
      <c r="DA55" s="636"/>
      <c r="DB55" s="636"/>
      <c r="DC55" s="636"/>
      <c r="DD55" s="636"/>
      <c r="DE55" s="636"/>
      <c r="DF55" s="637"/>
      <c r="DG55" s="682"/>
      <c r="DH55" s="683"/>
      <c r="DI55" s="683"/>
      <c r="DJ55" s="683"/>
      <c r="DK55" s="683"/>
      <c r="DL55" s="683"/>
      <c r="DM55" s="683"/>
      <c r="DN55" s="683"/>
      <c r="DO55" s="683"/>
      <c r="DP55" s="683"/>
      <c r="DQ55" s="684"/>
      <c r="DR55" s="685"/>
      <c r="DS55" s="686"/>
      <c r="DT55" s="686"/>
      <c r="DU55" s="686"/>
      <c r="DV55" s="686"/>
      <c r="DW55" s="686"/>
      <c r="DX55" s="687"/>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5"/>
      <c r="BZ56" s="646"/>
      <c r="CA56" s="608" t="s">
        <v>332</v>
      </c>
      <c r="CB56" s="609"/>
      <c r="CC56" s="609"/>
      <c r="CD56" s="609"/>
      <c r="CE56" s="609"/>
      <c r="CF56" s="609"/>
      <c r="CG56" s="609"/>
      <c r="CH56" s="609"/>
      <c r="CI56" s="609"/>
      <c r="CJ56" s="609"/>
      <c r="CK56" s="609"/>
      <c r="CL56" s="610"/>
      <c r="CM56" s="611">
        <v>57953687</v>
      </c>
      <c r="CN56" s="612"/>
      <c r="CO56" s="612"/>
      <c r="CP56" s="612"/>
      <c r="CQ56" s="612"/>
      <c r="CR56" s="612"/>
      <c r="CS56" s="612"/>
      <c r="CT56" s="613"/>
      <c r="CU56" s="616">
        <v>3.1</v>
      </c>
      <c r="CV56" s="638"/>
      <c r="CW56" s="638"/>
      <c r="CX56" s="639"/>
      <c r="CY56" s="620">
        <v>2971670</v>
      </c>
      <c r="CZ56" s="636"/>
      <c r="DA56" s="636"/>
      <c r="DB56" s="636"/>
      <c r="DC56" s="636"/>
      <c r="DD56" s="636"/>
      <c r="DE56" s="636"/>
      <c r="DF56" s="637"/>
      <c r="DG56" s="682"/>
      <c r="DH56" s="683"/>
      <c r="DI56" s="683"/>
      <c r="DJ56" s="683"/>
      <c r="DK56" s="683"/>
      <c r="DL56" s="683"/>
      <c r="DM56" s="683"/>
      <c r="DN56" s="683"/>
      <c r="DO56" s="683"/>
      <c r="DP56" s="683"/>
      <c r="DQ56" s="684"/>
      <c r="DR56" s="685"/>
      <c r="DS56" s="686"/>
      <c r="DT56" s="686"/>
      <c r="DU56" s="686"/>
      <c r="DV56" s="686"/>
      <c r="DW56" s="686"/>
      <c r="DX56" s="687"/>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89"/>
      <c r="AR57" s="689"/>
      <c r="AS57" s="689"/>
      <c r="AT57" s="689"/>
      <c r="AU57" s="689"/>
      <c r="AV57" s="689"/>
      <c r="AW57" s="689"/>
      <c r="AX57" s="689"/>
      <c r="AY57" s="689"/>
      <c r="AZ57" s="689"/>
      <c r="BA57" s="689"/>
      <c r="BB57" s="689"/>
      <c r="BC57" s="689"/>
      <c r="BD57" s="689"/>
      <c r="BE57" s="689"/>
      <c r="BF57" s="689"/>
      <c r="BG57" s="689"/>
      <c r="BH57" s="689"/>
      <c r="BI57" s="689"/>
      <c r="BJ57" s="689"/>
      <c r="BK57" s="689"/>
      <c r="BL57" s="689"/>
      <c r="BM57" s="689"/>
      <c r="BN57" s="689"/>
      <c r="BO57" s="689"/>
      <c r="BP57" s="689"/>
      <c r="BQ57" s="689"/>
      <c r="BR57" s="689"/>
      <c r="BS57" s="689"/>
      <c r="BT57" s="689"/>
      <c r="BU57" s="689"/>
      <c r="BV57" s="689"/>
      <c r="BW57" s="689"/>
      <c r="BY57" s="645"/>
      <c r="BZ57" s="646"/>
      <c r="CA57" s="608" t="s">
        <v>333</v>
      </c>
      <c r="CB57" s="609"/>
      <c r="CC57" s="609"/>
      <c r="CD57" s="609"/>
      <c r="CE57" s="609"/>
      <c r="CF57" s="609"/>
      <c r="CG57" s="609"/>
      <c r="CH57" s="609"/>
      <c r="CI57" s="609"/>
      <c r="CJ57" s="609"/>
      <c r="CK57" s="609"/>
      <c r="CL57" s="610"/>
      <c r="CM57" s="611">
        <v>89646198</v>
      </c>
      <c r="CN57" s="612"/>
      <c r="CO57" s="612"/>
      <c r="CP57" s="612"/>
      <c r="CQ57" s="612"/>
      <c r="CR57" s="612"/>
      <c r="CS57" s="612"/>
      <c r="CT57" s="613"/>
      <c r="CU57" s="616">
        <v>4.8</v>
      </c>
      <c r="CV57" s="638"/>
      <c r="CW57" s="638"/>
      <c r="CX57" s="639"/>
      <c r="CY57" s="620">
        <v>28588141</v>
      </c>
      <c r="CZ57" s="636"/>
      <c r="DA57" s="636"/>
      <c r="DB57" s="636"/>
      <c r="DC57" s="636"/>
      <c r="DD57" s="636"/>
      <c r="DE57" s="636"/>
      <c r="DF57" s="637"/>
      <c r="DG57" s="682"/>
      <c r="DH57" s="683"/>
      <c r="DI57" s="683"/>
      <c r="DJ57" s="683"/>
      <c r="DK57" s="683"/>
      <c r="DL57" s="683"/>
      <c r="DM57" s="683"/>
      <c r="DN57" s="683"/>
      <c r="DO57" s="683"/>
      <c r="DP57" s="683"/>
      <c r="DQ57" s="684"/>
      <c r="DR57" s="685"/>
      <c r="DS57" s="686"/>
      <c r="DT57" s="686"/>
      <c r="DU57" s="686"/>
      <c r="DV57" s="686"/>
      <c r="DW57" s="686"/>
      <c r="DX57" s="687"/>
    </row>
    <row r="58" spans="2:128" ht="11.25" customHeight="1" x14ac:dyDescent="0.2">
      <c r="B58" s="228"/>
      <c r="AP58" s="223"/>
      <c r="AQ58" s="219"/>
      <c r="AR58" s="219"/>
      <c r="AS58" s="219"/>
      <c r="AT58" s="219"/>
      <c r="AU58" s="219"/>
      <c r="AV58" s="219"/>
      <c r="AW58" s="219"/>
      <c r="AX58" s="219"/>
      <c r="AY58" s="219"/>
      <c r="AZ58" s="688"/>
      <c r="BA58" s="688"/>
      <c r="BB58" s="688"/>
      <c r="BC58" s="688"/>
      <c r="BD58" s="219"/>
      <c r="BE58" s="219"/>
      <c r="BF58" s="219"/>
      <c r="BG58" s="219"/>
      <c r="BH58" s="219"/>
      <c r="BI58" s="219"/>
      <c r="BJ58" s="219"/>
      <c r="BK58" s="219"/>
      <c r="BL58" s="219"/>
      <c r="BM58" s="219"/>
      <c r="BN58" s="219"/>
      <c r="BO58" s="219"/>
      <c r="BP58" s="219"/>
      <c r="BQ58" s="219"/>
      <c r="BR58" s="219"/>
      <c r="BS58" s="688"/>
      <c r="BT58" s="688"/>
      <c r="BU58" s="688"/>
      <c r="BV58" s="688"/>
      <c r="BW58" s="688"/>
      <c r="BY58" s="645"/>
      <c r="BZ58" s="646"/>
      <c r="CA58" s="608" t="s">
        <v>334</v>
      </c>
      <c r="CB58" s="609"/>
      <c r="CC58" s="609"/>
      <c r="CD58" s="609"/>
      <c r="CE58" s="609"/>
      <c r="CF58" s="609"/>
      <c r="CG58" s="609"/>
      <c r="CH58" s="609"/>
      <c r="CI58" s="609"/>
      <c r="CJ58" s="609"/>
      <c r="CK58" s="609"/>
      <c r="CL58" s="610"/>
      <c r="CM58" s="611">
        <v>1891446</v>
      </c>
      <c r="CN58" s="612"/>
      <c r="CO58" s="612"/>
      <c r="CP58" s="612"/>
      <c r="CQ58" s="612"/>
      <c r="CR58" s="612"/>
      <c r="CS58" s="612"/>
      <c r="CT58" s="613"/>
      <c r="CU58" s="616">
        <v>0.1</v>
      </c>
      <c r="CV58" s="638"/>
      <c r="CW58" s="638"/>
      <c r="CX58" s="639"/>
      <c r="CY58" s="620">
        <v>71770</v>
      </c>
      <c r="CZ58" s="636"/>
      <c r="DA58" s="636"/>
      <c r="DB58" s="636"/>
      <c r="DC58" s="636"/>
      <c r="DD58" s="636"/>
      <c r="DE58" s="636"/>
      <c r="DF58" s="637"/>
      <c r="DG58" s="682"/>
      <c r="DH58" s="683"/>
      <c r="DI58" s="683"/>
      <c r="DJ58" s="683"/>
      <c r="DK58" s="683"/>
      <c r="DL58" s="683"/>
      <c r="DM58" s="683"/>
      <c r="DN58" s="683"/>
      <c r="DO58" s="683"/>
      <c r="DP58" s="683"/>
      <c r="DQ58" s="684"/>
      <c r="DR58" s="685"/>
      <c r="DS58" s="686"/>
      <c r="DT58" s="686"/>
      <c r="DU58" s="686"/>
      <c r="DV58" s="686"/>
      <c r="DW58" s="686"/>
      <c r="DX58" s="687"/>
    </row>
    <row r="59" spans="2:128" ht="11.25" customHeight="1" x14ac:dyDescent="0.2">
      <c r="AP59" s="219"/>
      <c r="AQ59" s="223"/>
      <c r="AR59" s="223"/>
      <c r="AS59" s="223"/>
      <c r="AT59" s="223"/>
      <c r="AU59" s="223"/>
      <c r="AV59" s="223"/>
      <c r="AW59" s="223"/>
      <c r="AX59" s="223"/>
      <c r="AY59" s="219"/>
      <c r="AZ59" s="688"/>
      <c r="BA59" s="688"/>
      <c r="BB59" s="688"/>
      <c r="BC59" s="688"/>
      <c r="BD59" s="219"/>
      <c r="BE59" s="219"/>
      <c r="BF59" s="219"/>
      <c r="BG59" s="219"/>
      <c r="BH59" s="219"/>
      <c r="BI59" s="219"/>
      <c r="BJ59" s="219"/>
      <c r="BK59" s="219"/>
      <c r="BL59" s="219"/>
      <c r="BM59" s="219"/>
      <c r="BN59" s="219"/>
      <c r="BO59" s="219"/>
      <c r="BP59" s="219"/>
      <c r="BQ59" s="219"/>
      <c r="BR59" s="219"/>
      <c r="BS59" s="688"/>
      <c r="BT59" s="688"/>
      <c r="BU59" s="688"/>
      <c r="BV59" s="688"/>
      <c r="BW59" s="688"/>
      <c r="BY59" s="647"/>
      <c r="BZ59" s="648"/>
      <c r="CA59" s="608" t="s">
        <v>335</v>
      </c>
      <c r="CB59" s="609"/>
      <c r="CC59" s="609"/>
      <c r="CD59" s="609"/>
      <c r="CE59" s="609"/>
      <c r="CF59" s="609"/>
      <c r="CG59" s="609"/>
      <c r="CH59" s="609"/>
      <c r="CI59" s="609"/>
      <c r="CJ59" s="609"/>
      <c r="CK59" s="609"/>
      <c r="CL59" s="610"/>
      <c r="CM59" s="611" t="s">
        <v>118</v>
      </c>
      <c r="CN59" s="612"/>
      <c r="CO59" s="612"/>
      <c r="CP59" s="612"/>
      <c r="CQ59" s="612"/>
      <c r="CR59" s="612"/>
      <c r="CS59" s="612"/>
      <c r="CT59" s="613"/>
      <c r="CU59" s="616" t="s">
        <v>118</v>
      </c>
      <c r="CV59" s="638"/>
      <c r="CW59" s="638"/>
      <c r="CX59" s="639"/>
      <c r="CY59" s="620" t="s">
        <v>210</v>
      </c>
      <c r="CZ59" s="636"/>
      <c r="DA59" s="636"/>
      <c r="DB59" s="636"/>
      <c r="DC59" s="636"/>
      <c r="DD59" s="636"/>
      <c r="DE59" s="636"/>
      <c r="DF59" s="637"/>
      <c r="DG59" s="682"/>
      <c r="DH59" s="683"/>
      <c r="DI59" s="683"/>
      <c r="DJ59" s="683"/>
      <c r="DK59" s="683"/>
      <c r="DL59" s="683"/>
      <c r="DM59" s="683"/>
      <c r="DN59" s="683"/>
      <c r="DO59" s="683"/>
      <c r="DP59" s="683"/>
      <c r="DQ59" s="684"/>
      <c r="DR59" s="685"/>
      <c r="DS59" s="686"/>
      <c r="DT59" s="686"/>
      <c r="DU59" s="686"/>
      <c r="DV59" s="686"/>
      <c r="DW59" s="686"/>
      <c r="DX59" s="687"/>
    </row>
    <row r="60" spans="2:128" ht="11.25" customHeight="1" x14ac:dyDescent="0.2">
      <c r="AP60" s="219"/>
      <c r="AQ60" s="223"/>
      <c r="AR60" s="223"/>
      <c r="AS60" s="223"/>
      <c r="AT60" s="223"/>
      <c r="AU60" s="223"/>
      <c r="AV60" s="223"/>
      <c r="AW60" s="223"/>
      <c r="AX60" s="223"/>
      <c r="AY60" s="219"/>
      <c r="AZ60" s="688"/>
      <c r="BA60" s="688"/>
      <c r="BB60" s="688"/>
      <c r="BC60" s="688"/>
      <c r="BD60" s="219"/>
      <c r="BE60" s="219"/>
      <c r="BF60" s="219"/>
      <c r="BG60" s="219"/>
      <c r="BH60" s="219"/>
      <c r="BI60" s="219"/>
      <c r="BJ60" s="219"/>
      <c r="BK60" s="219"/>
      <c r="BL60" s="219"/>
      <c r="BM60" s="219"/>
      <c r="BN60" s="219"/>
      <c r="BO60" s="219"/>
      <c r="BP60" s="219"/>
      <c r="BQ60" s="219"/>
      <c r="BR60" s="219"/>
      <c r="BS60" s="688"/>
      <c r="BT60" s="688"/>
      <c r="BU60" s="688"/>
      <c r="BV60" s="688"/>
      <c r="BW60" s="688"/>
      <c r="BY60" s="627" t="s">
        <v>336</v>
      </c>
      <c r="BZ60" s="628"/>
      <c r="CA60" s="628"/>
      <c r="CB60" s="628"/>
      <c r="CC60" s="628"/>
      <c r="CD60" s="628"/>
      <c r="CE60" s="628"/>
      <c r="CF60" s="628"/>
      <c r="CG60" s="628"/>
      <c r="CH60" s="628"/>
      <c r="CI60" s="628"/>
      <c r="CJ60" s="628"/>
      <c r="CK60" s="628"/>
      <c r="CL60" s="629"/>
      <c r="CM60" s="690">
        <v>1862041161</v>
      </c>
      <c r="CN60" s="691"/>
      <c r="CO60" s="691"/>
      <c r="CP60" s="691"/>
      <c r="CQ60" s="691"/>
      <c r="CR60" s="691"/>
      <c r="CS60" s="691"/>
      <c r="CT60" s="692"/>
      <c r="CU60" s="633">
        <v>100</v>
      </c>
      <c r="CV60" s="693"/>
      <c r="CW60" s="693"/>
      <c r="CX60" s="694"/>
      <c r="CY60" s="695">
        <v>1571049619</v>
      </c>
      <c r="CZ60" s="696"/>
      <c r="DA60" s="696"/>
      <c r="DB60" s="696"/>
      <c r="DC60" s="696"/>
      <c r="DD60" s="696"/>
      <c r="DE60" s="696"/>
      <c r="DF60" s="697"/>
      <c r="DG60" s="698"/>
      <c r="DH60" s="699"/>
      <c r="DI60" s="699"/>
      <c r="DJ60" s="699"/>
      <c r="DK60" s="699"/>
      <c r="DL60" s="699"/>
      <c r="DM60" s="699"/>
      <c r="DN60" s="699"/>
      <c r="DO60" s="699"/>
      <c r="DP60" s="699"/>
      <c r="DQ60" s="700"/>
      <c r="DR60" s="701"/>
      <c r="DS60" s="702"/>
      <c r="DT60" s="702"/>
      <c r="DU60" s="702"/>
      <c r="DV60" s="702"/>
      <c r="DW60" s="702"/>
      <c r="DX60" s="703"/>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drhOrYPtoPVBDWALtV10VF9J18A2OLIUMqbQiS5WjgsxSBh8iXsCCg08xGxX6r+JU3qndiBhr//fX5ChhM4J3g==" saltValue="7COjf2bt9veHTCtfpEB3CA=="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election activeCell="BI96" sqref="BI96"/>
    </sheetView>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337</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3" t="s">
        <v>338</v>
      </c>
      <c r="DK2" s="734"/>
      <c r="DL2" s="734"/>
      <c r="DM2" s="734"/>
      <c r="DN2" s="734"/>
      <c r="DO2" s="735"/>
      <c r="DP2" s="238"/>
      <c r="DQ2" s="733" t="s">
        <v>339</v>
      </c>
      <c r="DR2" s="734"/>
      <c r="DS2" s="734"/>
      <c r="DT2" s="734"/>
      <c r="DU2" s="734"/>
      <c r="DV2" s="734"/>
      <c r="DW2" s="734"/>
      <c r="DX2" s="734"/>
      <c r="DY2" s="734"/>
      <c r="DZ2" s="735"/>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736" t="s">
        <v>340</v>
      </c>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241"/>
      <c r="BA4" s="241"/>
      <c r="BB4" s="241"/>
      <c r="BC4" s="241"/>
      <c r="BD4" s="241"/>
      <c r="BE4" s="242"/>
      <c r="BF4" s="242"/>
      <c r="BG4" s="242"/>
      <c r="BH4" s="242"/>
      <c r="BI4" s="242"/>
      <c r="BJ4" s="242"/>
      <c r="BK4" s="242"/>
      <c r="BL4" s="242"/>
      <c r="BM4" s="242"/>
      <c r="BN4" s="242"/>
      <c r="BO4" s="242"/>
      <c r="BP4" s="242"/>
      <c r="BQ4" s="241" t="s">
        <v>341</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727" t="s">
        <v>342</v>
      </c>
      <c r="B5" s="728"/>
      <c r="C5" s="728"/>
      <c r="D5" s="728"/>
      <c r="E5" s="728"/>
      <c r="F5" s="728"/>
      <c r="G5" s="728"/>
      <c r="H5" s="728"/>
      <c r="I5" s="728"/>
      <c r="J5" s="728"/>
      <c r="K5" s="728"/>
      <c r="L5" s="728"/>
      <c r="M5" s="728"/>
      <c r="N5" s="728"/>
      <c r="O5" s="728"/>
      <c r="P5" s="729"/>
      <c r="Q5" s="704" t="s">
        <v>343</v>
      </c>
      <c r="R5" s="705"/>
      <c r="S5" s="705"/>
      <c r="T5" s="705"/>
      <c r="U5" s="706"/>
      <c r="V5" s="704" t="s">
        <v>344</v>
      </c>
      <c r="W5" s="705"/>
      <c r="X5" s="705"/>
      <c r="Y5" s="705"/>
      <c r="Z5" s="706"/>
      <c r="AA5" s="704" t="s">
        <v>345</v>
      </c>
      <c r="AB5" s="705"/>
      <c r="AC5" s="705"/>
      <c r="AD5" s="705"/>
      <c r="AE5" s="705"/>
      <c r="AF5" s="737" t="s">
        <v>346</v>
      </c>
      <c r="AG5" s="705"/>
      <c r="AH5" s="705"/>
      <c r="AI5" s="705"/>
      <c r="AJ5" s="716"/>
      <c r="AK5" s="705" t="s">
        <v>347</v>
      </c>
      <c r="AL5" s="705"/>
      <c r="AM5" s="705"/>
      <c r="AN5" s="705"/>
      <c r="AO5" s="706"/>
      <c r="AP5" s="704" t="s">
        <v>348</v>
      </c>
      <c r="AQ5" s="705"/>
      <c r="AR5" s="705"/>
      <c r="AS5" s="705"/>
      <c r="AT5" s="706"/>
      <c r="AU5" s="704" t="s">
        <v>349</v>
      </c>
      <c r="AV5" s="705"/>
      <c r="AW5" s="705"/>
      <c r="AX5" s="705"/>
      <c r="AY5" s="716"/>
      <c r="AZ5" s="245"/>
      <c r="BA5" s="245"/>
      <c r="BB5" s="245"/>
      <c r="BC5" s="245"/>
      <c r="BD5" s="245"/>
      <c r="BE5" s="246"/>
      <c r="BF5" s="246"/>
      <c r="BG5" s="246"/>
      <c r="BH5" s="246"/>
      <c r="BI5" s="246"/>
      <c r="BJ5" s="246"/>
      <c r="BK5" s="246"/>
      <c r="BL5" s="246"/>
      <c r="BM5" s="246"/>
      <c r="BN5" s="246"/>
      <c r="BO5" s="246"/>
      <c r="BP5" s="246"/>
      <c r="BQ5" s="727" t="s">
        <v>350</v>
      </c>
      <c r="BR5" s="728"/>
      <c r="BS5" s="728"/>
      <c r="BT5" s="728"/>
      <c r="BU5" s="728"/>
      <c r="BV5" s="728"/>
      <c r="BW5" s="728"/>
      <c r="BX5" s="728"/>
      <c r="BY5" s="728"/>
      <c r="BZ5" s="728"/>
      <c r="CA5" s="728"/>
      <c r="CB5" s="728"/>
      <c r="CC5" s="728"/>
      <c r="CD5" s="728"/>
      <c r="CE5" s="728"/>
      <c r="CF5" s="728"/>
      <c r="CG5" s="729"/>
      <c r="CH5" s="704" t="s">
        <v>351</v>
      </c>
      <c r="CI5" s="705"/>
      <c r="CJ5" s="705"/>
      <c r="CK5" s="705"/>
      <c r="CL5" s="706"/>
      <c r="CM5" s="704" t="s">
        <v>352</v>
      </c>
      <c r="CN5" s="705"/>
      <c r="CO5" s="705"/>
      <c r="CP5" s="705"/>
      <c r="CQ5" s="706"/>
      <c r="CR5" s="704" t="s">
        <v>353</v>
      </c>
      <c r="CS5" s="705"/>
      <c r="CT5" s="705"/>
      <c r="CU5" s="705"/>
      <c r="CV5" s="706"/>
      <c r="CW5" s="704" t="s">
        <v>354</v>
      </c>
      <c r="CX5" s="705"/>
      <c r="CY5" s="705"/>
      <c r="CZ5" s="705"/>
      <c r="DA5" s="706"/>
      <c r="DB5" s="704" t="s">
        <v>355</v>
      </c>
      <c r="DC5" s="705"/>
      <c r="DD5" s="705"/>
      <c r="DE5" s="705"/>
      <c r="DF5" s="706"/>
      <c r="DG5" s="710" t="s">
        <v>356</v>
      </c>
      <c r="DH5" s="711"/>
      <c r="DI5" s="711"/>
      <c r="DJ5" s="711"/>
      <c r="DK5" s="712"/>
      <c r="DL5" s="710" t="s">
        <v>357</v>
      </c>
      <c r="DM5" s="711"/>
      <c r="DN5" s="711"/>
      <c r="DO5" s="711"/>
      <c r="DP5" s="712"/>
      <c r="DQ5" s="704" t="s">
        <v>358</v>
      </c>
      <c r="DR5" s="705"/>
      <c r="DS5" s="705"/>
      <c r="DT5" s="705"/>
      <c r="DU5" s="706"/>
      <c r="DV5" s="704" t="s">
        <v>349</v>
      </c>
      <c r="DW5" s="705"/>
      <c r="DX5" s="705"/>
      <c r="DY5" s="705"/>
      <c r="DZ5" s="716"/>
      <c r="EA5" s="243"/>
    </row>
    <row r="6" spans="1:131" s="244" customFormat="1" ht="26.25" customHeight="1" thickBot="1" x14ac:dyDescent="0.25">
      <c r="A6" s="730"/>
      <c r="B6" s="731"/>
      <c r="C6" s="731"/>
      <c r="D6" s="731"/>
      <c r="E6" s="731"/>
      <c r="F6" s="731"/>
      <c r="G6" s="731"/>
      <c r="H6" s="731"/>
      <c r="I6" s="731"/>
      <c r="J6" s="731"/>
      <c r="K6" s="731"/>
      <c r="L6" s="731"/>
      <c r="M6" s="731"/>
      <c r="N6" s="731"/>
      <c r="O6" s="731"/>
      <c r="P6" s="732"/>
      <c r="Q6" s="707"/>
      <c r="R6" s="708"/>
      <c r="S6" s="708"/>
      <c r="T6" s="708"/>
      <c r="U6" s="709"/>
      <c r="V6" s="707"/>
      <c r="W6" s="708"/>
      <c r="X6" s="708"/>
      <c r="Y6" s="708"/>
      <c r="Z6" s="709"/>
      <c r="AA6" s="707"/>
      <c r="AB6" s="708"/>
      <c r="AC6" s="708"/>
      <c r="AD6" s="708"/>
      <c r="AE6" s="708"/>
      <c r="AF6" s="738"/>
      <c r="AG6" s="708"/>
      <c r="AH6" s="708"/>
      <c r="AI6" s="708"/>
      <c r="AJ6" s="717"/>
      <c r="AK6" s="708"/>
      <c r="AL6" s="708"/>
      <c r="AM6" s="708"/>
      <c r="AN6" s="708"/>
      <c r="AO6" s="709"/>
      <c r="AP6" s="707"/>
      <c r="AQ6" s="708"/>
      <c r="AR6" s="708"/>
      <c r="AS6" s="708"/>
      <c r="AT6" s="709"/>
      <c r="AU6" s="707"/>
      <c r="AV6" s="708"/>
      <c r="AW6" s="708"/>
      <c r="AX6" s="708"/>
      <c r="AY6" s="717"/>
      <c r="AZ6" s="241"/>
      <c r="BA6" s="241"/>
      <c r="BB6" s="241"/>
      <c r="BC6" s="241"/>
      <c r="BD6" s="241"/>
      <c r="BE6" s="242"/>
      <c r="BF6" s="242"/>
      <c r="BG6" s="242"/>
      <c r="BH6" s="242"/>
      <c r="BI6" s="242"/>
      <c r="BJ6" s="242"/>
      <c r="BK6" s="242"/>
      <c r="BL6" s="242"/>
      <c r="BM6" s="242"/>
      <c r="BN6" s="242"/>
      <c r="BO6" s="242"/>
      <c r="BP6" s="242"/>
      <c r="BQ6" s="730"/>
      <c r="BR6" s="731"/>
      <c r="BS6" s="731"/>
      <c r="BT6" s="731"/>
      <c r="BU6" s="731"/>
      <c r="BV6" s="731"/>
      <c r="BW6" s="731"/>
      <c r="BX6" s="731"/>
      <c r="BY6" s="731"/>
      <c r="BZ6" s="731"/>
      <c r="CA6" s="731"/>
      <c r="CB6" s="731"/>
      <c r="CC6" s="731"/>
      <c r="CD6" s="731"/>
      <c r="CE6" s="731"/>
      <c r="CF6" s="731"/>
      <c r="CG6" s="732"/>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13"/>
      <c r="DH6" s="714"/>
      <c r="DI6" s="714"/>
      <c r="DJ6" s="714"/>
      <c r="DK6" s="715"/>
      <c r="DL6" s="713"/>
      <c r="DM6" s="714"/>
      <c r="DN6" s="714"/>
      <c r="DO6" s="714"/>
      <c r="DP6" s="715"/>
      <c r="DQ6" s="707"/>
      <c r="DR6" s="708"/>
      <c r="DS6" s="708"/>
      <c r="DT6" s="708"/>
      <c r="DU6" s="709"/>
      <c r="DV6" s="707"/>
      <c r="DW6" s="708"/>
      <c r="DX6" s="708"/>
      <c r="DY6" s="708"/>
      <c r="DZ6" s="717"/>
      <c r="EA6" s="243"/>
    </row>
    <row r="7" spans="1:131" s="244" customFormat="1" ht="26.25" customHeight="1" thickTop="1" x14ac:dyDescent="0.2">
      <c r="A7" s="247">
        <v>1</v>
      </c>
      <c r="B7" s="718" t="s">
        <v>359</v>
      </c>
      <c r="C7" s="719"/>
      <c r="D7" s="719"/>
      <c r="E7" s="719"/>
      <c r="F7" s="719"/>
      <c r="G7" s="719"/>
      <c r="H7" s="719"/>
      <c r="I7" s="719"/>
      <c r="J7" s="719"/>
      <c r="K7" s="719"/>
      <c r="L7" s="719"/>
      <c r="M7" s="719"/>
      <c r="N7" s="719"/>
      <c r="O7" s="719"/>
      <c r="P7" s="720"/>
      <c r="Q7" s="721">
        <v>1841766</v>
      </c>
      <c r="R7" s="722"/>
      <c r="S7" s="722"/>
      <c r="T7" s="722"/>
      <c r="U7" s="722"/>
      <c r="V7" s="722">
        <v>1823383</v>
      </c>
      <c r="W7" s="722"/>
      <c r="X7" s="722"/>
      <c r="Y7" s="722"/>
      <c r="Z7" s="722"/>
      <c r="AA7" s="722">
        <v>18383</v>
      </c>
      <c r="AB7" s="722"/>
      <c r="AC7" s="722"/>
      <c r="AD7" s="722"/>
      <c r="AE7" s="723"/>
      <c r="AF7" s="724">
        <v>3683</v>
      </c>
      <c r="AG7" s="725"/>
      <c r="AH7" s="725"/>
      <c r="AI7" s="725"/>
      <c r="AJ7" s="726"/>
      <c r="AK7" s="761">
        <v>15179</v>
      </c>
      <c r="AL7" s="762"/>
      <c r="AM7" s="762"/>
      <c r="AN7" s="762"/>
      <c r="AO7" s="762"/>
      <c r="AP7" s="762">
        <v>4088351</v>
      </c>
      <c r="AQ7" s="762"/>
      <c r="AR7" s="762"/>
      <c r="AS7" s="762"/>
      <c r="AT7" s="762"/>
      <c r="AU7" s="763"/>
      <c r="AV7" s="763"/>
      <c r="AW7" s="763"/>
      <c r="AX7" s="763"/>
      <c r="AY7" s="764"/>
      <c r="AZ7" s="241"/>
      <c r="BA7" s="241"/>
      <c r="BB7" s="241"/>
      <c r="BC7" s="241"/>
      <c r="BD7" s="241"/>
      <c r="BE7" s="242"/>
      <c r="BF7" s="242"/>
      <c r="BG7" s="242"/>
      <c r="BH7" s="242"/>
      <c r="BI7" s="242"/>
      <c r="BJ7" s="242"/>
      <c r="BK7" s="242"/>
      <c r="BL7" s="242"/>
      <c r="BM7" s="242"/>
      <c r="BN7" s="242"/>
      <c r="BO7" s="242"/>
      <c r="BP7" s="242"/>
      <c r="BQ7" s="248">
        <v>1</v>
      </c>
      <c r="BR7" s="249" t="s">
        <v>618</v>
      </c>
      <c r="BS7" s="765" t="s">
        <v>575</v>
      </c>
      <c r="BT7" s="766"/>
      <c r="BU7" s="766"/>
      <c r="BV7" s="766"/>
      <c r="BW7" s="766"/>
      <c r="BX7" s="766"/>
      <c r="BY7" s="766"/>
      <c r="BZ7" s="766"/>
      <c r="CA7" s="766"/>
      <c r="CB7" s="766"/>
      <c r="CC7" s="766"/>
      <c r="CD7" s="766"/>
      <c r="CE7" s="766"/>
      <c r="CF7" s="766"/>
      <c r="CG7" s="767"/>
      <c r="CH7" s="758">
        <v>15</v>
      </c>
      <c r="CI7" s="759"/>
      <c r="CJ7" s="759"/>
      <c r="CK7" s="759"/>
      <c r="CL7" s="760"/>
      <c r="CM7" s="758">
        <v>2160</v>
      </c>
      <c r="CN7" s="759"/>
      <c r="CO7" s="759"/>
      <c r="CP7" s="759"/>
      <c r="CQ7" s="760"/>
      <c r="CR7" s="758">
        <v>50</v>
      </c>
      <c r="CS7" s="759"/>
      <c r="CT7" s="759"/>
      <c r="CU7" s="759"/>
      <c r="CV7" s="760"/>
      <c r="CW7" s="758" t="s">
        <v>500</v>
      </c>
      <c r="CX7" s="759"/>
      <c r="CY7" s="759"/>
      <c r="CZ7" s="759"/>
      <c r="DA7" s="760"/>
      <c r="DB7" s="758" t="s">
        <v>500</v>
      </c>
      <c r="DC7" s="759"/>
      <c r="DD7" s="759"/>
      <c r="DE7" s="759"/>
      <c r="DF7" s="760"/>
      <c r="DG7" s="758" t="s">
        <v>500</v>
      </c>
      <c r="DH7" s="759"/>
      <c r="DI7" s="759"/>
      <c r="DJ7" s="759"/>
      <c r="DK7" s="760"/>
      <c r="DL7" s="758">
        <v>748</v>
      </c>
      <c r="DM7" s="759"/>
      <c r="DN7" s="759"/>
      <c r="DO7" s="759"/>
      <c r="DP7" s="760"/>
      <c r="DQ7" s="758">
        <v>75</v>
      </c>
      <c r="DR7" s="759"/>
      <c r="DS7" s="759"/>
      <c r="DT7" s="759"/>
      <c r="DU7" s="760"/>
      <c r="DV7" s="739"/>
      <c r="DW7" s="740"/>
      <c r="DX7" s="740"/>
      <c r="DY7" s="740"/>
      <c r="DZ7" s="741"/>
      <c r="EA7" s="243"/>
    </row>
    <row r="8" spans="1:131" s="244" customFormat="1" ht="26.25" customHeight="1" x14ac:dyDescent="0.2">
      <c r="A8" s="250">
        <v>2</v>
      </c>
      <c r="B8" s="742" t="s">
        <v>360</v>
      </c>
      <c r="C8" s="743"/>
      <c r="D8" s="743"/>
      <c r="E8" s="743"/>
      <c r="F8" s="743"/>
      <c r="G8" s="743"/>
      <c r="H8" s="743"/>
      <c r="I8" s="743"/>
      <c r="J8" s="743"/>
      <c r="K8" s="743"/>
      <c r="L8" s="743"/>
      <c r="M8" s="743"/>
      <c r="N8" s="743"/>
      <c r="O8" s="743"/>
      <c r="P8" s="744"/>
      <c r="Q8" s="745">
        <v>678705</v>
      </c>
      <c r="R8" s="746"/>
      <c r="S8" s="746"/>
      <c r="T8" s="746"/>
      <c r="U8" s="746"/>
      <c r="V8" s="746">
        <v>678705</v>
      </c>
      <c r="W8" s="746"/>
      <c r="X8" s="746"/>
      <c r="Y8" s="746"/>
      <c r="Z8" s="746"/>
      <c r="AA8" s="746">
        <v>0</v>
      </c>
      <c r="AB8" s="746"/>
      <c r="AC8" s="746"/>
      <c r="AD8" s="746"/>
      <c r="AE8" s="747"/>
      <c r="AF8" s="748" t="s">
        <v>361</v>
      </c>
      <c r="AG8" s="749"/>
      <c r="AH8" s="749"/>
      <c r="AI8" s="749"/>
      <c r="AJ8" s="750"/>
      <c r="AK8" s="751">
        <v>455931</v>
      </c>
      <c r="AL8" s="752"/>
      <c r="AM8" s="752"/>
      <c r="AN8" s="752"/>
      <c r="AO8" s="752"/>
      <c r="AP8" s="752" t="s">
        <v>500</v>
      </c>
      <c r="AQ8" s="752"/>
      <c r="AR8" s="752"/>
      <c r="AS8" s="752"/>
      <c r="AT8" s="752"/>
      <c r="AU8" s="753"/>
      <c r="AV8" s="753"/>
      <c r="AW8" s="753"/>
      <c r="AX8" s="753"/>
      <c r="AY8" s="754"/>
      <c r="AZ8" s="241"/>
      <c r="BA8" s="241"/>
      <c r="BB8" s="241"/>
      <c r="BC8" s="241"/>
      <c r="BD8" s="241"/>
      <c r="BE8" s="242"/>
      <c r="BF8" s="242"/>
      <c r="BG8" s="242"/>
      <c r="BH8" s="242"/>
      <c r="BI8" s="242"/>
      <c r="BJ8" s="242"/>
      <c r="BK8" s="242"/>
      <c r="BL8" s="242"/>
      <c r="BM8" s="242"/>
      <c r="BN8" s="242"/>
      <c r="BO8" s="242"/>
      <c r="BP8" s="242"/>
      <c r="BQ8" s="251">
        <v>2</v>
      </c>
      <c r="BR8" s="252" t="s">
        <v>618</v>
      </c>
      <c r="BS8" s="755" t="s">
        <v>576</v>
      </c>
      <c r="BT8" s="756"/>
      <c r="BU8" s="756"/>
      <c r="BV8" s="756"/>
      <c r="BW8" s="756"/>
      <c r="BX8" s="756"/>
      <c r="BY8" s="756"/>
      <c r="BZ8" s="756"/>
      <c r="CA8" s="756"/>
      <c r="CB8" s="756"/>
      <c r="CC8" s="756"/>
      <c r="CD8" s="756"/>
      <c r="CE8" s="756"/>
      <c r="CF8" s="756"/>
      <c r="CG8" s="757"/>
      <c r="CH8" s="768">
        <v>276</v>
      </c>
      <c r="CI8" s="769"/>
      <c r="CJ8" s="769"/>
      <c r="CK8" s="769"/>
      <c r="CL8" s="770"/>
      <c r="CM8" s="768">
        <v>9245</v>
      </c>
      <c r="CN8" s="769"/>
      <c r="CO8" s="769"/>
      <c r="CP8" s="769"/>
      <c r="CQ8" s="770"/>
      <c r="CR8" s="768">
        <v>9080</v>
      </c>
      <c r="CS8" s="769"/>
      <c r="CT8" s="769"/>
      <c r="CU8" s="769"/>
      <c r="CV8" s="770"/>
      <c r="CW8" s="768">
        <v>2974</v>
      </c>
      <c r="CX8" s="769"/>
      <c r="CY8" s="769"/>
      <c r="CZ8" s="769"/>
      <c r="DA8" s="770"/>
      <c r="DB8" s="768" t="s">
        <v>500</v>
      </c>
      <c r="DC8" s="769"/>
      <c r="DD8" s="769"/>
      <c r="DE8" s="769"/>
      <c r="DF8" s="770"/>
      <c r="DG8" s="768" t="s">
        <v>500</v>
      </c>
      <c r="DH8" s="769"/>
      <c r="DI8" s="769"/>
      <c r="DJ8" s="769"/>
      <c r="DK8" s="770"/>
      <c r="DL8" s="768" t="s">
        <v>500</v>
      </c>
      <c r="DM8" s="769"/>
      <c r="DN8" s="769"/>
      <c r="DO8" s="769"/>
      <c r="DP8" s="770"/>
      <c r="DQ8" s="768" t="s">
        <v>500</v>
      </c>
      <c r="DR8" s="769"/>
      <c r="DS8" s="769"/>
      <c r="DT8" s="769"/>
      <c r="DU8" s="770"/>
      <c r="DV8" s="771"/>
      <c r="DW8" s="772"/>
      <c r="DX8" s="772"/>
      <c r="DY8" s="772"/>
      <c r="DZ8" s="773"/>
      <c r="EA8" s="243"/>
    </row>
    <row r="9" spans="1:131" s="244" customFormat="1" ht="26.25" customHeight="1" x14ac:dyDescent="0.2">
      <c r="A9" s="250">
        <v>3</v>
      </c>
      <c r="B9" s="742" t="s">
        <v>362</v>
      </c>
      <c r="C9" s="743"/>
      <c r="D9" s="743"/>
      <c r="E9" s="743"/>
      <c r="F9" s="743"/>
      <c r="G9" s="743"/>
      <c r="H9" s="743"/>
      <c r="I9" s="743"/>
      <c r="J9" s="743"/>
      <c r="K9" s="743"/>
      <c r="L9" s="743"/>
      <c r="M9" s="743"/>
      <c r="N9" s="743"/>
      <c r="O9" s="743"/>
      <c r="P9" s="744"/>
      <c r="Q9" s="745">
        <v>378</v>
      </c>
      <c r="R9" s="746"/>
      <c r="S9" s="746"/>
      <c r="T9" s="746"/>
      <c r="U9" s="746"/>
      <c r="V9" s="746">
        <v>360</v>
      </c>
      <c r="W9" s="746"/>
      <c r="X9" s="746"/>
      <c r="Y9" s="746"/>
      <c r="Z9" s="746"/>
      <c r="AA9" s="746">
        <v>18</v>
      </c>
      <c r="AB9" s="746"/>
      <c r="AC9" s="746"/>
      <c r="AD9" s="746"/>
      <c r="AE9" s="747"/>
      <c r="AF9" s="748" t="s">
        <v>363</v>
      </c>
      <c r="AG9" s="749"/>
      <c r="AH9" s="749"/>
      <c r="AI9" s="749"/>
      <c r="AJ9" s="750"/>
      <c r="AK9" s="751" t="s">
        <v>500</v>
      </c>
      <c r="AL9" s="752"/>
      <c r="AM9" s="752"/>
      <c r="AN9" s="752"/>
      <c r="AO9" s="752"/>
      <c r="AP9" s="752" t="s">
        <v>500</v>
      </c>
      <c r="AQ9" s="752"/>
      <c r="AR9" s="752"/>
      <c r="AS9" s="752"/>
      <c r="AT9" s="752"/>
      <c r="AU9" s="753"/>
      <c r="AV9" s="753"/>
      <c r="AW9" s="753"/>
      <c r="AX9" s="753"/>
      <c r="AY9" s="754"/>
      <c r="AZ9" s="241"/>
      <c r="BA9" s="241"/>
      <c r="BB9" s="241"/>
      <c r="BC9" s="241"/>
      <c r="BD9" s="241"/>
      <c r="BE9" s="242"/>
      <c r="BF9" s="242"/>
      <c r="BG9" s="242"/>
      <c r="BH9" s="242"/>
      <c r="BI9" s="242"/>
      <c r="BJ9" s="242"/>
      <c r="BK9" s="242"/>
      <c r="BL9" s="242"/>
      <c r="BM9" s="242"/>
      <c r="BN9" s="242"/>
      <c r="BO9" s="242"/>
      <c r="BP9" s="242"/>
      <c r="BQ9" s="251">
        <v>3</v>
      </c>
      <c r="BR9" s="252"/>
      <c r="BS9" s="755" t="s">
        <v>621</v>
      </c>
      <c r="BT9" s="756" t="s">
        <v>577</v>
      </c>
      <c r="BU9" s="756" t="s">
        <v>577</v>
      </c>
      <c r="BV9" s="756" t="s">
        <v>577</v>
      </c>
      <c r="BW9" s="756" t="s">
        <v>577</v>
      </c>
      <c r="BX9" s="756" t="s">
        <v>577</v>
      </c>
      <c r="BY9" s="756" t="s">
        <v>577</v>
      </c>
      <c r="BZ9" s="756" t="s">
        <v>577</v>
      </c>
      <c r="CA9" s="756" t="s">
        <v>577</v>
      </c>
      <c r="CB9" s="756" t="s">
        <v>577</v>
      </c>
      <c r="CC9" s="756" t="s">
        <v>577</v>
      </c>
      <c r="CD9" s="756" t="s">
        <v>577</v>
      </c>
      <c r="CE9" s="756" t="s">
        <v>577</v>
      </c>
      <c r="CF9" s="756" t="s">
        <v>577</v>
      </c>
      <c r="CG9" s="757" t="s">
        <v>577</v>
      </c>
      <c r="CH9" s="768">
        <v>54</v>
      </c>
      <c r="CI9" s="769"/>
      <c r="CJ9" s="769"/>
      <c r="CK9" s="769"/>
      <c r="CL9" s="770"/>
      <c r="CM9" s="768">
        <v>619</v>
      </c>
      <c r="CN9" s="769"/>
      <c r="CO9" s="769"/>
      <c r="CP9" s="769"/>
      <c r="CQ9" s="770"/>
      <c r="CR9" s="768">
        <v>202</v>
      </c>
      <c r="CS9" s="769"/>
      <c r="CT9" s="769"/>
      <c r="CU9" s="769"/>
      <c r="CV9" s="770"/>
      <c r="CW9" s="768" t="s">
        <v>500</v>
      </c>
      <c r="CX9" s="769"/>
      <c r="CY9" s="769"/>
      <c r="CZ9" s="769"/>
      <c r="DA9" s="770"/>
      <c r="DB9" s="768" t="s">
        <v>500</v>
      </c>
      <c r="DC9" s="769"/>
      <c r="DD9" s="769"/>
      <c r="DE9" s="769"/>
      <c r="DF9" s="770"/>
      <c r="DG9" s="768" t="s">
        <v>500</v>
      </c>
      <c r="DH9" s="769"/>
      <c r="DI9" s="769"/>
      <c r="DJ9" s="769"/>
      <c r="DK9" s="770"/>
      <c r="DL9" s="768" t="s">
        <v>500</v>
      </c>
      <c r="DM9" s="769"/>
      <c r="DN9" s="769"/>
      <c r="DO9" s="769"/>
      <c r="DP9" s="770"/>
      <c r="DQ9" s="768" t="s">
        <v>500</v>
      </c>
      <c r="DR9" s="769"/>
      <c r="DS9" s="769"/>
      <c r="DT9" s="769"/>
      <c r="DU9" s="770"/>
      <c r="DV9" s="771"/>
      <c r="DW9" s="772"/>
      <c r="DX9" s="772"/>
      <c r="DY9" s="772"/>
      <c r="DZ9" s="773"/>
      <c r="EA9" s="243"/>
    </row>
    <row r="10" spans="1:131" s="244" customFormat="1" ht="26.25" customHeight="1" x14ac:dyDescent="0.2">
      <c r="A10" s="250">
        <v>4</v>
      </c>
      <c r="B10" s="742" t="s">
        <v>364</v>
      </c>
      <c r="C10" s="743"/>
      <c r="D10" s="743"/>
      <c r="E10" s="743"/>
      <c r="F10" s="743"/>
      <c r="G10" s="743"/>
      <c r="H10" s="743"/>
      <c r="I10" s="743"/>
      <c r="J10" s="743"/>
      <c r="K10" s="743"/>
      <c r="L10" s="743"/>
      <c r="M10" s="743"/>
      <c r="N10" s="743"/>
      <c r="O10" s="743"/>
      <c r="P10" s="744"/>
      <c r="Q10" s="745">
        <v>573509</v>
      </c>
      <c r="R10" s="746"/>
      <c r="S10" s="746"/>
      <c r="T10" s="746"/>
      <c r="U10" s="746"/>
      <c r="V10" s="746">
        <v>573509</v>
      </c>
      <c r="W10" s="746"/>
      <c r="X10" s="746"/>
      <c r="Y10" s="746"/>
      <c r="Z10" s="746"/>
      <c r="AA10" s="746">
        <v>0</v>
      </c>
      <c r="AB10" s="746"/>
      <c r="AC10" s="746"/>
      <c r="AD10" s="746"/>
      <c r="AE10" s="747"/>
      <c r="AF10" s="748" t="s">
        <v>365</v>
      </c>
      <c r="AG10" s="749"/>
      <c r="AH10" s="749"/>
      <c r="AI10" s="749"/>
      <c r="AJ10" s="750"/>
      <c r="AK10" s="751" t="s">
        <v>500</v>
      </c>
      <c r="AL10" s="752"/>
      <c r="AM10" s="752"/>
      <c r="AN10" s="752"/>
      <c r="AO10" s="752"/>
      <c r="AP10" s="752" t="s">
        <v>500</v>
      </c>
      <c r="AQ10" s="752"/>
      <c r="AR10" s="752"/>
      <c r="AS10" s="752"/>
      <c r="AT10" s="752"/>
      <c r="AU10" s="753"/>
      <c r="AV10" s="753"/>
      <c r="AW10" s="753"/>
      <c r="AX10" s="753"/>
      <c r="AY10" s="754"/>
      <c r="AZ10" s="241"/>
      <c r="BA10" s="241"/>
      <c r="BB10" s="241"/>
      <c r="BC10" s="241"/>
      <c r="BD10" s="241"/>
      <c r="BE10" s="242"/>
      <c r="BF10" s="242"/>
      <c r="BG10" s="242"/>
      <c r="BH10" s="242"/>
      <c r="BI10" s="242"/>
      <c r="BJ10" s="242"/>
      <c r="BK10" s="242"/>
      <c r="BL10" s="242"/>
      <c r="BM10" s="242"/>
      <c r="BN10" s="242"/>
      <c r="BO10" s="242"/>
      <c r="BP10" s="242"/>
      <c r="BQ10" s="251">
        <v>4</v>
      </c>
      <c r="BR10" s="252"/>
      <c r="BS10" s="755" t="s">
        <v>578</v>
      </c>
      <c r="BT10" s="756" t="s">
        <v>579</v>
      </c>
      <c r="BU10" s="756" t="s">
        <v>579</v>
      </c>
      <c r="BV10" s="756" t="s">
        <v>579</v>
      </c>
      <c r="BW10" s="756" t="s">
        <v>579</v>
      </c>
      <c r="BX10" s="756" t="s">
        <v>579</v>
      </c>
      <c r="BY10" s="756" t="s">
        <v>579</v>
      </c>
      <c r="BZ10" s="756" t="s">
        <v>579</v>
      </c>
      <c r="CA10" s="756" t="s">
        <v>579</v>
      </c>
      <c r="CB10" s="756" t="s">
        <v>579</v>
      </c>
      <c r="CC10" s="756" t="s">
        <v>579</v>
      </c>
      <c r="CD10" s="756" t="s">
        <v>579</v>
      </c>
      <c r="CE10" s="756" t="s">
        <v>579</v>
      </c>
      <c r="CF10" s="756" t="s">
        <v>579</v>
      </c>
      <c r="CG10" s="757" t="s">
        <v>579</v>
      </c>
      <c r="CH10" s="768">
        <v>-1</v>
      </c>
      <c r="CI10" s="769"/>
      <c r="CJ10" s="769"/>
      <c r="CK10" s="769"/>
      <c r="CL10" s="770"/>
      <c r="CM10" s="768">
        <v>1912</v>
      </c>
      <c r="CN10" s="769"/>
      <c r="CO10" s="769"/>
      <c r="CP10" s="769"/>
      <c r="CQ10" s="770"/>
      <c r="CR10" s="768">
        <v>500</v>
      </c>
      <c r="CS10" s="769"/>
      <c r="CT10" s="769"/>
      <c r="CU10" s="769"/>
      <c r="CV10" s="770"/>
      <c r="CW10" s="768" t="s">
        <v>500</v>
      </c>
      <c r="CX10" s="769"/>
      <c r="CY10" s="769"/>
      <c r="CZ10" s="769"/>
      <c r="DA10" s="770"/>
      <c r="DB10" s="768" t="s">
        <v>500</v>
      </c>
      <c r="DC10" s="769"/>
      <c r="DD10" s="769"/>
      <c r="DE10" s="769"/>
      <c r="DF10" s="770"/>
      <c r="DG10" s="768" t="s">
        <v>500</v>
      </c>
      <c r="DH10" s="769"/>
      <c r="DI10" s="769"/>
      <c r="DJ10" s="769"/>
      <c r="DK10" s="770"/>
      <c r="DL10" s="768" t="s">
        <v>500</v>
      </c>
      <c r="DM10" s="769"/>
      <c r="DN10" s="769"/>
      <c r="DO10" s="769"/>
      <c r="DP10" s="770"/>
      <c r="DQ10" s="768" t="s">
        <v>500</v>
      </c>
      <c r="DR10" s="769"/>
      <c r="DS10" s="769"/>
      <c r="DT10" s="769"/>
      <c r="DU10" s="770"/>
      <c r="DV10" s="771"/>
      <c r="DW10" s="772"/>
      <c r="DX10" s="772"/>
      <c r="DY10" s="772"/>
      <c r="DZ10" s="773"/>
      <c r="EA10" s="243"/>
    </row>
    <row r="11" spans="1:131" s="244" customFormat="1" ht="26.25" customHeight="1" x14ac:dyDescent="0.2">
      <c r="A11" s="250">
        <v>5</v>
      </c>
      <c r="B11" s="742" t="s">
        <v>366</v>
      </c>
      <c r="C11" s="743"/>
      <c r="D11" s="743"/>
      <c r="E11" s="743"/>
      <c r="F11" s="743"/>
      <c r="G11" s="743"/>
      <c r="H11" s="743"/>
      <c r="I11" s="743"/>
      <c r="J11" s="743"/>
      <c r="K11" s="743"/>
      <c r="L11" s="743"/>
      <c r="M11" s="743"/>
      <c r="N11" s="743"/>
      <c r="O11" s="743"/>
      <c r="P11" s="744"/>
      <c r="Q11" s="745">
        <v>8488</v>
      </c>
      <c r="R11" s="746"/>
      <c r="S11" s="746"/>
      <c r="T11" s="746"/>
      <c r="U11" s="746"/>
      <c r="V11" s="746">
        <v>8406</v>
      </c>
      <c r="W11" s="746"/>
      <c r="X11" s="746"/>
      <c r="Y11" s="746"/>
      <c r="Z11" s="746"/>
      <c r="AA11" s="746">
        <v>82</v>
      </c>
      <c r="AB11" s="746"/>
      <c r="AC11" s="746"/>
      <c r="AD11" s="746"/>
      <c r="AE11" s="747"/>
      <c r="AF11" s="748" t="s">
        <v>365</v>
      </c>
      <c r="AG11" s="749"/>
      <c r="AH11" s="749"/>
      <c r="AI11" s="749"/>
      <c r="AJ11" s="750"/>
      <c r="AK11" s="751">
        <v>8451</v>
      </c>
      <c r="AL11" s="752"/>
      <c r="AM11" s="752"/>
      <c r="AN11" s="752"/>
      <c r="AO11" s="752"/>
      <c r="AP11" s="752" t="s">
        <v>500</v>
      </c>
      <c r="AQ11" s="752"/>
      <c r="AR11" s="752"/>
      <c r="AS11" s="752"/>
      <c r="AT11" s="752"/>
      <c r="AU11" s="753"/>
      <c r="AV11" s="753"/>
      <c r="AW11" s="753"/>
      <c r="AX11" s="753"/>
      <c r="AY11" s="754"/>
      <c r="AZ11" s="241"/>
      <c r="BA11" s="241"/>
      <c r="BB11" s="241"/>
      <c r="BC11" s="241"/>
      <c r="BD11" s="241"/>
      <c r="BE11" s="242"/>
      <c r="BF11" s="242"/>
      <c r="BG11" s="242"/>
      <c r="BH11" s="242"/>
      <c r="BI11" s="242"/>
      <c r="BJ11" s="242"/>
      <c r="BK11" s="242"/>
      <c r="BL11" s="242"/>
      <c r="BM11" s="242"/>
      <c r="BN11" s="242"/>
      <c r="BO11" s="242"/>
      <c r="BP11" s="242"/>
      <c r="BQ11" s="251">
        <v>5</v>
      </c>
      <c r="BR11" s="252"/>
      <c r="BS11" s="755" t="s">
        <v>580</v>
      </c>
      <c r="BT11" s="756" t="s">
        <v>581</v>
      </c>
      <c r="BU11" s="756" t="s">
        <v>581</v>
      </c>
      <c r="BV11" s="756" t="s">
        <v>581</v>
      </c>
      <c r="BW11" s="756" t="s">
        <v>581</v>
      </c>
      <c r="BX11" s="756" t="s">
        <v>581</v>
      </c>
      <c r="BY11" s="756" t="s">
        <v>581</v>
      </c>
      <c r="BZ11" s="756" t="s">
        <v>581</v>
      </c>
      <c r="CA11" s="756" t="s">
        <v>581</v>
      </c>
      <c r="CB11" s="756" t="s">
        <v>581</v>
      </c>
      <c r="CC11" s="756" t="s">
        <v>581</v>
      </c>
      <c r="CD11" s="756" t="s">
        <v>581</v>
      </c>
      <c r="CE11" s="756" t="s">
        <v>581</v>
      </c>
      <c r="CF11" s="756" t="s">
        <v>581</v>
      </c>
      <c r="CG11" s="757" t="s">
        <v>581</v>
      </c>
      <c r="CH11" s="768">
        <v>-19</v>
      </c>
      <c r="CI11" s="769"/>
      <c r="CJ11" s="769"/>
      <c r="CK11" s="769"/>
      <c r="CL11" s="770"/>
      <c r="CM11" s="768">
        <v>4614</v>
      </c>
      <c r="CN11" s="769"/>
      <c r="CO11" s="769"/>
      <c r="CP11" s="769"/>
      <c r="CQ11" s="770"/>
      <c r="CR11" s="768">
        <v>165</v>
      </c>
      <c r="CS11" s="769"/>
      <c r="CT11" s="769"/>
      <c r="CU11" s="769"/>
      <c r="CV11" s="770"/>
      <c r="CW11" s="768">
        <v>39</v>
      </c>
      <c r="CX11" s="769"/>
      <c r="CY11" s="769"/>
      <c r="CZ11" s="769"/>
      <c r="DA11" s="770"/>
      <c r="DB11" s="768" t="s">
        <v>500</v>
      </c>
      <c r="DC11" s="769"/>
      <c r="DD11" s="769"/>
      <c r="DE11" s="769"/>
      <c r="DF11" s="770"/>
      <c r="DG11" s="768" t="s">
        <v>500</v>
      </c>
      <c r="DH11" s="769"/>
      <c r="DI11" s="769"/>
      <c r="DJ11" s="769"/>
      <c r="DK11" s="770"/>
      <c r="DL11" s="768" t="s">
        <v>500</v>
      </c>
      <c r="DM11" s="769"/>
      <c r="DN11" s="769"/>
      <c r="DO11" s="769"/>
      <c r="DP11" s="770"/>
      <c r="DQ11" s="768" t="s">
        <v>500</v>
      </c>
      <c r="DR11" s="769"/>
      <c r="DS11" s="769"/>
      <c r="DT11" s="769"/>
      <c r="DU11" s="770"/>
      <c r="DV11" s="771"/>
      <c r="DW11" s="772"/>
      <c r="DX11" s="772"/>
      <c r="DY11" s="772"/>
      <c r="DZ11" s="773"/>
      <c r="EA11" s="243"/>
    </row>
    <row r="12" spans="1:131" s="244" customFormat="1" ht="26.25" customHeight="1" x14ac:dyDescent="0.2">
      <c r="A12" s="250">
        <v>6</v>
      </c>
      <c r="B12" s="742" t="s">
        <v>367</v>
      </c>
      <c r="C12" s="743"/>
      <c r="D12" s="743"/>
      <c r="E12" s="743"/>
      <c r="F12" s="743"/>
      <c r="G12" s="743"/>
      <c r="H12" s="743"/>
      <c r="I12" s="743"/>
      <c r="J12" s="743"/>
      <c r="K12" s="743"/>
      <c r="L12" s="743"/>
      <c r="M12" s="743"/>
      <c r="N12" s="743"/>
      <c r="O12" s="743"/>
      <c r="P12" s="744"/>
      <c r="Q12" s="745">
        <v>8470</v>
      </c>
      <c r="R12" s="746"/>
      <c r="S12" s="746"/>
      <c r="T12" s="746"/>
      <c r="U12" s="746"/>
      <c r="V12" s="746">
        <v>7537</v>
      </c>
      <c r="W12" s="746"/>
      <c r="X12" s="746"/>
      <c r="Y12" s="746"/>
      <c r="Z12" s="746"/>
      <c r="AA12" s="746">
        <v>933</v>
      </c>
      <c r="AB12" s="746"/>
      <c r="AC12" s="746"/>
      <c r="AD12" s="746"/>
      <c r="AE12" s="747"/>
      <c r="AF12" s="748" t="s">
        <v>365</v>
      </c>
      <c r="AG12" s="749"/>
      <c r="AH12" s="749"/>
      <c r="AI12" s="749"/>
      <c r="AJ12" s="750"/>
      <c r="AK12" s="751">
        <v>1495</v>
      </c>
      <c r="AL12" s="752"/>
      <c r="AM12" s="752"/>
      <c r="AN12" s="752"/>
      <c r="AO12" s="752"/>
      <c r="AP12" s="752">
        <v>1140</v>
      </c>
      <c r="AQ12" s="752"/>
      <c r="AR12" s="752"/>
      <c r="AS12" s="752"/>
      <c r="AT12" s="752"/>
      <c r="AU12" s="753"/>
      <c r="AV12" s="753"/>
      <c r="AW12" s="753"/>
      <c r="AX12" s="753"/>
      <c r="AY12" s="754"/>
      <c r="AZ12" s="241"/>
      <c r="BA12" s="241"/>
      <c r="BB12" s="241"/>
      <c r="BC12" s="241"/>
      <c r="BD12" s="241"/>
      <c r="BE12" s="242"/>
      <c r="BF12" s="242"/>
      <c r="BG12" s="242"/>
      <c r="BH12" s="242"/>
      <c r="BI12" s="242"/>
      <c r="BJ12" s="242"/>
      <c r="BK12" s="242"/>
      <c r="BL12" s="242"/>
      <c r="BM12" s="242"/>
      <c r="BN12" s="242"/>
      <c r="BO12" s="242"/>
      <c r="BP12" s="242"/>
      <c r="BQ12" s="251">
        <v>6</v>
      </c>
      <c r="BR12" s="252"/>
      <c r="BS12" s="755" t="s">
        <v>582</v>
      </c>
      <c r="BT12" s="756" t="s">
        <v>582</v>
      </c>
      <c r="BU12" s="756" t="s">
        <v>582</v>
      </c>
      <c r="BV12" s="756" t="s">
        <v>582</v>
      </c>
      <c r="BW12" s="756" t="s">
        <v>582</v>
      </c>
      <c r="BX12" s="756" t="s">
        <v>582</v>
      </c>
      <c r="BY12" s="756" t="s">
        <v>582</v>
      </c>
      <c r="BZ12" s="756" t="s">
        <v>582</v>
      </c>
      <c r="CA12" s="756" t="s">
        <v>582</v>
      </c>
      <c r="CB12" s="756" t="s">
        <v>582</v>
      </c>
      <c r="CC12" s="756" t="s">
        <v>582</v>
      </c>
      <c r="CD12" s="756" t="s">
        <v>582</v>
      </c>
      <c r="CE12" s="756" t="s">
        <v>582</v>
      </c>
      <c r="CF12" s="756" t="s">
        <v>582</v>
      </c>
      <c r="CG12" s="757" t="s">
        <v>582</v>
      </c>
      <c r="CH12" s="768">
        <v>2</v>
      </c>
      <c r="CI12" s="769"/>
      <c r="CJ12" s="769"/>
      <c r="CK12" s="769"/>
      <c r="CL12" s="770"/>
      <c r="CM12" s="768">
        <v>170</v>
      </c>
      <c r="CN12" s="769"/>
      <c r="CO12" s="769"/>
      <c r="CP12" s="769"/>
      <c r="CQ12" s="770"/>
      <c r="CR12" s="768">
        <v>53</v>
      </c>
      <c r="CS12" s="769"/>
      <c r="CT12" s="769"/>
      <c r="CU12" s="769"/>
      <c r="CV12" s="770"/>
      <c r="CW12" s="768" t="s">
        <v>500</v>
      </c>
      <c r="CX12" s="769"/>
      <c r="CY12" s="769"/>
      <c r="CZ12" s="769"/>
      <c r="DA12" s="770"/>
      <c r="DB12" s="768" t="s">
        <v>500</v>
      </c>
      <c r="DC12" s="769"/>
      <c r="DD12" s="769"/>
      <c r="DE12" s="769"/>
      <c r="DF12" s="770"/>
      <c r="DG12" s="768" t="s">
        <v>500</v>
      </c>
      <c r="DH12" s="769"/>
      <c r="DI12" s="769"/>
      <c r="DJ12" s="769"/>
      <c r="DK12" s="770"/>
      <c r="DL12" s="768" t="s">
        <v>500</v>
      </c>
      <c r="DM12" s="769"/>
      <c r="DN12" s="769"/>
      <c r="DO12" s="769"/>
      <c r="DP12" s="770"/>
      <c r="DQ12" s="768" t="s">
        <v>500</v>
      </c>
      <c r="DR12" s="769"/>
      <c r="DS12" s="769"/>
      <c r="DT12" s="769"/>
      <c r="DU12" s="770"/>
      <c r="DV12" s="771"/>
      <c r="DW12" s="772"/>
      <c r="DX12" s="772"/>
      <c r="DY12" s="772"/>
      <c r="DZ12" s="773"/>
      <c r="EA12" s="243"/>
    </row>
    <row r="13" spans="1:131" s="244" customFormat="1" ht="26.25" customHeight="1" x14ac:dyDescent="0.2">
      <c r="A13" s="250">
        <v>7</v>
      </c>
      <c r="B13" s="742" t="s">
        <v>368</v>
      </c>
      <c r="C13" s="743"/>
      <c r="D13" s="743"/>
      <c r="E13" s="743"/>
      <c r="F13" s="743"/>
      <c r="G13" s="743"/>
      <c r="H13" s="743"/>
      <c r="I13" s="743"/>
      <c r="J13" s="743"/>
      <c r="K13" s="743"/>
      <c r="L13" s="743"/>
      <c r="M13" s="743"/>
      <c r="N13" s="743"/>
      <c r="O13" s="743"/>
      <c r="P13" s="744"/>
      <c r="Q13" s="745">
        <v>157</v>
      </c>
      <c r="R13" s="746"/>
      <c r="S13" s="746"/>
      <c r="T13" s="746"/>
      <c r="U13" s="746"/>
      <c r="V13" s="746">
        <v>68</v>
      </c>
      <c r="W13" s="746"/>
      <c r="X13" s="746"/>
      <c r="Y13" s="746"/>
      <c r="Z13" s="746"/>
      <c r="AA13" s="746">
        <v>89</v>
      </c>
      <c r="AB13" s="746"/>
      <c r="AC13" s="746"/>
      <c r="AD13" s="746"/>
      <c r="AE13" s="747"/>
      <c r="AF13" s="748" t="s">
        <v>365</v>
      </c>
      <c r="AG13" s="749"/>
      <c r="AH13" s="749"/>
      <c r="AI13" s="749"/>
      <c r="AJ13" s="750"/>
      <c r="AK13" s="751" t="s">
        <v>500</v>
      </c>
      <c r="AL13" s="752"/>
      <c r="AM13" s="752"/>
      <c r="AN13" s="752"/>
      <c r="AO13" s="752"/>
      <c r="AP13" s="752" t="s">
        <v>500</v>
      </c>
      <c r="AQ13" s="752"/>
      <c r="AR13" s="752"/>
      <c r="AS13" s="752"/>
      <c r="AT13" s="752"/>
      <c r="AU13" s="753"/>
      <c r="AV13" s="753"/>
      <c r="AW13" s="753"/>
      <c r="AX13" s="753"/>
      <c r="AY13" s="754"/>
      <c r="AZ13" s="241"/>
      <c r="BA13" s="241"/>
      <c r="BB13" s="241"/>
      <c r="BC13" s="241"/>
      <c r="BD13" s="241"/>
      <c r="BE13" s="242"/>
      <c r="BF13" s="242"/>
      <c r="BG13" s="242"/>
      <c r="BH13" s="242"/>
      <c r="BI13" s="242"/>
      <c r="BJ13" s="242"/>
      <c r="BK13" s="242"/>
      <c r="BL13" s="242"/>
      <c r="BM13" s="242"/>
      <c r="BN13" s="242"/>
      <c r="BO13" s="242"/>
      <c r="BP13" s="242"/>
      <c r="BQ13" s="251">
        <v>7</v>
      </c>
      <c r="BR13" s="252"/>
      <c r="BS13" s="755" t="s">
        <v>583</v>
      </c>
      <c r="BT13" s="756" t="s">
        <v>583</v>
      </c>
      <c r="BU13" s="756" t="s">
        <v>583</v>
      </c>
      <c r="BV13" s="756" t="s">
        <v>583</v>
      </c>
      <c r="BW13" s="756" t="s">
        <v>583</v>
      </c>
      <c r="BX13" s="756" t="s">
        <v>583</v>
      </c>
      <c r="BY13" s="756" t="s">
        <v>583</v>
      </c>
      <c r="BZ13" s="756" t="s">
        <v>583</v>
      </c>
      <c r="CA13" s="756" t="s">
        <v>583</v>
      </c>
      <c r="CB13" s="756" t="s">
        <v>583</v>
      </c>
      <c r="CC13" s="756" t="s">
        <v>583</v>
      </c>
      <c r="CD13" s="756" t="s">
        <v>583</v>
      </c>
      <c r="CE13" s="756" t="s">
        <v>583</v>
      </c>
      <c r="CF13" s="756" t="s">
        <v>583</v>
      </c>
      <c r="CG13" s="757" t="s">
        <v>583</v>
      </c>
      <c r="CH13" s="768">
        <v>144</v>
      </c>
      <c r="CI13" s="769"/>
      <c r="CJ13" s="769"/>
      <c r="CK13" s="769"/>
      <c r="CL13" s="770"/>
      <c r="CM13" s="768">
        <v>1256</v>
      </c>
      <c r="CN13" s="769"/>
      <c r="CO13" s="769"/>
      <c r="CP13" s="769"/>
      <c r="CQ13" s="770"/>
      <c r="CR13" s="768">
        <v>600</v>
      </c>
      <c r="CS13" s="769"/>
      <c r="CT13" s="769"/>
      <c r="CU13" s="769"/>
      <c r="CV13" s="770"/>
      <c r="CW13" s="768" t="s">
        <v>500</v>
      </c>
      <c r="CX13" s="769"/>
      <c r="CY13" s="769"/>
      <c r="CZ13" s="769"/>
      <c r="DA13" s="770"/>
      <c r="DB13" s="768" t="s">
        <v>500</v>
      </c>
      <c r="DC13" s="769"/>
      <c r="DD13" s="769"/>
      <c r="DE13" s="769"/>
      <c r="DF13" s="770"/>
      <c r="DG13" s="768" t="s">
        <v>500</v>
      </c>
      <c r="DH13" s="769"/>
      <c r="DI13" s="769"/>
      <c r="DJ13" s="769"/>
      <c r="DK13" s="770"/>
      <c r="DL13" s="768" t="s">
        <v>500</v>
      </c>
      <c r="DM13" s="769"/>
      <c r="DN13" s="769"/>
      <c r="DO13" s="769"/>
      <c r="DP13" s="770"/>
      <c r="DQ13" s="768" t="s">
        <v>500</v>
      </c>
      <c r="DR13" s="769"/>
      <c r="DS13" s="769"/>
      <c r="DT13" s="769"/>
      <c r="DU13" s="770"/>
      <c r="DV13" s="771"/>
      <c r="DW13" s="772"/>
      <c r="DX13" s="772"/>
      <c r="DY13" s="772"/>
      <c r="DZ13" s="773"/>
      <c r="EA13" s="243"/>
    </row>
    <row r="14" spans="1:131" s="244" customFormat="1" ht="26.25" customHeight="1" x14ac:dyDescent="0.2">
      <c r="A14" s="250">
        <v>8</v>
      </c>
      <c r="B14" s="742" t="s">
        <v>369</v>
      </c>
      <c r="C14" s="743"/>
      <c r="D14" s="743"/>
      <c r="E14" s="743"/>
      <c r="F14" s="743"/>
      <c r="G14" s="743"/>
      <c r="H14" s="743"/>
      <c r="I14" s="743"/>
      <c r="J14" s="743"/>
      <c r="K14" s="743"/>
      <c r="L14" s="743"/>
      <c r="M14" s="743"/>
      <c r="N14" s="743"/>
      <c r="O14" s="743"/>
      <c r="P14" s="744"/>
      <c r="Q14" s="745">
        <v>66</v>
      </c>
      <c r="R14" s="746"/>
      <c r="S14" s="746"/>
      <c r="T14" s="746"/>
      <c r="U14" s="746"/>
      <c r="V14" s="746">
        <v>15</v>
      </c>
      <c r="W14" s="746"/>
      <c r="X14" s="746"/>
      <c r="Y14" s="746"/>
      <c r="Z14" s="746"/>
      <c r="AA14" s="746">
        <v>51</v>
      </c>
      <c r="AB14" s="746"/>
      <c r="AC14" s="746"/>
      <c r="AD14" s="746"/>
      <c r="AE14" s="747"/>
      <c r="AF14" s="748" t="s">
        <v>361</v>
      </c>
      <c r="AG14" s="749"/>
      <c r="AH14" s="749"/>
      <c r="AI14" s="749"/>
      <c r="AJ14" s="750"/>
      <c r="AK14" s="751">
        <v>0</v>
      </c>
      <c r="AL14" s="752"/>
      <c r="AM14" s="752"/>
      <c r="AN14" s="752"/>
      <c r="AO14" s="752"/>
      <c r="AP14" s="752" t="s">
        <v>500</v>
      </c>
      <c r="AQ14" s="752"/>
      <c r="AR14" s="752"/>
      <c r="AS14" s="752"/>
      <c r="AT14" s="752"/>
      <c r="AU14" s="753"/>
      <c r="AV14" s="753"/>
      <c r="AW14" s="753"/>
      <c r="AX14" s="753"/>
      <c r="AY14" s="754"/>
      <c r="AZ14" s="241"/>
      <c r="BA14" s="241"/>
      <c r="BB14" s="241"/>
      <c r="BC14" s="241"/>
      <c r="BD14" s="241"/>
      <c r="BE14" s="242"/>
      <c r="BF14" s="242"/>
      <c r="BG14" s="242"/>
      <c r="BH14" s="242"/>
      <c r="BI14" s="242"/>
      <c r="BJ14" s="242"/>
      <c r="BK14" s="242"/>
      <c r="BL14" s="242"/>
      <c r="BM14" s="242"/>
      <c r="BN14" s="242"/>
      <c r="BO14" s="242"/>
      <c r="BP14" s="242"/>
      <c r="BQ14" s="251">
        <v>8</v>
      </c>
      <c r="BR14" s="252"/>
      <c r="BS14" s="755" t="s">
        <v>584</v>
      </c>
      <c r="BT14" s="756" t="s">
        <v>584</v>
      </c>
      <c r="BU14" s="756" t="s">
        <v>584</v>
      </c>
      <c r="BV14" s="756" t="s">
        <v>584</v>
      </c>
      <c r="BW14" s="756" t="s">
        <v>584</v>
      </c>
      <c r="BX14" s="756" t="s">
        <v>584</v>
      </c>
      <c r="BY14" s="756" t="s">
        <v>584</v>
      </c>
      <c r="BZ14" s="756" t="s">
        <v>584</v>
      </c>
      <c r="CA14" s="756" t="s">
        <v>584</v>
      </c>
      <c r="CB14" s="756" t="s">
        <v>584</v>
      </c>
      <c r="CC14" s="756" t="s">
        <v>584</v>
      </c>
      <c r="CD14" s="756" t="s">
        <v>584</v>
      </c>
      <c r="CE14" s="756" t="s">
        <v>584</v>
      </c>
      <c r="CF14" s="756" t="s">
        <v>584</v>
      </c>
      <c r="CG14" s="757" t="s">
        <v>584</v>
      </c>
      <c r="CH14" s="768">
        <v>-6</v>
      </c>
      <c r="CI14" s="769"/>
      <c r="CJ14" s="769"/>
      <c r="CK14" s="769"/>
      <c r="CL14" s="770"/>
      <c r="CM14" s="768">
        <v>889</v>
      </c>
      <c r="CN14" s="769"/>
      <c r="CO14" s="769"/>
      <c r="CP14" s="769"/>
      <c r="CQ14" s="770"/>
      <c r="CR14" s="768">
        <v>117</v>
      </c>
      <c r="CS14" s="769"/>
      <c r="CT14" s="769"/>
      <c r="CU14" s="769"/>
      <c r="CV14" s="770"/>
      <c r="CW14" s="768">
        <v>34</v>
      </c>
      <c r="CX14" s="769"/>
      <c r="CY14" s="769"/>
      <c r="CZ14" s="769"/>
      <c r="DA14" s="770"/>
      <c r="DB14" s="768" t="s">
        <v>500</v>
      </c>
      <c r="DC14" s="769"/>
      <c r="DD14" s="769"/>
      <c r="DE14" s="769"/>
      <c r="DF14" s="770"/>
      <c r="DG14" s="768" t="s">
        <v>500</v>
      </c>
      <c r="DH14" s="769"/>
      <c r="DI14" s="769"/>
      <c r="DJ14" s="769"/>
      <c r="DK14" s="770"/>
      <c r="DL14" s="768" t="s">
        <v>500</v>
      </c>
      <c r="DM14" s="769"/>
      <c r="DN14" s="769"/>
      <c r="DO14" s="769"/>
      <c r="DP14" s="770"/>
      <c r="DQ14" s="768" t="s">
        <v>500</v>
      </c>
      <c r="DR14" s="769"/>
      <c r="DS14" s="769"/>
      <c r="DT14" s="769"/>
      <c r="DU14" s="770"/>
      <c r="DV14" s="771"/>
      <c r="DW14" s="772"/>
      <c r="DX14" s="772"/>
      <c r="DY14" s="772"/>
      <c r="DZ14" s="773"/>
      <c r="EA14" s="243"/>
    </row>
    <row r="15" spans="1:131" s="244" customFormat="1" ht="26.25" customHeight="1" x14ac:dyDescent="0.2">
      <c r="A15" s="250">
        <v>9</v>
      </c>
      <c r="B15" s="742" t="s">
        <v>370</v>
      </c>
      <c r="C15" s="743"/>
      <c r="D15" s="743"/>
      <c r="E15" s="743"/>
      <c r="F15" s="743"/>
      <c r="G15" s="743"/>
      <c r="H15" s="743"/>
      <c r="I15" s="743"/>
      <c r="J15" s="743"/>
      <c r="K15" s="743"/>
      <c r="L15" s="743"/>
      <c r="M15" s="743"/>
      <c r="N15" s="743"/>
      <c r="O15" s="743"/>
      <c r="P15" s="744"/>
      <c r="Q15" s="745">
        <v>168</v>
      </c>
      <c r="R15" s="746"/>
      <c r="S15" s="746"/>
      <c r="T15" s="746"/>
      <c r="U15" s="746"/>
      <c r="V15" s="746">
        <v>22</v>
      </c>
      <c r="W15" s="746"/>
      <c r="X15" s="746"/>
      <c r="Y15" s="746"/>
      <c r="Z15" s="746"/>
      <c r="AA15" s="746">
        <v>145</v>
      </c>
      <c r="AB15" s="746"/>
      <c r="AC15" s="746"/>
      <c r="AD15" s="746"/>
      <c r="AE15" s="747"/>
      <c r="AF15" s="748" t="s">
        <v>118</v>
      </c>
      <c r="AG15" s="749"/>
      <c r="AH15" s="749"/>
      <c r="AI15" s="749"/>
      <c r="AJ15" s="750"/>
      <c r="AK15" s="751">
        <v>0</v>
      </c>
      <c r="AL15" s="752"/>
      <c r="AM15" s="752"/>
      <c r="AN15" s="752"/>
      <c r="AO15" s="752"/>
      <c r="AP15" s="752" t="s">
        <v>500</v>
      </c>
      <c r="AQ15" s="752"/>
      <c r="AR15" s="752"/>
      <c r="AS15" s="752"/>
      <c r="AT15" s="752"/>
      <c r="AU15" s="753"/>
      <c r="AV15" s="753"/>
      <c r="AW15" s="753"/>
      <c r="AX15" s="753"/>
      <c r="AY15" s="754"/>
      <c r="AZ15" s="241"/>
      <c r="BA15" s="241"/>
      <c r="BB15" s="241"/>
      <c r="BC15" s="241"/>
      <c r="BD15" s="241"/>
      <c r="BE15" s="242"/>
      <c r="BF15" s="242"/>
      <c r="BG15" s="242"/>
      <c r="BH15" s="242"/>
      <c r="BI15" s="242"/>
      <c r="BJ15" s="242"/>
      <c r="BK15" s="242"/>
      <c r="BL15" s="242"/>
      <c r="BM15" s="242"/>
      <c r="BN15" s="242"/>
      <c r="BO15" s="242"/>
      <c r="BP15" s="242"/>
      <c r="BQ15" s="251">
        <v>9</v>
      </c>
      <c r="BR15" s="252"/>
      <c r="BS15" s="755" t="s">
        <v>585</v>
      </c>
      <c r="BT15" s="756" t="s">
        <v>586</v>
      </c>
      <c r="BU15" s="756" t="s">
        <v>586</v>
      </c>
      <c r="BV15" s="756" t="s">
        <v>586</v>
      </c>
      <c r="BW15" s="756" t="s">
        <v>586</v>
      </c>
      <c r="BX15" s="756" t="s">
        <v>586</v>
      </c>
      <c r="BY15" s="756" t="s">
        <v>586</v>
      </c>
      <c r="BZ15" s="756" t="s">
        <v>586</v>
      </c>
      <c r="CA15" s="756" t="s">
        <v>586</v>
      </c>
      <c r="CB15" s="756" t="s">
        <v>586</v>
      </c>
      <c r="CC15" s="756" t="s">
        <v>586</v>
      </c>
      <c r="CD15" s="756" t="s">
        <v>586</v>
      </c>
      <c r="CE15" s="756" t="s">
        <v>586</v>
      </c>
      <c r="CF15" s="756" t="s">
        <v>586</v>
      </c>
      <c r="CG15" s="757" t="s">
        <v>586</v>
      </c>
      <c r="CH15" s="768">
        <v>1</v>
      </c>
      <c r="CI15" s="769"/>
      <c r="CJ15" s="769"/>
      <c r="CK15" s="769"/>
      <c r="CL15" s="770"/>
      <c r="CM15" s="768">
        <v>31</v>
      </c>
      <c r="CN15" s="769"/>
      <c r="CO15" s="769"/>
      <c r="CP15" s="769"/>
      <c r="CQ15" s="770"/>
      <c r="CR15" s="768">
        <v>6</v>
      </c>
      <c r="CS15" s="769"/>
      <c r="CT15" s="769"/>
      <c r="CU15" s="769"/>
      <c r="CV15" s="770"/>
      <c r="CW15" s="768">
        <v>44</v>
      </c>
      <c r="CX15" s="769"/>
      <c r="CY15" s="769"/>
      <c r="CZ15" s="769"/>
      <c r="DA15" s="770"/>
      <c r="DB15" s="768" t="s">
        <v>500</v>
      </c>
      <c r="DC15" s="769"/>
      <c r="DD15" s="769"/>
      <c r="DE15" s="769"/>
      <c r="DF15" s="770"/>
      <c r="DG15" s="768" t="s">
        <v>500</v>
      </c>
      <c r="DH15" s="769"/>
      <c r="DI15" s="769"/>
      <c r="DJ15" s="769"/>
      <c r="DK15" s="770"/>
      <c r="DL15" s="768" t="s">
        <v>500</v>
      </c>
      <c r="DM15" s="769"/>
      <c r="DN15" s="769"/>
      <c r="DO15" s="769"/>
      <c r="DP15" s="770"/>
      <c r="DQ15" s="768" t="s">
        <v>500</v>
      </c>
      <c r="DR15" s="769"/>
      <c r="DS15" s="769"/>
      <c r="DT15" s="769"/>
      <c r="DU15" s="770"/>
      <c r="DV15" s="771"/>
      <c r="DW15" s="772"/>
      <c r="DX15" s="772"/>
      <c r="DY15" s="772"/>
      <c r="DZ15" s="773"/>
      <c r="EA15" s="243"/>
    </row>
    <row r="16" spans="1:131" s="244" customFormat="1" ht="26.25" customHeight="1" x14ac:dyDescent="0.2">
      <c r="A16" s="250">
        <v>10</v>
      </c>
      <c r="B16" s="742" t="s">
        <v>371</v>
      </c>
      <c r="C16" s="743"/>
      <c r="D16" s="743"/>
      <c r="E16" s="743"/>
      <c r="F16" s="743"/>
      <c r="G16" s="743"/>
      <c r="H16" s="743"/>
      <c r="I16" s="743"/>
      <c r="J16" s="743"/>
      <c r="K16" s="743"/>
      <c r="L16" s="743"/>
      <c r="M16" s="743"/>
      <c r="N16" s="743"/>
      <c r="O16" s="743"/>
      <c r="P16" s="744"/>
      <c r="Q16" s="745">
        <v>117</v>
      </c>
      <c r="R16" s="746"/>
      <c r="S16" s="746"/>
      <c r="T16" s="746"/>
      <c r="U16" s="746"/>
      <c r="V16" s="746">
        <v>117</v>
      </c>
      <c r="W16" s="746"/>
      <c r="X16" s="746"/>
      <c r="Y16" s="746"/>
      <c r="Z16" s="746"/>
      <c r="AA16" s="746">
        <v>0</v>
      </c>
      <c r="AB16" s="746"/>
      <c r="AC16" s="746"/>
      <c r="AD16" s="746"/>
      <c r="AE16" s="747"/>
      <c r="AF16" s="748" t="s">
        <v>361</v>
      </c>
      <c r="AG16" s="749"/>
      <c r="AH16" s="749"/>
      <c r="AI16" s="749"/>
      <c r="AJ16" s="750"/>
      <c r="AK16" s="751">
        <v>86</v>
      </c>
      <c r="AL16" s="752"/>
      <c r="AM16" s="752"/>
      <c r="AN16" s="752"/>
      <c r="AO16" s="752"/>
      <c r="AP16" s="752" t="s">
        <v>500</v>
      </c>
      <c r="AQ16" s="752"/>
      <c r="AR16" s="752"/>
      <c r="AS16" s="752"/>
      <c r="AT16" s="752"/>
      <c r="AU16" s="753"/>
      <c r="AV16" s="753"/>
      <c r="AW16" s="753"/>
      <c r="AX16" s="753"/>
      <c r="AY16" s="754"/>
      <c r="AZ16" s="241"/>
      <c r="BA16" s="241"/>
      <c r="BB16" s="241"/>
      <c r="BC16" s="241"/>
      <c r="BD16" s="241"/>
      <c r="BE16" s="242"/>
      <c r="BF16" s="242"/>
      <c r="BG16" s="242"/>
      <c r="BH16" s="242"/>
      <c r="BI16" s="242"/>
      <c r="BJ16" s="242"/>
      <c r="BK16" s="242"/>
      <c r="BL16" s="242"/>
      <c r="BM16" s="242"/>
      <c r="BN16" s="242"/>
      <c r="BO16" s="242"/>
      <c r="BP16" s="242"/>
      <c r="BQ16" s="251">
        <v>10</v>
      </c>
      <c r="BR16" s="252"/>
      <c r="BS16" s="755" t="s">
        <v>587</v>
      </c>
      <c r="BT16" s="756" t="s">
        <v>588</v>
      </c>
      <c r="BU16" s="756" t="s">
        <v>588</v>
      </c>
      <c r="BV16" s="756" t="s">
        <v>588</v>
      </c>
      <c r="BW16" s="756" t="s">
        <v>588</v>
      </c>
      <c r="BX16" s="756" t="s">
        <v>588</v>
      </c>
      <c r="BY16" s="756" t="s">
        <v>588</v>
      </c>
      <c r="BZ16" s="756" t="s">
        <v>588</v>
      </c>
      <c r="CA16" s="756" t="s">
        <v>588</v>
      </c>
      <c r="CB16" s="756" t="s">
        <v>588</v>
      </c>
      <c r="CC16" s="756" t="s">
        <v>588</v>
      </c>
      <c r="CD16" s="756" t="s">
        <v>588</v>
      </c>
      <c r="CE16" s="756" t="s">
        <v>588</v>
      </c>
      <c r="CF16" s="756" t="s">
        <v>588</v>
      </c>
      <c r="CG16" s="757" t="s">
        <v>588</v>
      </c>
      <c r="CH16" s="768">
        <v>-31</v>
      </c>
      <c r="CI16" s="769"/>
      <c r="CJ16" s="769"/>
      <c r="CK16" s="769"/>
      <c r="CL16" s="770"/>
      <c r="CM16" s="768">
        <v>52</v>
      </c>
      <c r="CN16" s="769"/>
      <c r="CO16" s="769"/>
      <c r="CP16" s="769"/>
      <c r="CQ16" s="770"/>
      <c r="CR16" s="768">
        <v>4</v>
      </c>
      <c r="CS16" s="769"/>
      <c r="CT16" s="769"/>
      <c r="CU16" s="769"/>
      <c r="CV16" s="770"/>
      <c r="CW16" s="768" t="s">
        <v>500</v>
      </c>
      <c r="CX16" s="769"/>
      <c r="CY16" s="769"/>
      <c r="CZ16" s="769"/>
      <c r="DA16" s="770"/>
      <c r="DB16" s="768" t="s">
        <v>500</v>
      </c>
      <c r="DC16" s="769"/>
      <c r="DD16" s="769"/>
      <c r="DE16" s="769"/>
      <c r="DF16" s="770"/>
      <c r="DG16" s="768" t="s">
        <v>500</v>
      </c>
      <c r="DH16" s="769"/>
      <c r="DI16" s="769"/>
      <c r="DJ16" s="769"/>
      <c r="DK16" s="770"/>
      <c r="DL16" s="768" t="s">
        <v>500</v>
      </c>
      <c r="DM16" s="769"/>
      <c r="DN16" s="769"/>
      <c r="DO16" s="769"/>
      <c r="DP16" s="770"/>
      <c r="DQ16" s="768" t="s">
        <v>500</v>
      </c>
      <c r="DR16" s="769"/>
      <c r="DS16" s="769"/>
      <c r="DT16" s="769"/>
      <c r="DU16" s="770"/>
      <c r="DV16" s="771"/>
      <c r="DW16" s="772"/>
      <c r="DX16" s="772"/>
      <c r="DY16" s="772"/>
      <c r="DZ16" s="773"/>
      <c r="EA16" s="243"/>
    </row>
    <row r="17" spans="1:131" s="244" customFormat="1" ht="26.25" customHeight="1" x14ac:dyDescent="0.2">
      <c r="A17" s="250">
        <v>11</v>
      </c>
      <c r="B17" s="742" t="s">
        <v>372</v>
      </c>
      <c r="C17" s="743"/>
      <c r="D17" s="743"/>
      <c r="E17" s="743"/>
      <c r="F17" s="743"/>
      <c r="G17" s="743"/>
      <c r="H17" s="743"/>
      <c r="I17" s="743"/>
      <c r="J17" s="743"/>
      <c r="K17" s="743"/>
      <c r="L17" s="743"/>
      <c r="M17" s="743"/>
      <c r="N17" s="743"/>
      <c r="O17" s="743"/>
      <c r="P17" s="744"/>
      <c r="Q17" s="745">
        <v>589</v>
      </c>
      <c r="R17" s="746"/>
      <c r="S17" s="746"/>
      <c r="T17" s="746"/>
      <c r="U17" s="746"/>
      <c r="V17" s="746">
        <v>438</v>
      </c>
      <c r="W17" s="746"/>
      <c r="X17" s="746"/>
      <c r="Y17" s="746"/>
      <c r="Z17" s="746"/>
      <c r="AA17" s="746">
        <v>150</v>
      </c>
      <c r="AB17" s="746"/>
      <c r="AC17" s="746"/>
      <c r="AD17" s="746"/>
      <c r="AE17" s="747"/>
      <c r="AF17" s="748" t="s">
        <v>118</v>
      </c>
      <c r="AG17" s="749"/>
      <c r="AH17" s="749"/>
      <c r="AI17" s="749"/>
      <c r="AJ17" s="750"/>
      <c r="AK17" s="751">
        <v>49</v>
      </c>
      <c r="AL17" s="752"/>
      <c r="AM17" s="752"/>
      <c r="AN17" s="752"/>
      <c r="AO17" s="752"/>
      <c r="AP17" s="752">
        <v>3283</v>
      </c>
      <c r="AQ17" s="752"/>
      <c r="AR17" s="752"/>
      <c r="AS17" s="752"/>
      <c r="AT17" s="752"/>
      <c r="AU17" s="753"/>
      <c r="AV17" s="753"/>
      <c r="AW17" s="753"/>
      <c r="AX17" s="753"/>
      <c r="AY17" s="754"/>
      <c r="AZ17" s="241"/>
      <c r="BA17" s="241"/>
      <c r="BB17" s="241"/>
      <c r="BC17" s="241"/>
      <c r="BD17" s="241"/>
      <c r="BE17" s="242"/>
      <c r="BF17" s="242"/>
      <c r="BG17" s="242"/>
      <c r="BH17" s="242"/>
      <c r="BI17" s="242"/>
      <c r="BJ17" s="242"/>
      <c r="BK17" s="242"/>
      <c r="BL17" s="242"/>
      <c r="BM17" s="242"/>
      <c r="BN17" s="242"/>
      <c r="BO17" s="242"/>
      <c r="BP17" s="242"/>
      <c r="BQ17" s="251">
        <v>11</v>
      </c>
      <c r="BR17" s="252"/>
      <c r="BS17" s="755" t="s">
        <v>589</v>
      </c>
      <c r="BT17" s="756" t="s">
        <v>590</v>
      </c>
      <c r="BU17" s="756" t="s">
        <v>590</v>
      </c>
      <c r="BV17" s="756" t="s">
        <v>590</v>
      </c>
      <c r="BW17" s="756" t="s">
        <v>590</v>
      </c>
      <c r="BX17" s="756" t="s">
        <v>590</v>
      </c>
      <c r="BY17" s="756" t="s">
        <v>590</v>
      </c>
      <c r="BZ17" s="756" t="s">
        <v>590</v>
      </c>
      <c r="CA17" s="756" t="s">
        <v>590</v>
      </c>
      <c r="CB17" s="756" t="s">
        <v>590</v>
      </c>
      <c r="CC17" s="756" t="s">
        <v>590</v>
      </c>
      <c r="CD17" s="756" t="s">
        <v>590</v>
      </c>
      <c r="CE17" s="756" t="s">
        <v>590</v>
      </c>
      <c r="CF17" s="756" t="s">
        <v>590</v>
      </c>
      <c r="CG17" s="757" t="s">
        <v>590</v>
      </c>
      <c r="CH17" s="768">
        <v>20</v>
      </c>
      <c r="CI17" s="769"/>
      <c r="CJ17" s="769"/>
      <c r="CK17" s="769"/>
      <c r="CL17" s="770"/>
      <c r="CM17" s="768">
        <v>1782</v>
      </c>
      <c r="CN17" s="769"/>
      <c r="CO17" s="769"/>
      <c r="CP17" s="769"/>
      <c r="CQ17" s="770"/>
      <c r="CR17" s="768">
        <v>80</v>
      </c>
      <c r="CS17" s="769"/>
      <c r="CT17" s="769"/>
      <c r="CU17" s="769"/>
      <c r="CV17" s="770"/>
      <c r="CW17" s="768" t="s">
        <v>500</v>
      </c>
      <c r="CX17" s="769"/>
      <c r="CY17" s="769"/>
      <c r="CZ17" s="769"/>
      <c r="DA17" s="770"/>
      <c r="DB17" s="768" t="s">
        <v>500</v>
      </c>
      <c r="DC17" s="769"/>
      <c r="DD17" s="769"/>
      <c r="DE17" s="769"/>
      <c r="DF17" s="770"/>
      <c r="DG17" s="768" t="s">
        <v>500</v>
      </c>
      <c r="DH17" s="769"/>
      <c r="DI17" s="769"/>
      <c r="DJ17" s="769"/>
      <c r="DK17" s="770"/>
      <c r="DL17" s="768" t="s">
        <v>500</v>
      </c>
      <c r="DM17" s="769"/>
      <c r="DN17" s="769"/>
      <c r="DO17" s="769"/>
      <c r="DP17" s="770"/>
      <c r="DQ17" s="768" t="s">
        <v>500</v>
      </c>
      <c r="DR17" s="769"/>
      <c r="DS17" s="769"/>
      <c r="DT17" s="769"/>
      <c r="DU17" s="770"/>
      <c r="DV17" s="771"/>
      <c r="DW17" s="772"/>
      <c r="DX17" s="772"/>
      <c r="DY17" s="772"/>
      <c r="DZ17" s="773"/>
      <c r="EA17" s="243"/>
    </row>
    <row r="18" spans="1:131" s="244" customFormat="1" ht="26.25" customHeight="1" x14ac:dyDescent="0.2">
      <c r="A18" s="250">
        <v>12</v>
      </c>
      <c r="B18" s="742" t="s">
        <v>373</v>
      </c>
      <c r="C18" s="743"/>
      <c r="D18" s="743"/>
      <c r="E18" s="743"/>
      <c r="F18" s="743"/>
      <c r="G18" s="743"/>
      <c r="H18" s="743"/>
      <c r="I18" s="743"/>
      <c r="J18" s="743"/>
      <c r="K18" s="743"/>
      <c r="L18" s="743"/>
      <c r="M18" s="743"/>
      <c r="N18" s="743"/>
      <c r="O18" s="743"/>
      <c r="P18" s="744"/>
      <c r="Q18" s="745">
        <v>1</v>
      </c>
      <c r="R18" s="746"/>
      <c r="S18" s="746"/>
      <c r="T18" s="746"/>
      <c r="U18" s="746"/>
      <c r="V18" s="746">
        <v>1</v>
      </c>
      <c r="W18" s="746"/>
      <c r="X18" s="746"/>
      <c r="Y18" s="746"/>
      <c r="Z18" s="746"/>
      <c r="AA18" s="746">
        <v>0</v>
      </c>
      <c r="AB18" s="746"/>
      <c r="AC18" s="746"/>
      <c r="AD18" s="746"/>
      <c r="AE18" s="747"/>
      <c r="AF18" s="748" t="s">
        <v>365</v>
      </c>
      <c r="AG18" s="749"/>
      <c r="AH18" s="749"/>
      <c r="AI18" s="749"/>
      <c r="AJ18" s="750"/>
      <c r="AK18" s="751" t="s">
        <v>500</v>
      </c>
      <c r="AL18" s="752"/>
      <c r="AM18" s="752"/>
      <c r="AN18" s="752"/>
      <c r="AO18" s="752"/>
      <c r="AP18" s="752" t="s">
        <v>500</v>
      </c>
      <c r="AQ18" s="752"/>
      <c r="AR18" s="752"/>
      <c r="AS18" s="752"/>
      <c r="AT18" s="752"/>
      <c r="AU18" s="753"/>
      <c r="AV18" s="753"/>
      <c r="AW18" s="753"/>
      <c r="AX18" s="753"/>
      <c r="AY18" s="754"/>
      <c r="AZ18" s="241"/>
      <c r="BA18" s="241"/>
      <c r="BB18" s="241"/>
      <c r="BC18" s="241"/>
      <c r="BD18" s="241"/>
      <c r="BE18" s="242"/>
      <c r="BF18" s="242"/>
      <c r="BG18" s="242"/>
      <c r="BH18" s="242"/>
      <c r="BI18" s="242"/>
      <c r="BJ18" s="242"/>
      <c r="BK18" s="242"/>
      <c r="BL18" s="242"/>
      <c r="BM18" s="242"/>
      <c r="BN18" s="242"/>
      <c r="BO18" s="242"/>
      <c r="BP18" s="242"/>
      <c r="BQ18" s="251">
        <v>12</v>
      </c>
      <c r="BR18" s="252"/>
      <c r="BS18" s="755" t="s">
        <v>591</v>
      </c>
      <c r="BT18" s="756" t="s">
        <v>591</v>
      </c>
      <c r="BU18" s="756" t="s">
        <v>591</v>
      </c>
      <c r="BV18" s="756" t="s">
        <v>591</v>
      </c>
      <c r="BW18" s="756" t="s">
        <v>591</v>
      </c>
      <c r="BX18" s="756" t="s">
        <v>591</v>
      </c>
      <c r="BY18" s="756" t="s">
        <v>591</v>
      </c>
      <c r="BZ18" s="756" t="s">
        <v>591</v>
      </c>
      <c r="CA18" s="756" t="s">
        <v>591</v>
      </c>
      <c r="CB18" s="756" t="s">
        <v>591</v>
      </c>
      <c r="CC18" s="756" t="s">
        <v>591</v>
      </c>
      <c r="CD18" s="756" t="s">
        <v>591</v>
      </c>
      <c r="CE18" s="756" t="s">
        <v>591</v>
      </c>
      <c r="CF18" s="756" t="s">
        <v>591</v>
      </c>
      <c r="CG18" s="757" t="s">
        <v>591</v>
      </c>
      <c r="CH18" s="768">
        <v>90</v>
      </c>
      <c r="CI18" s="769"/>
      <c r="CJ18" s="769"/>
      <c r="CK18" s="769"/>
      <c r="CL18" s="770"/>
      <c r="CM18" s="768">
        <v>2160</v>
      </c>
      <c r="CN18" s="769"/>
      <c r="CO18" s="769"/>
      <c r="CP18" s="769"/>
      <c r="CQ18" s="770"/>
      <c r="CR18" s="768">
        <v>310</v>
      </c>
      <c r="CS18" s="769"/>
      <c r="CT18" s="769"/>
      <c r="CU18" s="769"/>
      <c r="CV18" s="770"/>
      <c r="CW18" s="768" t="s">
        <v>500</v>
      </c>
      <c r="CX18" s="769"/>
      <c r="CY18" s="769"/>
      <c r="CZ18" s="769"/>
      <c r="DA18" s="770"/>
      <c r="DB18" s="768" t="s">
        <v>500</v>
      </c>
      <c r="DC18" s="769"/>
      <c r="DD18" s="769"/>
      <c r="DE18" s="769"/>
      <c r="DF18" s="770"/>
      <c r="DG18" s="768" t="s">
        <v>500</v>
      </c>
      <c r="DH18" s="769"/>
      <c r="DI18" s="769"/>
      <c r="DJ18" s="769"/>
      <c r="DK18" s="770"/>
      <c r="DL18" s="768" t="s">
        <v>500</v>
      </c>
      <c r="DM18" s="769"/>
      <c r="DN18" s="769"/>
      <c r="DO18" s="769"/>
      <c r="DP18" s="770"/>
      <c r="DQ18" s="768" t="s">
        <v>500</v>
      </c>
      <c r="DR18" s="769"/>
      <c r="DS18" s="769"/>
      <c r="DT18" s="769"/>
      <c r="DU18" s="770"/>
      <c r="DV18" s="771"/>
      <c r="DW18" s="772"/>
      <c r="DX18" s="772"/>
      <c r="DY18" s="772"/>
      <c r="DZ18" s="773"/>
      <c r="EA18" s="243"/>
    </row>
    <row r="19" spans="1:131" s="244" customFormat="1" ht="26.25" customHeight="1" x14ac:dyDescent="0.2">
      <c r="A19" s="250">
        <v>13</v>
      </c>
      <c r="B19" s="742" t="s">
        <v>374</v>
      </c>
      <c r="C19" s="743"/>
      <c r="D19" s="743"/>
      <c r="E19" s="743"/>
      <c r="F19" s="743"/>
      <c r="G19" s="743"/>
      <c r="H19" s="743"/>
      <c r="I19" s="743"/>
      <c r="J19" s="743"/>
      <c r="K19" s="743"/>
      <c r="L19" s="743"/>
      <c r="M19" s="743"/>
      <c r="N19" s="743"/>
      <c r="O19" s="743"/>
      <c r="P19" s="744"/>
      <c r="Q19" s="745">
        <v>3045</v>
      </c>
      <c r="R19" s="746"/>
      <c r="S19" s="746"/>
      <c r="T19" s="746"/>
      <c r="U19" s="746"/>
      <c r="V19" s="746">
        <v>2419</v>
      </c>
      <c r="W19" s="746"/>
      <c r="X19" s="746"/>
      <c r="Y19" s="746"/>
      <c r="Z19" s="746"/>
      <c r="AA19" s="746">
        <v>626</v>
      </c>
      <c r="AB19" s="746"/>
      <c r="AC19" s="746"/>
      <c r="AD19" s="746"/>
      <c r="AE19" s="747"/>
      <c r="AF19" s="748" t="s">
        <v>118</v>
      </c>
      <c r="AG19" s="749"/>
      <c r="AH19" s="749"/>
      <c r="AI19" s="749"/>
      <c r="AJ19" s="750"/>
      <c r="AK19" s="751">
        <v>202</v>
      </c>
      <c r="AL19" s="752"/>
      <c r="AM19" s="752"/>
      <c r="AN19" s="752"/>
      <c r="AO19" s="752"/>
      <c r="AP19" s="752">
        <v>6279</v>
      </c>
      <c r="AQ19" s="752"/>
      <c r="AR19" s="752"/>
      <c r="AS19" s="752"/>
      <c r="AT19" s="752"/>
      <c r="AU19" s="753"/>
      <c r="AV19" s="753"/>
      <c r="AW19" s="753"/>
      <c r="AX19" s="753"/>
      <c r="AY19" s="754"/>
      <c r="AZ19" s="241"/>
      <c r="BA19" s="241"/>
      <c r="BB19" s="241"/>
      <c r="BC19" s="241"/>
      <c r="BD19" s="241"/>
      <c r="BE19" s="242"/>
      <c r="BF19" s="242"/>
      <c r="BG19" s="242"/>
      <c r="BH19" s="242"/>
      <c r="BI19" s="242"/>
      <c r="BJ19" s="242"/>
      <c r="BK19" s="242"/>
      <c r="BL19" s="242"/>
      <c r="BM19" s="242"/>
      <c r="BN19" s="242"/>
      <c r="BO19" s="242"/>
      <c r="BP19" s="242"/>
      <c r="BQ19" s="251">
        <v>13</v>
      </c>
      <c r="BR19" s="252"/>
      <c r="BS19" s="755" t="s">
        <v>592</v>
      </c>
      <c r="BT19" s="756" t="s">
        <v>592</v>
      </c>
      <c r="BU19" s="756" t="s">
        <v>592</v>
      </c>
      <c r="BV19" s="756" t="s">
        <v>592</v>
      </c>
      <c r="BW19" s="756" t="s">
        <v>592</v>
      </c>
      <c r="BX19" s="756" t="s">
        <v>592</v>
      </c>
      <c r="BY19" s="756" t="s">
        <v>592</v>
      </c>
      <c r="BZ19" s="756" t="s">
        <v>592</v>
      </c>
      <c r="CA19" s="756" t="s">
        <v>592</v>
      </c>
      <c r="CB19" s="756" t="s">
        <v>592</v>
      </c>
      <c r="CC19" s="756" t="s">
        <v>592</v>
      </c>
      <c r="CD19" s="756" t="s">
        <v>592</v>
      </c>
      <c r="CE19" s="756" t="s">
        <v>592</v>
      </c>
      <c r="CF19" s="756" t="s">
        <v>592</v>
      </c>
      <c r="CG19" s="757" t="s">
        <v>592</v>
      </c>
      <c r="CH19" s="768">
        <v>1</v>
      </c>
      <c r="CI19" s="769"/>
      <c r="CJ19" s="769"/>
      <c r="CK19" s="769"/>
      <c r="CL19" s="770"/>
      <c r="CM19" s="768">
        <v>140</v>
      </c>
      <c r="CN19" s="769"/>
      <c r="CO19" s="769"/>
      <c r="CP19" s="769"/>
      <c r="CQ19" s="770"/>
      <c r="CR19" s="768">
        <v>55</v>
      </c>
      <c r="CS19" s="769"/>
      <c r="CT19" s="769"/>
      <c r="CU19" s="769"/>
      <c r="CV19" s="770"/>
      <c r="CW19" s="768" t="s">
        <v>500</v>
      </c>
      <c r="CX19" s="769"/>
      <c r="CY19" s="769"/>
      <c r="CZ19" s="769"/>
      <c r="DA19" s="770"/>
      <c r="DB19" s="768" t="s">
        <v>500</v>
      </c>
      <c r="DC19" s="769"/>
      <c r="DD19" s="769"/>
      <c r="DE19" s="769"/>
      <c r="DF19" s="770"/>
      <c r="DG19" s="768" t="s">
        <v>500</v>
      </c>
      <c r="DH19" s="769"/>
      <c r="DI19" s="769"/>
      <c r="DJ19" s="769"/>
      <c r="DK19" s="770"/>
      <c r="DL19" s="768" t="s">
        <v>500</v>
      </c>
      <c r="DM19" s="769"/>
      <c r="DN19" s="769"/>
      <c r="DO19" s="769"/>
      <c r="DP19" s="770"/>
      <c r="DQ19" s="768" t="s">
        <v>500</v>
      </c>
      <c r="DR19" s="769"/>
      <c r="DS19" s="769"/>
      <c r="DT19" s="769"/>
      <c r="DU19" s="770"/>
      <c r="DV19" s="771"/>
      <c r="DW19" s="772"/>
      <c r="DX19" s="772"/>
      <c r="DY19" s="772"/>
      <c r="DZ19" s="773"/>
      <c r="EA19" s="243"/>
    </row>
    <row r="20" spans="1:131" s="244" customFormat="1" ht="26.25" customHeight="1" x14ac:dyDescent="0.2">
      <c r="A20" s="250">
        <v>14</v>
      </c>
      <c r="B20" s="742" t="s">
        <v>375</v>
      </c>
      <c r="C20" s="743"/>
      <c r="D20" s="743"/>
      <c r="E20" s="743"/>
      <c r="F20" s="743"/>
      <c r="G20" s="743"/>
      <c r="H20" s="743"/>
      <c r="I20" s="743"/>
      <c r="J20" s="743"/>
      <c r="K20" s="743"/>
      <c r="L20" s="743"/>
      <c r="M20" s="743"/>
      <c r="N20" s="743"/>
      <c r="O20" s="743"/>
      <c r="P20" s="744"/>
      <c r="Q20" s="745">
        <v>15924</v>
      </c>
      <c r="R20" s="746"/>
      <c r="S20" s="746"/>
      <c r="T20" s="746"/>
      <c r="U20" s="746"/>
      <c r="V20" s="746">
        <v>15769</v>
      </c>
      <c r="W20" s="746"/>
      <c r="X20" s="746"/>
      <c r="Y20" s="746"/>
      <c r="Z20" s="746"/>
      <c r="AA20" s="746">
        <v>155</v>
      </c>
      <c r="AB20" s="746"/>
      <c r="AC20" s="746"/>
      <c r="AD20" s="746"/>
      <c r="AE20" s="747"/>
      <c r="AF20" s="748" t="s">
        <v>118</v>
      </c>
      <c r="AG20" s="749"/>
      <c r="AH20" s="749"/>
      <c r="AI20" s="749"/>
      <c r="AJ20" s="750"/>
      <c r="AK20" s="751">
        <v>4000</v>
      </c>
      <c r="AL20" s="752"/>
      <c r="AM20" s="752"/>
      <c r="AN20" s="752"/>
      <c r="AO20" s="752"/>
      <c r="AP20" s="752">
        <v>66599</v>
      </c>
      <c r="AQ20" s="752"/>
      <c r="AR20" s="752"/>
      <c r="AS20" s="752"/>
      <c r="AT20" s="752"/>
      <c r="AU20" s="753"/>
      <c r="AV20" s="753"/>
      <c r="AW20" s="753"/>
      <c r="AX20" s="753"/>
      <c r="AY20" s="754"/>
      <c r="AZ20" s="241"/>
      <c r="BA20" s="241"/>
      <c r="BB20" s="241"/>
      <c r="BC20" s="241"/>
      <c r="BD20" s="241"/>
      <c r="BE20" s="242"/>
      <c r="BF20" s="242"/>
      <c r="BG20" s="242"/>
      <c r="BH20" s="242"/>
      <c r="BI20" s="242"/>
      <c r="BJ20" s="242"/>
      <c r="BK20" s="242"/>
      <c r="BL20" s="242"/>
      <c r="BM20" s="242"/>
      <c r="BN20" s="242"/>
      <c r="BO20" s="242"/>
      <c r="BP20" s="242"/>
      <c r="BQ20" s="251">
        <v>14</v>
      </c>
      <c r="BR20" s="252" t="s">
        <v>618</v>
      </c>
      <c r="BS20" s="755" t="s">
        <v>593</v>
      </c>
      <c r="BT20" s="756"/>
      <c r="BU20" s="756"/>
      <c r="BV20" s="756"/>
      <c r="BW20" s="756"/>
      <c r="BX20" s="756"/>
      <c r="BY20" s="756"/>
      <c r="BZ20" s="756"/>
      <c r="CA20" s="756"/>
      <c r="CB20" s="756"/>
      <c r="CC20" s="756"/>
      <c r="CD20" s="756"/>
      <c r="CE20" s="756"/>
      <c r="CF20" s="756"/>
      <c r="CG20" s="757"/>
      <c r="CH20" s="768">
        <v>198</v>
      </c>
      <c r="CI20" s="769"/>
      <c r="CJ20" s="769"/>
      <c r="CK20" s="769"/>
      <c r="CL20" s="770"/>
      <c r="CM20" s="768">
        <v>22146</v>
      </c>
      <c r="CN20" s="769"/>
      <c r="CO20" s="769"/>
      <c r="CP20" s="769"/>
      <c r="CQ20" s="770"/>
      <c r="CR20" s="768">
        <v>10781</v>
      </c>
      <c r="CS20" s="769"/>
      <c r="CT20" s="769"/>
      <c r="CU20" s="769"/>
      <c r="CV20" s="770"/>
      <c r="CW20" s="768" t="s">
        <v>500</v>
      </c>
      <c r="CX20" s="769"/>
      <c r="CY20" s="769"/>
      <c r="CZ20" s="769"/>
      <c r="DA20" s="770"/>
      <c r="DB20" s="768">
        <v>400</v>
      </c>
      <c r="DC20" s="769"/>
      <c r="DD20" s="769"/>
      <c r="DE20" s="769"/>
      <c r="DF20" s="770"/>
      <c r="DG20" s="768">
        <v>1660</v>
      </c>
      <c r="DH20" s="769"/>
      <c r="DI20" s="769"/>
      <c r="DJ20" s="769"/>
      <c r="DK20" s="770"/>
      <c r="DL20" s="768" t="s">
        <v>500</v>
      </c>
      <c r="DM20" s="769"/>
      <c r="DN20" s="769"/>
      <c r="DO20" s="769"/>
      <c r="DP20" s="770"/>
      <c r="DQ20" s="768" t="s">
        <v>500</v>
      </c>
      <c r="DR20" s="769"/>
      <c r="DS20" s="769"/>
      <c r="DT20" s="769"/>
      <c r="DU20" s="770"/>
      <c r="DV20" s="771"/>
      <c r="DW20" s="772"/>
      <c r="DX20" s="772"/>
      <c r="DY20" s="772"/>
      <c r="DZ20" s="773"/>
      <c r="EA20" s="243"/>
    </row>
    <row r="21" spans="1:131" s="244" customFormat="1" ht="26.25" customHeight="1" thickBot="1" x14ac:dyDescent="0.25">
      <c r="A21" s="250">
        <v>15</v>
      </c>
      <c r="B21" s="742" t="s">
        <v>376</v>
      </c>
      <c r="C21" s="743"/>
      <c r="D21" s="743"/>
      <c r="E21" s="743"/>
      <c r="F21" s="743"/>
      <c r="G21" s="743"/>
      <c r="H21" s="743"/>
      <c r="I21" s="743"/>
      <c r="J21" s="743"/>
      <c r="K21" s="743"/>
      <c r="L21" s="743"/>
      <c r="M21" s="743"/>
      <c r="N21" s="743"/>
      <c r="O21" s="743"/>
      <c r="P21" s="744"/>
      <c r="Q21" s="745">
        <v>4732</v>
      </c>
      <c r="R21" s="746"/>
      <c r="S21" s="746"/>
      <c r="T21" s="746"/>
      <c r="U21" s="746"/>
      <c r="V21" s="746">
        <v>4732</v>
      </c>
      <c r="W21" s="746"/>
      <c r="X21" s="746"/>
      <c r="Y21" s="746"/>
      <c r="Z21" s="746"/>
      <c r="AA21" s="746">
        <v>0</v>
      </c>
      <c r="AB21" s="746"/>
      <c r="AC21" s="746"/>
      <c r="AD21" s="746"/>
      <c r="AE21" s="747"/>
      <c r="AF21" s="748" t="s">
        <v>118</v>
      </c>
      <c r="AG21" s="749"/>
      <c r="AH21" s="749"/>
      <c r="AI21" s="749"/>
      <c r="AJ21" s="750"/>
      <c r="AK21" s="751" t="s">
        <v>500</v>
      </c>
      <c r="AL21" s="752"/>
      <c r="AM21" s="752"/>
      <c r="AN21" s="752"/>
      <c r="AO21" s="752"/>
      <c r="AP21" s="752">
        <v>39307</v>
      </c>
      <c r="AQ21" s="752"/>
      <c r="AR21" s="752"/>
      <c r="AS21" s="752"/>
      <c r="AT21" s="752"/>
      <c r="AU21" s="753"/>
      <c r="AV21" s="753"/>
      <c r="AW21" s="753"/>
      <c r="AX21" s="753"/>
      <c r="AY21" s="754"/>
      <c r="AZ21" s="241"/>
      <c r="BA21" s="241"/>
      <c r="BB21" s="241"/>
      <c r="BC21" s="241"/>
      <c r="BD21" s="241"/>
      <c r="BE21" s="242"/>
      <c r="BF21" s="242"/>
      <c r="BG21" s="242"/>
      <c r="BH21" s="242"/>
      <c r="BI21" s="242"/>
      <c r="BJ21" s="242"/>
      <c r="BK21" s="242"/>
      <c r="BL21" s="242"/>
      <c r="BM21" s="242"/>
      <c r="BN21" s="242"/>
      <c r="BO21" s="242"/>
      <c r="BP21" s="242"/>
      <c r="BQ21" s="251">
        <v>15</v>
      </c>
      <c r="BR21" s="252" t="s">
        <v>618</v>
      </c>
      <c r="BS21" s="755" t="s">
        <v>594</v>
      </c>
      <c r="BT21" s="756"/>
      <c r="BU21" s="756"/>
      <c r="BV21" s="756"/>
      <c r="BW21" s="756"/>
      <c r="BX21" s="756"/>
      <c r="BY21" s="756"/>
      <c r="BZ21" s="756"/>
      <c r="CA21" s="756"/>
      <c r="CB21" s="756"/>
      <c r="CC21" s="756"/>
      <c r="CD21" s="756"/>
      <c r="CE21" s="756"/>
      <c r="CF21" s="756"/>
      <c r="CG21" s="757"/>
      <c r="CH21" s="768">
        <v>2293</v>
      </c>
      <c r="CI21" s="769"/>
      <c r="CJ21" s="769"/>
      <c r="CK21" s="769"/>
      <c r="CL21" s="770"/>
      <c r="CM21" s="768">
        <v>61965</v>
      </c>
      <c r="CN21" s="769"/>
      <c r="CO21" s="769"/>
      <c r="CP21" s="769"/>
      <c r="CQ21" s="770"/>
      <c r="CR21" s="768">
        <v>15</v>
      </c>
      <c r="CS21" s="769"/>
      <c r="CT21" s="769"/>
      <c r="CU21" s="769"/>
      <c r="CV21" s="770"/>
      <c r="CW21" s="768">
        <v>94</v>
      </c>
      <c r="CX21" s="769"/>
      <c r="CY21" s="769"/>
      <c r="CZ21" s="769"/>
      <c r="DA21" s="770"/>
      <c r="DB21" s="768">
        <v>2140</v>
      </c>
      <c r="DC21" s="769"/>
      <c r="DD21" s="769"/>
      <c r="DE21" s="769"/>
      <c r="DF21" s="770"/>
      <c r="DG21" s="768" t="s">
        <v>500</v>
      </c>
      <c r="DH21" s="769"/>
      <c r="DI21" s="769"/>
      <c r="DJ21" s="769"/>
      <c r="DK21" s="770"/>
      <c r="DL21" s="768">
        <v>28513</v>
      </c>
      <c r="DM21" s="769"/>
      <c r="DN21" s="769"/>
      <c r="DO21" s="769"/>
      <c r="DP21" s="770"/>
      <c r="DQ21" s="768">
        <v>2851</v>
      </c>
      <c r="DR21" s="769"/>
      <c r="DS21" s="769"/>
      <c r="DT21" s="769"/>
      <c r="DU21" s="770"/>
      <c r="DV21" s="771"/>
      <c r="DW21" s="772"/>
      <c r="DX21" s="772"/>
      <c r="DY21" s="772"/>
      <c r="DZ21" s="773"/>
      <c r="EA21" s="243"/>
    </row>
    <row r="22" spans="1:131" s="244" customFormat="1" ht="26.25" customHeight="1" x14ac:dyDescent="0.2">
      <c r="A22" s="250">
        <v>16</v>
      </c>
      <c r="B22" s="774"/>
      <c r="C22" s="775"/>
      <c r="D22" s="775"/>
      <c r="E22" s="775"/>
      <c r="F22" s="775"/>
      <c r="G22" s="775"/>
      <c r="H22" s="775"/>
      <c r="I22" s="775"/>
      <c r="J22" s="775"/>
      <c r="K22" s="775"/>
      <c r="L22" s="775"/>
      <c r="M22" s="775"/>
      <c r="N22" s="775"/>
      <c r="O22" s="775"/>
      <c r="P22" s="776"/>
      <c r="Q22" s="777"/>
      <c r="R22" s="778"/>
      <c r="S22" s="778"/>
      <c r="T22" s="778"/>
      <c r="U22" s="778"/>
      <c r="V22" s="778"/>
      <c r="W22" s="778"/>
      <c r="X22" s="778"/>
      <c r="Y22" s="778"/>
      <c r="Z22" s="778"/>
      <c r="AA22" s="778"/>
      <c r="AB22" s="778"/>
      <c r="AC22" s="778"/>
      <c r="AD22" s="778"/>
      <c r="AE22" s="779"/>
      <c r="AF22" s="780"/>
      <c r="AG22" s="781"/>
      <c r="AH22" s="781"/>
      <c r="AI22" s="781"/>
      <c r="AJ22" s="782"/>
      <c r="AK22" s="795"/>
      <c r="AL22" s="796"/>
      <c r="AM22" s="796"/>
      <c r="AN22" s="796"/>
      <c r="AO22" s="796"/>
      <c r="AP22" s="796"/>
      <c r="AQ22" s="796"/>
      <c r="AR22" s="796"/>
      <c r="AS22" s="796"/>
      <c r="AT22" s="796"/>
      <c r="AU22" s="797"/>
      <c r="AV22" s="797"/>
      <c r="AW22" s="797"/>
      <c r="AX22" s="797"/>
      <c r="AY22" s="798"/>
      <c r="AZ22" s="799" t="s">
        <v>377</v>
      </c>
      <c r="BA22" s="799"/>
      <c r="BB22" s="799"/>
      <c r="BC22" s="799"/>
      <c r="BD22" s="800"/>
      <c r="BE22" s="242"/>
      <c r="BF22" s="242"/>
      <c r="BG22" s="242"/>
      <c r="BH22" s="242"/>
      <c r="BI22" s="242"/>
      <c r="BJ22" s="242"/>
      <c r="BK22" s="242"/>
      <c r="BL22" s="242"/>
      <c r="BM22" s="242"/>
      <c r="BN22" s="242"/>
      <c r="BO22" s="242"/>
      <c r="BP22" s="242"/>
      <c r="BQ22" s="251">
        <v>16</v>
      </c>
      <c r="BR22" s="252"/>
      <c r="BS22" s="755" t="s">
        <v>595</v>
      </c>
      <c r="BT22" s="756"/>
      <c r="BU22" s="756"/>
      <c r="BV22" s="756"/>
      <c r="BW22" s="756"/>
      <c r="BX22" s="756"/>
      <c r="BY22" s="756"/>
      <c r="BZ22" s="756"/>
      <c r="CA22" s="756"/>
      <c r="CB22" s="756"/>
      <c r="CC22" s="756"/>
      <c r="CD22" s="756"/>
      <c r="CE22" s="756"/>
      <c r="CF22" s="756"/>
      <c r="CG22" s="757"/>
      <c r="CH22" s="768">
        <v>-29</v>
      </c>
      <c r="CI22" s="769"/>
      <c r="CJ22" s="769"/>
      <c r="CK22" s="769"/>
      <c r="CL22" s="770"/>
      <c r="CM22" s="768">
        <v>440</v>
      </c>
      <c r="CN22" s="769"/>
      <c r="CO22" s="769"/>
      <c r="CP22" s="769"/>
      <c r="CQ22" s="770"/>
      <c r="CR22" s="768">
        <v>50</v>
      </c>
      <c r="CS22" s="769"/>
      <c r="CT22" s="769"/>
      <c r="CU22" s="769"/>
      <c r="CV22" s="770"/>
      <c r="CW22" s="768" t="s">
        <v>500</v>
      </c>
      <c r="CX22" s="769"/>
      <c r="CY22" s="769"/>
      <c r="CZ22" s="769"/>
      <c r="DA22" s="770"/>
      <c r="DB22" s="768" t="s">
        <v>500</v>
      </c>
      <c r="DC22" s="769"/>
      <c r="DD22" s="769"/>
      <c r="DE22" s="769"/>
      <c r="DF22" s="770"/>
      <c r="DG22" s="768" t="s">
        <v>500</v>
      </c>
      <c r="DH22" s="769"/>
      <c r="DI22" s="769"/>
      <c r="DJ22" s="769"/>
      <c r="DK22" s="770"/>
      <c r="DL22" s="768" t="s">
        <v>500</v>
      </c>
      <c r="DM22" s="769"/>
      <c r="DN22" s="769"/>
      <c r="DO22" s="769"/>
      <c r="DP22" s="770"/>
      <c r="DQ22" s="768" t="s">
        <v>500</v>
      </c>
      <c r="DR22" s="769"/>
      <c r="DS22" s="769"/>
      <c r="DT22" s="769"/>
      <c r="DU22" s="770"/>
      <c r="DV22" s="771"/>
      <c r="DW22" s="772"/>
      <c r="DX22" s="772"/>
      <c r="DY22" s="772"/>
      <c r="DZ22" s="773"/>
      <c r="EA22" s="243"/>
    </row>
    <row r="23" spans="1:131" s="244" customFormat="1" ht="26.25" customHeight="1" thickBot="1" x14ac:dyDescent="0.25">
      <c r="A23" s="253" t="s">
        <v>378</v>
      </c>
      <c r="B23" s="783" t="s">
        <v>379</v>
      </c>
      <c r="C23" s="784"/>
      <c r="D23" s="784"/>
      <c r="E23" s="784"/>
      <c r="F23" s="784"/>
      <c r="G23" s="784"/>
      <c r="H23" s="784"/>
      <c r="I23" s="784"/>
      <c r="J23" s="784"/>
      <c r="K23" s="784"/>
      <c r="L23" s="784"/>
      <c r="M23" s="784"/>
      <c r="N23" s="784"/>
      <c r="O23" s="784"/>
      <c r="P23" s="785"/>
      <c r="Q23" s="786">
        <v>2246628</v>
      </c>
      <c r="R23" s="787"/>
      <c r="S23" s="787"/>
      <c r="T23" s="787"/>
      <c r="U23" s="787"/>
      <c r="V23" s="787">
        <v>2225995</v>
      </c>
      <c r="W23" s="787"/>
      <c r="X23" s="787"/>
      <c r="Y23" s="787"/>
      <c r="Z23" s="787"/>
      <c r="AA23" s="787">
        <v>20633</v>
      </c>
      <c r="AB23" s="787"/>
      <c r="AC23" s="787"/>
      <c r="AD23" s="787"/>
      <c r="AE23" s="788"/>
      <c r="AF23" s="789">
        <v>3683</v>
      </c>
      <c r="AG23" s="787"/>
      <c r="AH23" s="787"/>
      <c r="AI23" s="787"/>
      <c r="AJ23" s="790"/>
      <c r="AK23" s="791"/>
      <c r="AL23" s="792"/>
      <c r="AM23" s="792"/>
      <c r="AN23" s="792"/>
      <c r="AO23" s="792"/>
      <c r="AP23" s="787">
        <v>4204958</v>
      </c>
      <c r="AQ23" s="787"/>
      <c r="AR23" s="787"/>
      <c r="AS23" s="787"/>
      <c r="AT23" s="787"/>
      <c r="AU23" s="793"/>
      <c r="AV23" s="793"/>
      <c r="AW23" s="793"/>
      <c r="AX23" s="793"/>
      <c r="AY23" s="794"/>
      <c r="AZ23" s="802" t="s">
        <v>500</v>
      </c>
      <c r="BA23" s="803"/>
      <c r="BB23" s="803"/>
      <c r="BC23" s="803"/>
      <c r="BD23" s="804"/>
      <c r="BE23" s="242"/>
      <c r="BF23" s="242"/>
      <c r="BG23" s="242"/>
      <c r="BH23" s="242"/>
      <c r="BI23" s="242"/>
      <c r="BJ23" s="242"/>
      <c r="BK23" s="242"/>
      <c r="BL23" s="242"/>
      <c r="BM23" s="242"/>
      <c r="BN23" s="242"/>
      <c r="BO23" s="242"/>
      <c r="BP23" s="242"/>
      <c r="BQ23" s="251">
        <v>17</v>
      </c>
      <c r="BR23" s="252"/>
      <c r="BS23" s="755" t="s">
        <v>622</v>
      </c>
      <c r="BT23" s="756" t="s">
        <v>596</v>
      </c>
      <c r="BU23" s="756" t="s">
        <v>596</v>
      </c>
      <c r="BV23" s="756" t="s">
        <v>596</v>
      </c>
      <c r="BW23" s="756" t="s">
        <v>596</v>
      </c>
      <c r="BX23" s="756" t="s">
        <v>596</v>
      </c>
      <c r="BY23" s="756" t="s">
        <v>596</v>
      </c>
      <c r="BZ23" s="756" t="s">
        <v>596</v>
      </c>
      <c r="CA23" s="756" t="s">
        <v>596</v>
      </c>
      <c r="CB23" s="756" t="s">
        <v>596</v>
      </c>
      <c r="CC23" s="756" t="s">
        <v>596</v>
      </c>
      <c r="CD23" s="756" t="s">
        <v>596</v>
      </c>
      <c r="CE23" s="756" t="s">
        <v>596</v>
      </c>
      <c r="CF23" s="756" t="s">
        <v>596</v>
      </c>
      <c r="CG23" s="757" t="s">
        <v>596</v>
      </c>
      <c r="CH23" s="768">
        <v>-17</v>
      </c>
      <c r="CI23" s="769"/>
      <c r="CJ23" s="769"/>
      <c r="CK23" s="769"/>
      <c r="CL23" s="770"/>
      <c r="CM23" s="768">
        <v>214</v>
      </c>
      <c r="CN23" s="769"/>
      <c r="CO23" s="769"/>
      <c r="CP23" s="769"/>
      <c r="CQ23" s="770"/>
      <c r="CR23" s="768">
        <v>2</v>
      </c>
      <c r="CS23" s="769"/>
      <c r="CT23" s="769"/>
      <c r="CU23" s="769"/>
      <c r="CV23" s="770"/>
      <c r="CW23" s="768">
        <v>242</v>
      </c>
      <c r="CX23" s="769"/>
      <c r="CY23" s="769"/>
      <c r="CZ23" s="769"/>
      <c r="DA23" s="770"/>
      <c r="DB23" s="768" t="s">
        <v>500</v>
      </c>
      <c r="DC23" s="769"/>
      <c r="DD23" s="769"/>
      <c r="DE23" s="769"/>
      <c r="DF23" s="770"/>
      <c r="DG23" s="768" t="s">
        <v>500</v>
      </c>
      <c r="DH23" s="769"/>
      <c r="DI23" s="769"/>
      <c r="DJ23" s="769"/>
      <c r="DK23" s="770"/>
      <c r="DL23" s="768" t="s">
        <v>500</v>
      </c>
      <c r="DM23" s="769"/>
      <c r="DN23" s="769"/>
      <c r="DO23" s="769"/>
      <c r="DP23" s="770"/>
      <c r="DQ23" s="768" t="s">
        <v>500</v>
      </c>
      <c r="DR23" s="769"/>
      <c r="DS23" s="769"/>
      <c r="DT23" s="769"/>
      <c r="DU23" s="770"/>
      <c r="DV23" s="771"/>
      <c r="DW23" s="772"/>
      <c r="DX23" s="772"/>
      <c r="DY23" s="772"/>
      <c r="DZ23" s="773"/>
      <c r="EA23" s="243"/>
    </row>
    <row r="24" spans="1:131" s="244" customFormat="1" ht="26.25" customHeight="1" x14ac:dyDescent="0.2">
      <c r="A24" s="801" t="s">
        <v>381</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1"/>
      <c r="AS24" s="801"/>
      <c r="AT24" s="801"/>
      <c r="AU24" s="801"/>
      <c r="AV24" s="801"/>
      <c r="AW24" s="801"/>
      <c r="AX24" s="801"/>
      <c r="AY24" s="801"/>
      <c r="AZ24" s="241"/>
      <c r="BA24" s="241"/>
      <c r="BB24" s="241"/>
      <c r="BC24" s="241"/>
      <c r="BD24" s="241"/>
      <c r="BE24" s="242"/>
      <c r="BF24" s="242"/>
      <c r="BG24" s="242"/>
      <c r="BH24" s="242"/>
      <c r="BI24" s="242"/>
      <c r="BJ24" s="242"/>
      <c r="BK24" s="242"/>
      <c r="BL24" s="242"/>
      <c r="BM24" s="242"/>
      <c r="BN24" s="242"/>
      <c r="BO24" s="242"/>
      <c r="BP24" s="242"/>
      <c r="BQ24" s="251">
        <v>18</v>
      </c>
      <c r="BR24" s="252"/>
      <c r="BS24" s="755" t="s">
        <v>597</v>
      </c>
      <c r="BT24" s="756" t="s">
        <v>597</v>
      </c>
      <c r="BU24" s="756" t="s">
        <v>597</v>
      </c>
      <c r="BV24" s="756" t="s">
        <v>597</v>
      </c>
      <c r="BW24" s="756" t="s">
        <v>597</v>
      </c>
      <c r="BX24" s="756" t="s">
        <v>597</v>
      </c>
      <c r="BY24" s="756" t="s">
        <v>597</v>
      </c>
      <c r="BZ24" s="756" t="s">
        <v>597</v>
      </c>
      <c r="CA24" s="756" t="s">
        <v>597</v>
      </c>
      <c r="CB24" s="756" t="s">
        <v>597</v>
      </c>
      <c r="CC24" s="756" t="s">
        <v>597</v>
      </c>
      <c r="CD24" s="756" t="s">
        <v>597</v>
      </c>
      <c r="CE24" s="756" t="s">
        <v>597</v>
      </c>
      <c r="CF24" s="756" t="s">
        <v>597</v>
      </c>
      <c r="CG24" s="757" t="s">
        <v>597</v>
      </c>
      <c r="CH24" s="768">
        <v>3</v>
      </c>
      <c r="CI24" s="769"/>
      <c r="CJ24" s="769"/>
      <c r="CK24" s="769"/>
      <c r="CL24" s="770"/>
      <c r="CM24" s="768">
        <v>515</v>
      </c>
      <c r="CN24" s="769"/>
      <c r="CO24" s="769"/>
      <c r="CP24" s="769"/>
      <c r="CQ24" s="770"/>
      <c r="CR24" s="768">
        <v>250</v>
      </c>
      <c r="CS24" s="769"/>
      <c r="CT24" s="769"/>
      <c r="CU24" s="769"/>
      <c r="CV24" s="770"/>
      <c r="CW24" s="768">
        <v>11</v>
      </c>
      <c r="CX24" s="769"/>
      <c r="CY24" s="769"/>
      <c r="CZ24" s="769"/>
      <c r="DA24" s="770"/>
      <c r="DB24" s="768" t="s">
        <v>500</v>
      </c>
      <c r="DC24" s="769"/>
      <c r="DD24" s="769"/>
      <c r="DE24" s="769"/>
      <c r="DF24" s="770"/>
      <c r="DG24" s="768" t="s">
        <v>500</v>
      </c>
      <c r="DH24" s="769"/>
      <c r="DI24" s="769"/>
      <c r="DJ24" s="769"/>
      <c r="DK24" s="770"/>
      <c r="DL24" s="768" t="s">
        <v>500</v>
      </c>
      <c r="DM24" s="769"/>
      <c r="DN24" s="769"/>
      <c r="DO24" s="769"/>
      <c r="DP24" s="770"/>
      <c r="DQ24" s="768" t="s">
        <v>500</v>
      </c>
      <c r="DR24" s="769"/>
      <c r="DS24" s="769"/>
      <c r="DT24" s="769"/>
      <c r="DU24" s="770"/>
      <c r="DV24" s="771"/>
      <c r="DW24" s="772"/>
      <c r="DX24" s="772"/>
      <c r="DY24" s="772"/>
      <c r="DZ24" s="773"/>
      <c r="EA24" s="243"/>
    </row>
    <row r="25" spans="1:131" s="236" customFormat="1" ht="26.25" customHeight="1" thickBot="1" x14ac:dyDescent="0.25">
      <c r="A25" s="736" t="s">
        <v>382</v>
      </c>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c r="AU25" s="736"/>
      <c r="AV25" s="736"/>
      <c r="AW25" s="736"/>
      <c r="AX25" s="736"/>
      <c r="AY25" s="736"/>
      <c r="AZ25" s="736"/>
      <c r="BA25" s="736"/>
      <c r="BB25" s="736"/>
      <c r="BC25" s="736"/>
      <c r="BD25" s="736"/>
      <c r="BE25" s="736"/>
      <c r="BF25" s="736"/>
      <c r="BG25" s="736"/>
      <c r="BH25" s="736"/>
      <c r="BI25" s="736"/>
      <c r="BJ25" s="241"/>
      <c r="BK25" s="241"/>
      <c r="BL25" s="241"/>
      <c r="BM25" s="241"/>
      <c r="BN25" s="241"/>
      <c r="BO25" s="254"/>
      <c r="BP25" s="254"/>
      <c r="BQ25" s="251">
        <v>19</v>
      </c>
      <c r="BR25" s="252"/>
      <c r="BS25" s="755" t="s">
        <v>598</v>
      </c>
      <c r="BT25" s="756" t="s">
        <v>599</v>
      </c>
      <c r="BU25" s="756" t="s">
        <v>599</v>
      </c>
      <c r="BV25" s="756" t="s">
        <v>599</v>
      </c>
      <c r="BW25" s="756" t="s">
        <v>599</v>
      </c>
      <c r="BX25" s="756" t="s">
        <v>599</v>
      </c>
      <c r="BY25" s="756" t="s">
        <v>599</v>
      </c>
      <c r="BZ25" s="756" t="s">
        <v>599</v>
      </c>
      <c r="CA25" s="756" t="s">
        <v>599</v>
      </c>
      <c r="CB25" s="756" t="s">
        <v>599</v>
      </c>
      <c r="CC25" s="756" t="s">
        <v>599</v>
      </c>
      <c r="CD25" s="756" t="s">
        <v>599</v>
      </c>
      <c r="CE25" s="756" t="s">
        <v>599</v>
      </c>
      <c r="CF25" s="756" t="s">
        <v>599</v>
      </c>
      <c r="CG25" s="757" t="s">
        <v>599</v>
      </c>
      <c r="CH25" s="768">
        <v>4</v>
      </c>
      <c r="CI25" s="769"/>
      <c r="CJ25" s="769"/>
      <c r="CK25" s="769"/>
      <c r="CL25" s="770"/>
      <c r="CM25" s="768">
        <v>468</v>
      </c>
      <c r="CN25" s="769"/>
      <c r="CO25" s="769"/>
      <c r="CP25" s="769"/>
      <c r="CQ25" s="770"/>
      <c r="CR25" s="768">
        <v>300</v>
      </c>
      <c r="CS25" s="769"/>
      <c r="CT25" s="769"/>
      <c r="CU25" s="769"/>
      <c r="CV25" s="770"/>
      <c r="CW25" s="768">
        <v>138</v>
      </c>
      <c r="CX25" s="769"/>
      <c r="CY25" s="769"/>
      <c r="CZ25" s="769"/>
      <c r="DA25" s="770"/>
      <c r="DB25" s="768" t="s">
        <v>500</v>
      </c>
      <c r="DC25" s="769"/>
      <c r="DD25" s="769"/>
      <c r="DE25" s="769"/>
      <c r="DF25" s="770"/>
      <c r="DG25" s="768" t="s">
        <v>500</v>
      </c>
      <c r="DH25" s="769"/>
      <c r="DI25" s="769"/>
      <c r="DJ25" s="769"/>
      <c r="DK25" s="770"/>
      <c r="DL25" s="768" t="s">
        <v>500</v>
      </c>
      <c r="DM25" s="769"/>
      <c r="DN25" s="769"/>
      <c r="DO25" s="769"/>
      <c r="DP25" s="770"/>
      <c r="DQ25" s="768" t="s">
        <v>500</v>
      </c>
      <c r="DR25" s="769"/>
      <c r="DS25" s="769"/>
      <c r="DT25" s="769"/>
      <c r="DU25" s="770"/>
      <c r="DV25" s="771"/>
      <c r="DW25" s="772"/>
      <c r="DX25" s="772"/>
      <c r="DY25" s="772"/>
      <c r="DZ25" s="773"/>
      <c r="EA25" s="235"/>
    </row>
    <row r="26" spans="1:131" s="236" customFormat="1" ht="26.25" customHeight="1" x14ac:dyDescent="0.2">
      <c r="A26" s="727" t="s">
        <v>342</v>
      </c>
      <c r="B26" s="728"/>
      <c r="C26" s="728"/>
      <c r="D26" s="728"/>
      <c r="E26" s="728"/>
      <c r="F26" s="728"/>
      <c r="G26" s="728"/>
      <c r="H26" s="728"/>
      <c r="I26" s="728"/>
      <c r="J26" s="728"/>
      <c r="K26" s="728"/>
      <c r="L26" s="728"/>
      <c r="M26" s="728"/>
      <c r="N26" s="728"/>
      <c r="O26" s="728"/>
      <c r="P26" s="729"/>
      <c r="Q26" s="704" t="s">
        <v>383</v>
      </c>
      <c r="R26" s="705"/>
      <c r="S26" s="705"/>
      <c r="T26" s="705"/>
      <c r="U26" s="706"/>
      <c r="V26" s="704" t="s">
        <v>384</v>
      </c>
      <c r="W26" s="705"/>
      <c r="X26" s="705"/>
      <c r="Y26" s="705"/>
      <c r="Z26" s="706"/>
      <c r="AA26" s="704" t="s">
        <v>385</v>
      </c>
      <c r="AB26" s="705"/>
      <c r="AC26" s="705"/>
      <c r="AD26" s="705"/>
      <c r="AE26" s="705"/>
      <c r="AF26" s="805" t="s">
        <v>386</v>
      </c>
      <c r="AG26" s="806"/>
      <c r="AH26" s="806"/>
      <c r="AI26" s="806"/>
      <c r="AJ26" s="807"/>
      <c r="AK26" s="705" t="s">
        <v>387</v>
      </c>
      <c r="AL26" s="705"/>
      <c r="AM26" s="705"/>
      <c r="AN26" s="705"/>
      <c r="AO26" s="706"/>
      <c r="AP26" s="704" t="s">
        <v>388</v>
      </c>
      <c r="AQ26" s="705"/>
      <c r="AR26" s="705"/>
      <c r="AS26" s="705"/>
      <c r="AT26" s="706"/>
      <c r="AU26" s="704" t="s">
        <v>389</v>
      </c>
      <c r="AV26" s="705"/>
      <c r="AW26" s="705"/>
      <c r="AX26" s="705"/>
      <c r="AY26" s="706"/>
      <c r="AZ26" s="704" t="s">
        <v>390</v>
      </c>
      <c r="BA26" s="705"/>
      <c r="BB26" s="705"/>
      <c r="BC26" s="705"/>
      <c r="BD26" s="706"/>
      <c r="BE26" s="704" t="s">
        <v>349</v>
      </c>
      <c r="BF26" s="705"/>
      <c r="BG26" s="705"/>
      <c r="BH26" s="705"/>
      <c r="BI26" s="716"/>
      <c r="BJ26" s="241"/>
      <c r="BK26" s="241"/>
      <c r="BL26" s="241"/>
      <c r="BM26" s="241"/>
      <c r="BN26" s="241"/>
      <c r="BO26" s="254"/>
      <c r="BP26" s="254"/>
      <c r="BQ26" s="251">
        <v>20</v>
      </c>
      <c r="BR26" s="252"/>
      <c r="BS26" s="755" t="s">
        <v>600</v>
      </c>
      <c r="BT26" s="756" t="s">
        <v>601</v>
      </c>
      <c r="BU26" s="756" t="s">
        <v>601</v>
      </c>
      <c r="BV26" s="756" t="s">
        <v>601</v>
      </c>
      <c r="BW26" s="756" t="s">
        <v>601</v>
      </c>
      <c r="BX26" s="756" t="s">
        <v>601</v>
      </c>
      <c r="BY26" s="756" t="s">
        <v>601</v>
      </c>
      <c r="BZ26" s="756" t="s">
        <v>601</v>
      </c>
      <c r="CA26" s="756" t="s">
        <v>601</v>
      </c>
      <c r="CB26" s="756" t="s">
        <v>601</v>
      </c>
      <c r="CC26" s="756" t="s">
        <v>601</v>
      </c>
      <c r="CD26" s="756" t="s">
        <v>601</v>
      </c>
      <c r="CE26" s="756" t="s">
        <v>601</v>
      </c>
      <c r="CF26" s="756" t="s">
        <v>601</v>
      </c>
      <c r="CG26" s="757" t="s">
        <v>601</v>
      </c>
      <c r="CH26" s="768">
        <v>3</v>
      </c>
      <c r="CI26" s="769"/>
      <c r="CJ26" s="769"/>
      <c r="CK26" s="769"/>
      <c r="CL26" s="770"/>
      <c r="CM26" s="768">
        <v>1846</v>
      </c>
      <c r="CN26" s="769"/>
      <c r="CO26" s="769"/>
      <c r="CP26" s="769"/>
      <c r="CQ26" s="770"/>
      <c r="CR26" s="768">
        <v>1400</v>
      </c>
      <c r="CS26" s="769"/>
      <c r="CT26" s="769"/>
      <c r="CU26" s="769"/>
      <c r="CV26" s="770"/>
      <c r="CW26" s="768">
        <v>131</v>
      </c>
      <c r="CX26" s="769"/>
      <c r="CY26" s="769"/>
      <c r="CZ26" s="769"/>
      <c r="DA26" s="770"/>
      <c r="DB26" s="768" t="s">
        <v>500</v>
      </c>
      <c r="DC26" s="769"/>
      <c r="DD26" s="769"/>
      <c r="DE26" s="769"/>
      <c r="DF26" s="770"/>
      <c r="DG26" s="768" t="s">
        <v>500</v>
      </c>
      <c r="DH26" s="769"/>
      <c r="DI26" s="769"/>
      <c r="DJ26" s="769"/>
      <c r="DK26" s="770"/>
      <c r="DL26" s="768" t="s">
        <v>500</v>
      </c>
      <c r="DM26" s="769"/>
      <c r="DN26" s="769"/>
      <c r="DO26" s="769"/>
      <c r="DP26" s="770"/>
      <c r="DQ26" s="768" t="s">
        <v>500</v>
      </c>
      <c r="DR26" s="769"/>
      <c r="DS26" s="769"/>
      <c r="DT26" s="769"/>
      <c r="DU26" s="770"/>
      <c r="DV26" s="771"/>
      <c r="DW26" s="772"/>
      <c r="DX26" s="772"/>
      <c r="DY26" s="772"/>
      <c r="DZ26" s="773"/>
      <c r="EA26" s="235"/>
    </row>
    <row r="27" spans="1:131" s="236" customFormat="1" ht="26.25" customHeight="1" thickBot="1" x14ac:dyDescent="0.25">
      <c r="A27" s="730"/>
      <c r="B27" s="731"/>
      <c r="C27" s="731"/>
      <c r="D27" s="731"/>
      <c r="E27" s="731"/>
      <c r="F27" s="731"/>
      <c r="G27" s="731"/>
      <c r="H27" s="731"/>
      <c r="I27" s="731"/>
      <c r="J27" s="731"/>
      <c r="K27" s="731"/>
      <c r="L27" s="731"/>
      <c r="M27" s="731"/>
      <c r="N27" s="731"/>
      <c r="O27" s="731"/>
      <c r="P27" s="732"/>
      <c r="Q27" s="707"/>
      <c r="R27" s="708"/>
      <c r="S27" s="708"/>
      <c r="T27" s="708"/>
      <c r="U27" s="709"/>
      <c r="V27" s="707"/>
      <c r="W27" s="708"/>
      <c r="X27" s="708"/>
      <c r="Y27" s="708"/>
      <c r="Z27" s="709"/>
      <c r="AA27" s="707"/>
      <c r="AB27" s="708"/>
      <c r="AC27" s="708"/>
      <c r="AD27" s="708"/>
      <c r="AE27" s="708"/>
      <c r="AF27" s="808"/>
      <c r="AG27" s="809"/>
      <c r="AH27" s="809"/>
      <c r="AI27" s="809"/>
      <c r="AJ27" s="810"/>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7"/>
      <c r="BJ27" s="241"/>
      <c r="BK27" s="241"/>
      <c r="BL27" s="241"/>
      <c r="BM27" s="241"/>
      <c r="BN27" s="241"/>
      <c r="BO27" s="254"/>
      <c r="BP27" s="254"/>
      <c r="BQ27" s="251">
        <v>21</v>
      </c>
      <c r="BR27" s="252" t="s">
        <v>618</v>
      </c>
      <c r="BS27" s="755" t="s">
        <v>602</v>
      </c>
      <c r="BT27" s="756" t="s">
        <v>603</v>
      </c>
      <c r="BU27" s="756" t="s">
        <v>603</v>
      </c>
      <c r="BV27" s="756" t="s">
        <v>603</v>
      </c>
      <c r="BW27" s="756" t="s">
        <v>603</v>
      </c>
      <c r="BX27" s="756" t="s">
        <v>603</v>
      </c>
      <c r="BY27" s="756" t="s">
        <v>603</v>
      </c>
      <c r="BZ27" s="756" t="s">
        <v>603</v>
      </c>
      <c r="CA27" s="756" t="s">
        <v>603</v>
      </c>
      <c r="CB27" s="756" t="s">
        <v>603</v>
      </c>
      <c r="CC27" s="756" t="s">
        <v>603</v>
      </c>
      <c r="CD27" s="756" t="s">
        <v>603</v>
      </c>
      <c r="CE27" s="756" t="s">
        <v>603</v>
      </c>
      <c r="CF27" s="756" t="s">
        <v>603</v>
      </c>
      <c r="CG27" s="757" t="s">
        <v>603</v>
      </c>
      <c r="CH27" s="768">
        <v>-3</v>
      </c>
      <c r="CI27" s="769"/>
      <c r="CJ27" s="769"/>
      <c r="CK27" s="769"/>
      <c r="CL27" s="770"/>
      <c r="CM27" s="768">
        <v>104</v>
      </c>
      <c r="CN27" s="769"/>
      <c r="CO27" s="769"/>
      <c r="CP27" s="769"/>
      <c r="CQ27" s="770"/>
      <c r="CR27" s="768">
        <v>28</v>
      </c>
      <c r="CS27" s="769"/>
      <c r="CT27" s="769"/>
      <c r="CU27" s="769"/>
      <c r="CV27" s="770"/>
      <c r="CW27" s="768">
        <v>47</v>
      </c>
      <c r="CX27" s="769"/>
      <c r="CY27" s="769"/>
      <c r="CZ27" s="769"/>
      <c r="DA27" s="770"/>
      <c r="DB27" s="768" t="s">
        <v>500</v>
      </c>
      <c r="DC27" s="769"/>
      <c r="DD27" s="769"/>
      <c r="DE27" s="769"/>
      <c r="DF27" s="770"/>
      <c r="DG27" s="768" t="s">
        <v>500</v>
      </c>
      <c r="DH27" s="769"/>
      <c r="DI27" s="769"/>
      <c r="DJ27" s="769"/>
      <c r="DK27" s="770"/>
      <c r="DL27" s="768">
        <v>57</v>
      </c>
      <c r="DM27" s="769"/>
      <c r="DN27" s="769"/>
      <c r="DO27" s="769"/>
      <c r="DP27" s="770"/>
      <c r="DQ27" s="768">
        <v>40</v>
      </c>
      <c r="DR27" s="769"/>
      <c r="DS27" s="769"/>
      <c r="DT27" s="769"/>
      <c r="DU27" s="770"/>
      <c r="DV27" s="771"/>
      <c r="DW27" s="772"/>
      <c r="DX27" s="772"/>
      <c r="DY27" s="772"/>
      <c r="DZ27" s="773"/>
      <c r="EA27" s="235"/>
    </row>
    <row r="28" spans="1:131" s="236" customFormat="1" ht="26.25" customHeight="1" thickTop="1" x14ac:dyDescent="0.2">
      <c r="A28" s="255">
        <v>1</v>
      </c>
      <c r="B28" s="718" t="s">
        <v>391</v>
      </c>
      <c r="C28" s="719"/>
      <c r="D28" s="719"/>
      <c r="E28" s="719"/>
      <c r="F28" s="719"/>
      <c r="G28" s="719"/>
      <c r="H28" s="719"/>
      <c r="I28" s="719"/>
      <c r="J28" s="719"/>
      <c r="K28" s="719"/>
      <c r="L28" s="719"/>
      <c r="M28" s="719"/>
      <c r="N28" s="719"/>
      <c r="O28" s="719"/>
      <c r="P28" s="720"/>
      <c r="Q28" s="815">
        <v>744528</v>
      </c>
      <c r="R28" s="816"/>
      <c r="S28" s="816"/>
      <c r="T28" s="816"/>
      <c r="U28" s="816"/>
      <c r="V28" s="816">
        <v>733891</v>
      </c>
      <c r="W28" s="816"/>
      <c r="X28" s="816"/>
      <c r="Y28" s="816"/>
      <c r="Z28" s="816"/>
      <c r="AA28" s="816">
        <v>10637</v>
      </c>
      <c r="AB28" s="816"/>
      <c r="AC28" s="816"/>
      <c r="AD28" s="816"/>
      <c r="AE28" s="817"/>
      <c r="AF28" s="818">
        <v>10637</v>
      </c>
      <c r="AG28" s="816"/>
      <c r="AH28" s="816"/>
      <c r="AI28" s="816"/>
      <c r="AJ28" s="819"/>
      <c r="AK28" s="820">
        <v>48003</v>
      </c>
      <c r="AL28" s="811"/>
      <c r="AM28" s="811"/>
      <c r="AN28" s="811"/>
      <c r="AO28" s="811"/>
      <c r="AP28" s="811" t="s">
        <v>500</v>
      </c>
      <c r="AQ28" s="811"/>
      <c r="AR28" s="811"/>
      <c r="AS28" s="811"/>
      <c r="AT28" s="811"/>
      <c r="AU28" s="811" t="s">
        <v>500</v>
      </c>
      <c r="AV28" s="811"/>
      <c r="AW28" s="811"/>
      <c r="AX28" s="811"/>
      <c r="AY28" s="811"/>
      <c r="AZ28" s="812" t="s">
        <v>500</v>
      </c>
      <c r="BA28" s="812"/>
      <c r="BB28" s="812"/>
      <c r="BC28" s="812"/>
      <c r="BD28" s="812"/>
      <c r="BE28" s="813"/>
      <c r="BF28" s="813"/>
      <c r="BG28" s="813"/>
      <c r="BH28" s="813"/>
      <c r="BI28" s="814"/>
      <c r="BJ28" s="241"/>
      <c r="BK28" s="241"/>
      <c r="BL28" s="241"/>
      <c r="BM28" s="241"/>
      <c r="BN28" s="241"/>
      <c r="BO28" s="254"/>
      <c r="BP28" s="254"/>
      <c r="BQ28" s="251">
        <v>22</v>
      </c>
      <c r="BR28" s="252"/>
      <c r="BS28" s="755" t="s">
        <v>604</v>
      </c>
      <c r="BT28" s="756" t="s">
        <v>605</v>
      </c>
      <c r="BU28" s="756" t="s">
        <v>605</v>
      </c>
      <c r="BV28" s="756" t="s">
        <v>605</v>
      </c>
      <c r="BW28" s="756" t="s">
        <v>605</v>
      </c>
      <c r="BX28" s="756" t="s">
        <v>605</v>
      </c>
      <c r="BY28" s="756" t="s">
        <v>605</v>
      </c>
      <c r="BZ28" s="756" t="s">
        <v>605</v>
      </c>
      <c r="CA28" s="756" t="s">
        <v>605</v>
      </c>
      <c r="CB28" s="756" t="s">
        <v>605</v>
      </c>
      <c r="CC28" s="756" t="s">
        <v>605</v>
      </c>
      <c r="CD28" s="756" t="s">
        <v>605</v>
      </c>
      <c r="CE28" s="756" t="s">
        <v>605</v>
      </c>
      <c r="CF28" s="756" t="s">
        <v>605</v>
      </c>
      <c r="CG28" s="757" t="s">
        <v>605</v>
      </c>
      <c r="CH28" s="768">
        <v>-17</v>
      </c>
      <c r="CI28" s="769"/>
      <c r="CJ28" s="769"/>
      <c r="CK28" s="769"/>
      <c r="CL28" s="770"/>
      <c r="CM28" s="768">
        <v>663</v>
      </c>
      <c r="CN28" s="769"/>
      <c r="CO28" s="769"/>
      <c r="CP28" s="769"/>
      <c r="CQ28" s="770"/>
      <c r="CR28" s="768">
        <v>488</v>
      </c>
      <c r="CS28" s="769"/>
      <c r="CT28" s="769"/>
      <c r="CU28" s="769"/>
      <c r="CV28" s="770"/>
      <c r="CW28" s="768" t="s">
        <v>500</v>
      </c>
      <c r="CX28" s="769"/>
      <c r="CY28" s="769"/>
      <c r="CZ28" s="769"/>
      <c r="DA28" s="770"/>
      <c r="DB28" s="768" t="s">
        <v>500</v>
      </c>
      <c r="DC28" s="769"/>
      <c r="DD28" s="769"/>
      <c r="DE28" s="769"/>
      <c r="DF28" s="770"/>
      <c r="DG28" s="768" t="s">
        <v>500</v>
      </c>
      <c r="DH28" s="769"/>
      <c r="DI28" s="769"/>
      <c r="DJ28" s="769"/>
      <c r="DK28" s="770"/>
      <c r="DL28" s="768" t="s">
        <v>500</v>
      </c>
      <c r="DM28" s="769"/>
      <c r="DN28" s="769"/>
      <c r="DO28" s="769"/>
      <c r="DP28" s="770"/>
      <c r="DQ28" s="768" t="s">
        <v>500</v>
      </c>
      <c r="DR28" s="769"/>
      <c r="DS28" s="769"/>
      <c r="DT28" s="769"/>
      <c r="DU28" s="770"/>
      <c r="DV28" s="771"/>
      <c r="DW28" s="772"/>
      <c r="DX28" s="772"/>
      <c r="DY28" s="772"/>
      <c r="DZ28" s="773"/>
      <c r="EA28" s="235"/>
    </row>
    <row r="29" spans="1:131" s="236" customFormat="1" ht="26.25" customHeight="1" x14ac:dyDescent="0.2">
      <c r="A29" s="255">
        <v>2</v>
      </c>
      <c r="B29" s="742" t="s">
        <v>392</v>
      </c>
      <c r="C29" s="743"/>
      <c r="D29" s="743"/>
      <c r="E29" s="743"/>
      <c r="F29" s="743"/>
      <c r="G29" s="743"/>
      <c r="H29" s="743"/>
      <c r="I29" s="743"/>
      <c r="J29" s="743"/>
      <c r="K29" s="743"/>
      <c r="L29" s="743"/>
      <c r="M29" s="743"/>
      <c r="N29" s="743"/>
      <c r="O29" s="743"/>
      <c r="P29" s="744"/>
      <c r="Q29" s="745">
        <v>54834</v>
      </c>
      <c r="R29" s="746"/>
      <c r="S29" s="746"/>
      <c r="T29" s="746"/>
      <c r="U29" s="746"/>
      <c r="V29" s="746">
        <v>49704</v>
      </c>
      <c r="W29" s="746"/>
      <c r="X29" s="746"/>
      <c r="Y29" s="746"/>
      <c r="Z29" s="746"/>
      <c r="AA29" s="746">
        <v>5130</v>
      </c>
      <c r="AB29" s="746"/>
      <c r="AC29" s="746"/>
      <c r="AD29" s="746"/>
      <c r="AE29" s="747"/>
      <c r="AF29" s="821">
        <v>18541</v>
      </c>
      <c r="AG29" s="746"/>
      <c r="AH29" s="746"/>
      <c r="AI29" s="746"/>
      <c r="AJ29" s="822"/>
      <c r="AK29" s="825">
        <v>139</v>
      </c>
      <c r="AL29" s="826"/>
      <c r="AM29" s="826"/>
      <c r="AN29" s="826"/>
      <c r="AO29" s="826"/>
      <c r="AP29" s="826">
        <v>106648</v>
      </c>
      <c r="AQ29" s="826"/>
      <c r="AR29" s="826"/>
      <c r="AS29" s="826"/>
      <c r="AT29" s="826"/>
      <c r="AU29" s="826" t="s">
        <v>500</v>
      </c>
      <c r="AV29" s="826"/>
      <c r="AW29" s="826"/>
      <c r="AX29" s="826"/>
      <c r="AY29" s="826"/>
      <c r="AZ29" s="827" t="s">
        <v>500</v>
      </c>
      <c r="BA29" s="827"/>
      <c r="BB29" s="827"/>
      <c r="BC29" s="827"/>
      <c r="BD29" s="827"/>
      <c r="BE29" s="823" t="s">
        <v>570</v>
      </c>
      <c r="BF29" s="823"/>
      <c r="BG29" s="823"/>
      <c r="BH29" s="823"/>
      <c r="BI29" s="824"/>
      <c r="BJ29" s="241"/>
      <c r="BK29" s="241"/>
      <c r="BL29" s="241"/>
      <c r="BM29" s="241"/>
      <c r="BN29" s="241"/>
      <c r="BO29" s="254"/>
      <c r="BP29" s="254"/>
      <c r="BQ29" s="251">
        <v>23</v>
      </c>
      <c r="BR29" s="252"/>
      <c r="BS29" s="755" t="s">
        <v>606</v>
      </c>
      <c r="BT29" s="756" t="s">
        <v>606</v>
      </c>
      <c r="BU29" s="756" t="s">
        <v>606</v>
      </c>
      <c r="BV29" s="756" t="s">
        <v>606</v>
      </c>
      <c r="BW29" s="756" t="s">
        <v>606</v>
      </c>
      <c r="BX29" s="756" t="s">
        <v>606</v>
      </c>
      <c r="BY29" s="756" t="s">
        <v>606</v>
      </c>
      <c r="BZ29" s="756" t="s">
        <v>606</v>
      </c>
      <c r="CA29" s="756" t="s">
        <v>606</v>
      </c>
      <c r="CB29" s="756" t="s">
        <v>606</v>
      </c>
      <c r="CC29" s="756" t="s">
        <v>606</v>
      </c>
      <c r="CD29" s="756" t="s">
        <v>606</v>
      </c>
      <c r="CE29" s="756" t="s">
        <v>606</v>
      </c>
      <c r="CF29" s="756" t="s">
        <v>606</v>
      </c>
      <c r="CG29" s="757" t="s">
        <v>606</v>
      </c>
      <c r="CH29" s="768">
        <v>16</v>
      </c>
      <c r="CI29" s="769"/>
      <c r="CJ29" s="769"/>
      <c r="CK29" s="769"/>
      <c r="CL29" s="770"/>
      <c r="CM29" s="768">
        <v>594</v>
      </c>
      <c r="CN29" s="769"/>
      <c r="CO29" s="769"/>
      <c r="CP29" s="769"/>
      <c r="CQ29" s="770"/>
      <c r="CR29" s="768">
        <v>20</v>
      </c>
      <c r="CS29" s="769"/>
      <c r="CT29" s="769"/>
      <c r="CU29" s="769"/>
      <c r="CV29" s="770"/>
      <c r="CW29" s="768" t="s">
        <v>500</v>
      </c>
      <c r="CX29" s="769"/>
      <c r="CY29" s="769"/>
      <c r="CZ29" s="769"/>
      <c r="DA29" s="770"/>
      <c r="DB29" s="768" t="s">
        <v>500</v>
      </c>
      <c r="DC29" s="769"/>
      <c r="DD29" s="769"/>
      <c r="DE29" s="769"/>
      <c r="DF29" s="770"/>
      <c r="DG29" s="768" t="s">
        <v>500</v>
      </c>
      <c r="DH29" s="769"/>
      <c r="DI29" s="769"/>
      <c r="DJ29" s="769"/>
      <c r="DK29" s="770"/>
      <c r="DL29" s="768" t="s">
        <v>500</v>
      </c>
      <c r="DM29" s="769"/>
      <c r="DN29" s="769"/>
      <c r="DO29" s="769"/>
      <c r="DP29" s="770"/>
      <c r="DQ29" s="768" t="s">
        <v>500</v>
      </c>
      <c r="DR29" s="769"/>
      <c r="DS29" s="769"/>
      <c r="DT29" s="769"/>
      <c r="DU29" s="770"/>
      <c r="DV29" s="771"/>
      <c r="DW29" s="772"/>
      <c r="DX29" s="772"/>
      <c r="DY29" s="772"/>
      <c r="DZ29" s="773"/>
      <c r="EA29" s="235"/>
    </row>
    <row r="30" spans="1:131" s="236" customFormat="1" ht="26.25" customHeight="1" x14ac:dyDescent="0.2">
      <c r="A30" s="255">
        <v>3</v>
      </c>
      <c r="B30" s="742" t="s">
        <v>393</v>
      </c>
      <c r="C30" s="743"/>
      <c r="D30" s="743"/>
      <c r="E30" s="743"/>
      <c r="F30" s="743"/>
      <c r="G30" s="743"/>
      <c r="H30" s="743"/>
      <c r="I30" s="743"/>
      <c r="J30" s="743"/>
      <c r="K30" s="743"/>
      <c r="L30" s="743"/>
      <c r="M30" s="743"/>
      <c r="N30" s="743"/>
      <c r="O30" s="743"/>
      <c r="P30" s="744"/>
      <c r="Q30" s="745">
        <v>7839</v>
      </c>
      <c r="R30" s="746"/>
      <c r="S30" s="746"/>
      <c r="T30" s="746"/>
      <c r="U30" s="746"/>
      <c r="V30" s="746">
        <v>7233</v>
      </c>
      <c r="W30" s="746"/>
      <c r="X30" s="746"/>
      <c r="Y30" s="746"/>
      <c r="Z30" s="746"/>
      <c r="AA30" s="746">
        <v>606</v>
      </c>
      <c r="AB30" s="746"/>
      <c r="AC30" s="746"/>
      <c r="AD30" s="746"/>
      <c r="AE30" s="747"/>
      <c r="AF30" s="821">
        <v>17987</v>
      </c>
      <c r="AG30" s="746"/>
      <c r="AH30" s="746"/>
      <c r="AI30" s="746"/>
      <c r="AJ30" s="822"/>
      <c r="AK30" s="825" t="s">
        <v>500</v>
      </c>
      <c r="AL30" s="826"/>
      <c r="AM30" s="826"/>
      <c r="AN30" s="826"/>
      <c r="AO30" s="826"/>
      <c r="AP30" s="826">
        <v>2842</v>
      </c>
      <c r="AQ30" s="826"/>
      <c r="AR30" s="826"/>
      <c r="AS30" s="826"/>
      <c r="AT30" s="826"/>
      <c r="AU30" s="826" t="s">
        <v>500</v>
      </c>
      <c r="AV30" s="826"/>
      <c r="AW30" s="826"/>
      <c r="AX30" s="826"/>
      <c r="AY30" s="826"/>
      <c r="AZ30" s="827" t="s">
        <v>500</v>
      </c>
      <c r="BA30" s="827"/>
      <c r="BB30" s="827"/>
      <c r="BC30" s="827"/>
      <c r="BD30" s="827"/>
      <c r="BE30" s="823" t="s">
        <v>570</v>
      </c>
      <c r="BF30" s="823"/>
      <c r="BG30" s="823"/>
      <c r="BH30" s="823"/>
      <c r="BI30" s="824"/>
      <c r="BJ30" s="241"/>
      <c r="BK30" s="241"/>
      <c r="BL30" s="241"/>
      <c r="BM30" s="241"/>
      <c r="BN30" s="241"/>
      <c r="BO30" s="254"/>
      <c r="BP30" s="254"/>
      <c r="BQ30" s="251">
        <v>24</v>
      </c>
      <c r="BR30" s="252"/>
      <c r="BS30" s="755" t="s">
        <v>607</v>
      </c>
      <c r="BT30" s="756" t="s">
        <v>608</v>
      </c>
      <c r="BU30" s="756" t="s">
        <v>608</v>
      </c>
      <c r="BV30" s="756" t="s">
        <v>608</v>
      </c>
      <c r="BW30" s="756" t="s">
        <v>608</v>
      </c>
      <c r="BX30" s="756" t="s">
        <v>608</v>
      </c>
      <c r="BY30" s="756" t="s">
        <v>608</v>
      </c>
      <c r="BZ30" s="756" t="s">
        <v>608</v>
      </c>
      <c r="CA30" s="756" t="s">
        <v>608</v>
      </c>
      <c r="CB30" s="756" t="s">
        <v>608</v>
      </c>
      <c r="CC30" s="756" t="s">
        <v>608</v>
      </c>
      <c r="CD30" s="756" t="s">
        <v>608</v>
      </c>
      <c r="CE30" s="756" t="s">
        <v>608</v>
      </c>
      <c r="CF30" s="756" t="s">
        <v>608</v>
      </c>
      <c r="CG30" s="757" t="s">
        <v>608</v>
      </c>
      <c r="CH30" s="768">
        <v>2</v>
      </c>
      <c r="CI30" s="769"/>
      <c r="CJ30" s="769"/>
      <c r="CK30" s="769"/>
      <c r="CL30" s="770"/>
      <c r="CM30" s="768">
        <v>81</v>
      </c>
      <c r="CN30" s="769"/>
      <c r="CO30" s="769"/>
      <c r="CP30" s="769"/>
      <c r="CQ30" s="770"/>
      <c r="CR30" s="768">
        <v>68</v>
      </c>
      <c r="CS30" s="769"/>
      <c r="CT30" s="769"/>
      <c r="CU30" s="769"/>
      <c r="CV30" s="770"/>
      <c r="CW30" s="768">
        <v>10</v>
      </c>
      <c r="CX30" s="769"/>
      <c r="CY30" s="769"/>
      <c r="CZ30" s="769"/>
      <c r="DA30" s="770"/>
      <c r="DB30" s="768" t="s">
        <v>500</v>
      </c>
      <c r="DC30" s="769"/>
      <c r="DD30" s="769"/>
      <c r="DE30" s="769"/>
      <c r="DF30" s="770"/>
      <c r="DG30" s="768" t="s">
        <v>500</v>
      </c>
      <c r="DH30" s="769"/>
      <c r="DI30" s="769"/>
      <c r="DJ30" s="769"/>
      <c r="DK30" s="770"/>
      <c r="DL30" s="768" t="s">
        <v>500</v>
      </c>
      <c r="DM30" s="769"/>
      <c r="DN30" s="769"/>
      <c r="DO30" s="769"/>
      <c r="DP30" s="770"/>
      <c r="DQ30" s="768" t="s">
        <v>500</v>
      </c>
      <c r="DR30" s="769"/>
      <c r="DS30" s="769"/>
      <c r="DT30" s="769"/>
      <c r="DU30" s="770"/>
      <c r="DV30" s="771"/>
      <c r="DW30" s="772"/>
      <c r="DX30" s="772"/>
      <c r="DY30" s="772"/>
      <c r="DZ30" s="773"/>
      <c r="EA30" s="235"/>
    </row>
    <row r="31" spans="1:131" s="236" customFormat="1" ht="26.25" customHeight="1" x14ac:dyDescent="0.2">
      <c r="A31" s="255">
        <v>4</v>
      </c>
      <c r="B31" s="742" t="s">
        <v>394</v>
      </c>
      <c r="C31" s="743"/>
      <c r="D31" s="743"/>
      <c r="E31" s="743"/>
      <c r="F31" s="743"/>
      <c r="G31" s="743"/>
      <c r="H31" s="743"/>
      <c r="I31" s="743"/>
      <c r="J31" s="743"/>
      <c r="K31" s="743"/>
      <c r="L31" s="743"/>
      <c r="M31" s="743"/>
      <c r="N31" s="743"/>
      <c r="O31" s="743"/>
      <c r="P31" s="744"/>
      <c r="Q31" s="745">
        <v>980</v>
      </c>
      <c r="R31" s="746"/>
      <c r="S31" s="746"/>
      <c r="T31" s="746"/>
      <c r="U31" s="746"/>
      <c r="V31" s="746">
        <v>649</v>
      </c>
      <c r="W31" s="746"/>
      <c r="X31" s="746"/>
      <c r="Y31" s="746"/>
      <c r="Z31" s="746"/>
      <c r="AA31" s="746">
        <v>331</v>
      </c>
      <c r="AB31" s="746"/>
      <c r="AC31" s="746"/>
      <c r="AD31" s="746"/>
      <c r="AE31" s="747"/>
      <c r="AF31" s="821">
        <v>22687</v>
      </c>
      <c r="AG31" s="746"/>
      <c r="AH31" s="746"/>
      <c r="AI31" s="746"/>
      <c r="AJ31" s="822"/>
      <c r="AK31" s="825" t="s">
        <v>500</v>
      </c>
      <c r="AL31" s="826"/>
      <c r="AM31" s="826"/>
      <c r="AN31" s="826"/>
      <c r="AO31" s="826"/>
      <c r="AP31" s="826" t="s">
        <v>500</v>
      </c>
      <c r="AQ31" s="826"/>
      <c r="AR31" s="826"/>
      <c r="AS31" s="826"/>
      <c r="AT31" s="826"/>
      <c r="AU31" s="826" t="s">
        <v>500</v>
      </c>
      <c r="AV31" s="826"/>
      <c r="AW31" s="826"/>
      <c r="AX31" s="826"/>
      <c r="AY31" s="826"/>
      <c r="AZ31" s="827" t="s">
        <v>500</v>
      </c>
      <c r="BA31" s="827"/>
      <c r="BB31" s="827"/>
      <c r="BC31" s="827"/>
      <c r="BD31" s="827"/>
      <c r="BE31" s="823" t="s">
        <v>570</v>
      </c>
      <c r="BF31" s="823"/>
      <c r="BG31" s="823"/>
      <c r="BH31" s="823"/>
      <c r="BI31" s="824"/>
      <c r="BJ31" s="241"/>
      <c r="BK31" s="241"/>
      <c r="BL31" s="241"/>
      <c r="BM31" s="241"/>
      <c r="BN31" s="241"/>
      <c r="BO31" s="254"/>
      <c r="BP31" s="254"/>
      <c r="BQ31" s="251">
        <v>25</v>
      </c>
      <c r="BR31" s="252"/>
      <c r="BS31" s="755" t="s">
        <v>609</v>
      </c>
      <c r="BT31" s="756" t="s">
        <v>610</v>
      </c>
      <c r="BU31" s="756" t="s">
        <v>610</v>
      </c>
      <c r="BV31" s="756" t="s">
        <v>610</v>
      </c>
      <c r="BW31" s="756" t="s">
        <v>610</v>
      </c>
      <c r="BX31" s="756" t="s">
        <v>610</v>
      </c>
      <c r="BY31" s="756" t="s">
        <v>610</v>
      </c>
      <c r="BZ31" s="756" t="s">
        <v>610</v>
      </c>
      <c r="CA31" s="756" t="s">
        <v>610</v>
      </c>
      <c r="CB31" s="756" t="s">
        <v>610</v>
      </c>
      <c r="CC31" s="756" t="s">
        <v>610</v>
      </c>
      <c r="CD31" s="756" t="s">
        <v>610</v>
      </c>
      <c r="CE31" s="756" t="s">
        <v>610</v>
      </c>
      <c r="CF31" s="756" t="s">
        <v>610</v>
      </c>
      <c r="CG31" s="757" t="s">
        <v>610</v>
      </c>
      <c r="CH31" s="768">
        <v>6</v>
      </c>
      <c r="CI31" s="769"/>
      <c r="CJ31" s="769"/>
      <c r="CK31" s="769"/>
      <c r="CL31" s="770"/>
      <c r="CM31" s="768">
        <v>3940</v>
      </c>
      <c r="CN31" s="769"/>
      <c r="CO31" s="769"/>
      <c r="CP31" s="769"/>
      <c r="CQ31" s="770"/>
      <c r="CR31" s="768">
        <v>50</v>
      </c>
      <c r="CS31" s="769"/>
      <c r="CT31" s="769"/>
      <c r="CU31" s="769"/>
      <c r="CV31" s="770"/>
      <c r="CW31" s="768">
        <v>86</v>
      </c>
      <c r="CX31" s="769"/>
      <c r="CY31" s="769"/>
      <c r="CZ31" s="769"/>
      <c r="DA31" s="770"/>
      <c r="DB31" s="768" t="s">
        <v>500</v>
      </c>
      <c r="DC31" s="769"/>
      <c r="DD31" s="769"/>
      <c r="DE31" s="769"/>
      <c r="DF31" s="770"/>
      <c r="DG31" s="768" t="s">
        <v>500</v>
      </c>
      <c r="DH31" s="769"/>
      <c r="DI31" s="769"/>
      <c r="DJ31" s="769"/>
      <c r="DK31" s="770"/>
      <c r="DL31" s="768" t="s">
        <v>500</v>
      </c>
      <c r="DM31" s="769"/>
      <c r="DN31" s="769"/>
      <c r="DO31" s="769"/>
      <c r="DP31" s="770"/>
      <c r="DQ31" s="768" t="s">
        <v>500</v>
      </c>
      <c r="DR31" s="769"/>
      <c r="DS31" s="769"/>
      <c r="DT31" s="769"/>
      <c r="DU31" s="770"/>
      <c r="DV31" s="771"/>
      <c r="DW31" s="772"/>
      <c r="DX31" s="772"/>
      <c r="DY31" s="772"/>
      <c r="DZ31" s="773"/>
      <c r="EA31" s="235"/>
    </row>
    <row r="32" spans="1:131" s="236" customFormat="1" ht="26.25" customHeight="1" x14ac:dyDescent="0.2">
      <c r="A32" s="255">
        <v>5</v>
      </c>
      <c r="B32" s="742" t="s">
        <v>395</v>
      </c>
      <c r="C32" s="743"/>
      <c r="D32" s="743"/>
      <c r="E32" s="743"/>
      <c r="F32" s="743"/>
      <c r="G32" s="743"/>
      <c r="H32" s="743"/>
      <c r="I32" s="743"/>
      <c r="J32" s="743"/>
      <c r="K32" s="743"/>
      <c r="L32" s="743"/>
      <c r="M32" s="743"/>
      <c r="N32" s="743"/>
      <c r="O32" s="743"/>
      <c r="P32" s="744"/>
      <c r="Q32" s="745">
        <v>1622</v>
      </c>
      <c r="R32" s="746"/>
      <c r="S32" s="746"/>
      <c r="T32" s="746"/>
      <c r="U32" s="746"/>
      <c r="V32" s="746">
        <v>1622</v>
      </c>
      <c r="W32" s="746"/>
      <c r="X32" s="746"/>
      <c r="Y32" s="746"/>
      <c r="Z32" s="746"/>
      <c r="AA32" s="746">
        <v>0</v>
      </c>
      <c r="AB32" s="746"/>
      <c r="AC32" s="746"/>
      <c r="AD32" s="746"/>
      <c r="AE32" s="747"/>
      <c r="AF32" s="821" t="s">
        <v>118</v>
      </c>
      <c r="AG32" s="746"/>
      <c r="AH32" s="746"/>
      <c r="AI32" s="746"/>
      <c r="AJ32" s="822"/>
      <c r="AK32" s="825" t="s">
        <v>500</v>
      </c>
      <c r="AL32" s="826"/>
      <c r="AM32" s="826"/>
      <c r="AN32" s="826"/>
      <c r="AO32" s="826"/>
      <c r="AP32" s="826" t="s">
        <v>500</v>
      </c>
      <c r="AQ32" s="826"/>
      <c r="AR32" s="826"/>
      <c r="AS32" s="826"/>
      <c r="AT32" s="826"/>
      <c r="AU32" s="826" t="s">
        <v>500</v>
      </c>
      <c r="AV32" s="826"/>
      <c r="AW32" s="826"/>
      <c r="AX32" s="826"/>
      <c r="AY32" s="826"/>
      <c r="AZ32" s="827" t="s">
        <v>500</v>
      </c>
      <c r="BA32" s="827"/>
      <c r="BB32" s="827"/>
      <c r="BC32" s="827"/>
      <c r="BD32" s="827"/>
      <c r="BE32" s="823" t="s">
        <v>570</v>
      </c>
      <c r="BF32" s="823"/>
      <c r="BG32" s="823"/>
      <c r="BH32" s="823"/>
      <c r="BI32" s="824"/>
      <c r="BJ32" s="241"/>
      <c r="BK32" s="241"/>
      <c r="BL32" s="241"/>
      <c r="BM32" s="241"/>
      <c r="BN32" s="241"/>
      <c r="BO32" s="254"/>
      <c r="BP32" s="254"/>
      <c r="BQ32" s="251">
        <v>26</v>
      </c>
      <c r="BR32" s="252" t="s">
        <v>618</v>
      </c>
      <c r="BS32" s="755" t="s">
        <v>611</v>
      </c>
      <c r="BT32" s="756"/>
      <c r="BU32" s="756"/>
      <c r="BV32" s="756"/>
      <c r="BW32" s="756"/>
      <c r="BX32" s="756"/>
      <c r="BY32" s="756"/>
      <c r="BZ32" s="756"/>
      <c r="CA32" s="756"/>
      <c r="CB32" s="756"/>
      <c r="CC32" s="756"/>
      <c r="CD32" s="756"/>
      <c r="CE32" s="756"/>
      <c r="CF32" s="756"/>
      <c r="CG32" s="757"/>
      <c r="CH32" s="768">
        <v>15</v>
      </c>
      <c r="CI32" s="769"/>
      <c r="CJ32" s="769"/>
      <c r="CK32" s="769"/>
      <c r="CL32" s="770"/>
      <c r="CM32" s="768">
        <v>4691</v>
      </c>
      <c r="CN32" s="769"/>
      <c r="CO32" s="769"/>
      <c r="CP32" s="769"/>
      <c r="CQ32" s="770"/>
      <c r="CR32" s="768">
        <v>300</v>
      </c>
      <c r="CS32" s="769"/>
      <c r="CT32" s="769"/>
      <c r="CU32" s="769"/>
      <c r="CV32" s="770"/>
      <c r="CW32" s="768">
        <v>1105</v>
      </c>
      <c r="CX32" s="769"/>
      <c r="CY32" s="769"/>
      <c r="CZ32" s="769"/>
      <c r="DA32" s="770"/>
      <c r="DB32" s="768">
        <v>3751</v>
      </c>
      <c r="DC32" s="769"/>
      <c r="DD32" s="769"/>
      <c r="DE32" s="769"/>
      <c r="DF32" s="770"/>
      <c r="DG32" s="768" t="s">
        <v>500</v>
      </c>
      <c r="DH32" s="769"/>
      <c r="DI32" s="769"/>
      <c r="DJ32" s="769"/>
      <c r="DK32" s="770"/>
      <c r="DL32" s="768" t="s">
        <v>500</v>
      </c>
      <c r="DM32" s="769"/>
      <c r="DN32" s="769"/>
      <c r="DO32" s="769"/>
      <c r="DP32" s="770"/>
      <c r="DQ32" s="768">
        <v>43</v>
      </c>
      <c r="DR32" s="769"/>
      <c r="DS32" s="769"/>
      <c r="DT32" s="769"/>
      <c r="DU32" s="770"/>
      <c r="DV32" s="771"/>
      <c r="DW32" s="772"/>
      <c r="DX32" s="772"/>
      <c r="DY32" s="772"/>
      <c r="DZ32" s="773"/>
      <c r="EA32" s="235"/>
    </row>
    <row r="33" spans="1:131" s="236" customFormat="1" ht="26.25" customHeight="1" x14ac:dyDescent="0.2">
      <c r="A33" s="255">
        <v>6</v>
      </c>
      <c r="B33" s="742" t="s">
        <v>396</v>
      </c>
      <c r="C33" s="743"/>
      <c r="D33" s="743"/>
      <c r="E33" s="743"/>
      <c r="F33" s="743"/>
      <c r="G33" s="743"/>
      <c r="H33" s="743"/>
      <c r="I33" s="743"/>
      <c r="J33" s="743"/>
      <c r="K33" s="743"/>
      <c r="L33" s="743"/>
      <c r="M33" s="743"/>
      <c r="N33" s="743"/>
      <c r="O33" s="743"/>
      <c r="P33" s="744"/>
      <c r="Q33" s="745">
        <v>1196</v>
      </c>
      <c r="R33" s="746"/>
      <c r="S33" s="746"/>
      <c r="T33" s="746"/>
      <c r="U33" s="746"/>
      <c r="V33" s="746">
        <v>1196</v>
      </c>
      <c r="W33" s="746"/>
      <c r="X33" s="746"/>
      <c r="Y33" s="746"/>
      <c r="Z33" s="746"/>
      <c r="AA33" s="746">
        <v>0</v>
      </c>
      <c r="AB33" s="746"/>
      <c r="AC33" s="746"/>
      <c r="AD33" s="746"/>
      <c r="AE33" s="747"/>
      <c r="AF33" s="821" t="s">
        <v>118</v>
      </c>
      <c r="AG33" s="746"/>
      <c r="AH33" s="746"/>
      <c r="AI33" s="746"/>
      <c r="AJ33" s="822"/>
      <c r="AK33" s="825" t="s">
        <v>500</v>
      </c>
      <c r="AL33" s="826"/>
      <c r="AM33" s="826"/>
      <c r="AN33" s="826"/>
      <c r="AO33" s="826"/>
      <c r="AP33" s="826" t="s">
        <v>500</v>
      </c>
      <c r="AQ33" s="826"/>
      <c r="AR33" s="826"/>
      <c r="AS33" s="826"/>
      <c r="AT33" s="826"/>
      <c r="AU33" s="826" t="s">
        <v>500</v>
      </c>
      <c r="AV33" s="826"/>
      <c r="AW33" s="826"/>
      <c r="AX33" s="826"/>
      <c r="AY33" s="826"/>
      <c r="AZ33" s="827" t="s">
        <v>500</v>
      </c>
      <c r="BA33" s="827"/>
      <c r="BB33" s="827"/>
      <c r="BC33" s="827"/>
      <c r="BD33" s="827"/>
      <c r="BE33" s="823" t="s">
        <v>570</v>
      </c>
      <c r="BF33" s="823"/>
      <c r="BG33" s="823"/>
      <c r="BH33" s="823"/>
      <c r="BI33" s="824"/>
      <c r="BJ33" s="241"/>
      <c r="BK33" s="241"/>
      <c r="BL33" s="241"/>
      <c r="BM33" s="241"/>
      <c r="BN33" s="241"/>
      <c r="BO33" s="254"/>
      <c r="BP33" s="254"/>
      <c r="BQ33" s="251">
        <v>27</v>
      </c>
      <c r="BR33" s="252" t="s">
        <v>618</v>
      </c>
      <c r="BS33" s="755" t="s">
        <v>612</v>
      </c>
      <c r="BT33" s="756" t="s">
        <v>613</v>
      </c>
      <c r="BU33" s="756" t="s">
        <v>613</v>
      </c>
      <c r="BV33" s="756" t="s">
        <v>613</v>
      </c>
      <c r="BW33" s="756" t="s">
        <v>613</v>
      </c>
      <c r="BX33" s="756" t="s">
        <v>613</v>
      </c>
      <c r="BY33" s="756" t="s">
        <v>613</v>
      </c>
      <c r="BZ33" s="756" t="s">
        <v>613</v>
      </c>
      <c r="CA33" s="756" t="s">
        <v>613</v>
      </c>
      <c r="CB33" s="756" t="s">
        <v>613</v>
      </c>
      <c r="CC33" s="756" t="s">
        <v>613</v>
      </c>
      <c r="CD33" s="756" t="s">
        <v>613</v>
      </c>
      <c r="CE33" s="756" t="s">
        <v>613</v>
      </c>
      <c r="CF33" s="756" t="s">
        <v>613</v>
      </c>
      <c r="CG33" s="757" t="s">
        <v>613</v>
      </c>
      <c r="CH33" s="768">
        <v>-390</v>
      </c>
      <c r="CI33" s="769"/>
      <c r="CJ33" s="769"/>
      <c r="CK33" s="769"/>
      <c r="CL33" s="770"/>
      <c r="CM33" s="768">
        <v>9036</v>
      </c>
      <c r="CN33" s="769"/>
      <c r="CO33" s="769"/>
      <c r="CP33" s="769"/>
      <c r="CQ33" s="770"/>
      <c r="CR33" s="768">
        <v>13557</v>
      </c>
      <c r="CS33" s="769"/>
      <c r="CT33" s="769"/>
      <c r="CU33" s="769"/>
      <c r="CV33" s="770"/>
      <c r="CW33" s="768">
        <v>11740</v>
      </c>
      <c r="CX33" s="769"/>
      <c r="CY33" s="769"/>
      <c r="CZ33" s="769"/>
      <c r="DA33" s="770"/>
      <c r="DB33" s="768">
        <v>39307</v>
      </c>
      <c r="DC33" s="769"/>
      <c r="DD33" s="769"/>
      <c r="DE33" s="769"/>
      <c r="DF33" s="770"/>
      <c r="DG33" s="768" t="s">
        <v>500</v>
      </c>
      <c r="DH33" s="769"/>
      <c r="DI33" s="769"/>
      <c r="DJ33" s="769"/>
      <c r="DK33" s="770"/>
      <c r="DL33" s="768" t="s">
        <v>500</v>
      </c>
      <c r="DM33" s="769"/>
      <c r="DN33" s="769"/>
      <c r="DO33" s="769"/>
      <c r="DP33" s="770"/>
      <c r="DQ33" s="768">
        <v>9908</v>
      </c>
      <c r="DR33" s="769"/>
      <c r="DS33" s="769"/>
      <c r="DT33" s="769"/>
      <c r="DU33" s="770"/>
      <c r="DV33" s="771"/>
      <c r="DW33" s="772"/>
      <c r="DX33" s="772"/>
      <c r="DY33" s="772"/>
      <c r="DZ33" s="773"/>
      <c r="EA33" s="235"/>
    </row>
    <row r="34" spans="1:131" s="236" customFormat="1" ht="26.25" customHeight="1" x14ac:dyDescent="0.2">
      <c r="A34" s="255">
        <v>7</v>
      </c>
      <c r="B34" s="742" t="s">
        <v>397</v>
      </c>
      <c r="C34" s="743"/>
      <c r="D34" s="743"/>
      <c r="E34" s="743"/>
      <c r="F34" s="743"/>
      <c r="G34" s="743"/>
      <c r="H34" s="743"/>
      <c r="I34" s="743"/>
      <c r="J34" s="743"/>
      <c r="K34" s="743"/>
      <c r="L34" s="743"/>
      <c r="M34" s="743"/>
      <c r="N34" s="743"/>
      <c r="O34" s="743"/>
      <c r="P34" s="744"/>
      <c r="Q34" s="745">
        <v>191191</v>
      </c>
      <c r="R34" s="746"/>
      <c r="S34" s="746"/>
      <c r="T34" s="746"/>
      <c r="U34" s="746"/>
      <c r="V34" s="746">
        <v>17343</v>
      </c>
      <c r="W34" s="746"/>
      <c r="X34" s="746"/>
      <c r="Y34" s="746"/>
      <c r="Z34" s="746"/>
      <c r="AA34" s="746">
        <v>18</v>
      </c>
      <c r="AB34" s="746"/>
      <c r="AC34" s="746"/>
      <c r="AD34" s="746"/>
      <c r="AE34" s="747"/>
      <c r="AF34" s="821">
        <v>1395</v>
      </c>
      <c r="AG34" s="746"/>
      <c r="AH34" s="746"/>
      <c r="AI34" s="746"/>
      <c r="AJ34" s="822"/>
      <c r="AK34" s="825">
        <v>3568</v>
      </c>
      <c r="AL34" s="826"/>
      <c r="AM34" s="826"/>
      <c r="AN34" s="826"/>
      <c r="AO34" s="826"/>
      <c r="AP34" s="826">
        <v>26669</v>
      </c>
      <c r="AQ34" s="826"/>
      <c r="AR34" s="826"/>
      <c r="AS34" s="826"/>
      <c r="AT34" s="826"/>
      <c r="AU34" s="826">
        <v>26268</v>
      </c>
      <c r="AV34" s="826"/>
      <c r="AW34" s="826"/>
      <c r="AX34" s="826"/>
      <c r="AY34" s="826"/>
      <c r="AZ34" s="827" t="s">
        <v>500</v>
      </c>
      <c r="BA34" s="827"/>
      <c r="BB34" s="827"/>
      <c r="BC34" s="827"/>
      <c r="BD34" s="827"/>
      <c r="BE34" s="823" t="s">
        <v>571</v>
      </c>
      <c r="BF34" s="823"/>
      <c r="BG34" s="823"/>
      <c r="BH34" s="823"/>
      <c r="BI34" s="824"/>
      <c r="BJ34" s="241"/>
      <c r="BK34" s="241"/>
      <c r="BL34" s="241"/>
      <c r="BM34" s="241"/>
      <c r="BN34" s="241"/>
      <c r="BO34" s="254"/>
      <c r="BP34" s="254"/>
      <c r="BQ34" s="251">
        <v>28</v>
      </c>
      <c r="BR34" s="252"/>
      <c r="BS34" s="755" t="s">
        <v>614</v>
      </c>
      <c r="BT34" s="756"/>
      <c r="BU34" s="756"/>
      <c r="BV34" s="756"/>
      <c r="BW34" s="756"/>
      <c r="BX34" s="756"/>
      <c r="BY34" s="756"/>
      <c r="BZ34" s="756"/>
      <c r="CA34" s="756"/>
      <c r="CB34" s="756"/>
      <c r="CC34" s="756"/>
      <c r="CD34" s="756"/>
      <c r="CE34" s="756"/>
      <c r="CF34" s="756"/>
      <c r="CG34" s="757"/>
      <c r="CH34" s="768">
        <v>1012</v>
      </c>
      <c r="CI34" s="769"/>
      <c r="CJ34" s="769"/>
      <c r="CK34" s="769"/>
      <c r="CL34" s="770"/>
      <c r="CM34" s="768">
        <v>30999</v>
      </c>
      <c r="CN34" s="769"/>
      <c r="CO34" s="769"/>
      <c r="CP34" s="769"/>
      <c r="CQ34" s="770"/>
      <c r="CR34" s="768">
        <v>2</v>
      </c>
      <c r="CS34" s="769"/>
      <c r="CT34" s="769"/>
      <c r="CU34" s="769"/>
      <c r="CV34" s="770"/>
      <c r="CW34" s="768" t="s">
        <v>500</v>
      </c>
      <c r="CX34" s="769"/>
      <c r="CY34" s="769"/>
      <c r="CZ34" s="769"/>
      <c r="DA34" s="770"/>
      <c r="DB34" s="768" t="s">
        <v>500</v>
      </c>
      <c r="DC34" s="769"/>
      <c r="DD34" s="769"/>
      <c r="DE34" s="769"/>
      <c r="DF34" s="770"/>
      <c r="DG34" s="768" t="s">
        <v>500</v>
      </c>
      <c r="DH34" s="769"/>
      <c r="DI34" s="769"/>
      <c r="DJ34" s="769"/>
      <c r="DK34" s="770"/>
      <c r="DL34" s="768" t="s">
        <v>500</v>
      </c>
      <c r="DM34" s="769"/>
      <c r="DN34" s="769"/>
      <c r="DO34" s="769"/>
      <c r="DP34" s="770"/>
      <c r="DQ34" s="768" t="s">
        <v>500</v>
      </c>
      <c r="DR34" s="769"/>
      <c r="DS34" s="769"/>
      <c r="DT34" s="769"/>
      <c r="DU34" s="770"/>
      <c r="DV34" s="771"/>
      <c r="DW34" s="772"/>
      <c r="DX34" s="772"/>
      <c r="DY34" s="772"/>
      <c r="DZ34" s="773"/>
      <c r="EA34" s="235"/>
    </row>
    <row r="35" spans="1:131" s="236" customFormat="1" ht="26.25" customHeight="1" x14ac:dyDescent="0.2">
      <c r="A35" s="255">
        <v>8</v>
      </c>
      <c r="B35" s="742"/>
      <c r="C35" s="743"/>
      <c r="D35" s="743"/>
      <c r="E35" s="743"/>
      <c r="F35" s="743"/>
      <c r="G35" s="743"/>
      <c r="H35" s="743"/>
      <c r="I35" s="743"/>
      <c r="J35" s="743"/>
      <c r="K35" s="743"/>
      <c r="L35" s="743"/>
      <c r="M35" s="743"/>
      <c r="N35" s="743"/>
      <c r="O35" s="743"/>
      <c r="P35" s="744"/>
      <c r="Q35" s="745"/>
      <c r="R35" s="746"/>
      <c r="S35" s="746"/>
      <c r="T35" s="746"/>
      <c r="U35" s="746"/>
      <c r="V35" s="746"/>
      <c r="W35" s="746"/>
      <c r="X35" s="746"/>
      <c r="Y35" s="746"/>
      <c r="Z35" s="746"/>
      <c r="AA35" s="746"/>
      <c r="AB35" s="746"/>
      <c r="AC35" s="746"/>
      <c r="AD35" s="746"/>
      <c r="AE35" s="747"/>
      <c r="AF35" s="821"/>
      <c r="AG35" s="746"/>
      <c r="AH35" s="746"/>
      <c r="AI35" s="746"/>
      <c r="AJ35" s="822"/>
      <c r="AK35" s="825"/>
      <c r="AL35" s="826"/>
      <c r="AM35" s="826"/>
      <c r="AN35" s="826"/>
      <c r="AO35" s="826"/>
      <c r="AP35" s="826"/>
      <c r="AQ35" s="826"/>
      <c r="AR35" s="826"/>
      <c r="AS35" s="826"/>
      <c r="AT35" s="826"/>
      <c r="AU35" s="826"/>
      <c r="AV35" s="826"/>
      <c r="AW35" s="826"/>
      <c r="AX35" s="826"/>
      <c r="AY35" s="826"/>
      <c r="AZ35" s="827"/>
      <c r="BA35" s="827"/>
      <c r="BB35" s="827"/>
      <c r="BC35" s="827"/>
      <c r="BD35" s="827"/>
      <c r="BE35" s="823"/>
      <c r="BF35" s="823"/>
      <c r="BG35" s="823"/>
      <c r="BH35" s="823"/>
      <c r="BI35" s="824"/>
      <c r="BJ35" s="241"/>
      <c r="BK35" s="241"/>
      <c r="BL35" s="241"/>
      <c r="BM35" s="241"/>
      <c r="BN35" s="241"/>
      <c r="BO35" s="254"/>
      <c r="BP35" s="254"/>
      <c r="BQ35" s="251">
        <v>29</v>
      </c>
      <c r="BR35" s="252"/>
      <c r="BS35" s="755" t="s">
        <v>615</v>
      </c>
      <c r="BT35" s="756"/>
      <c r="BU35" s="756"/>
      <c r="BV35" s="756"/>
      <c r="BW35" s="756"/>
      <c r="BX35" s="756"/>
      <c r="BY35" s="756"/>
      <c r="BZ35" s="756"/>
      <c r="CA35" s="756"/>
      <c r="CB35" s="756"/>
      <c r="CC35" s="756"/>
      <c r="CD35" s="756"/>
      <c r="CE35" s="756"/>
      <c r="CF35" s="756"/>
      <c r="CG35" s="757"/>
      <c r="CH35" s="768">
        <v>4</v>
      </c>
      <c r="CI35" s="769"/>
      <c r="CJ35" s="769"/>
      <c r="CK35" s="769"/>
      <c r="CL35" s="770"/>
      <c r="CM35" s="768">
        <v>242</v>
      </c>
      <c r="CN35" s="769"/>
      <c r="CO35" s="769"/>
      <c r="CP35" s="769"/>
      <c r="CQ35" s="770"/>
      <c r="CR35" s="768">
        <v>100</v>
      </c>
      <c r="CS35" s="769"/>
      <c r="CT35" s="769"/>
      <c r="CU35" s="769"/>
      <c r="CV35" s="770"/>
      <c r="CW35" s="768" t="s">
        <v>500</v>
      </c>
      <c r="CX35" s="769"/>
      <c r="CY35" s="769"/>
      <c r="CZ35" s="769"/>
      <c r="DA35" s="770"/>
      <c r="DB35" s="768" t="s">
        <v>500</v>
      </c>
      <c r="DC35" s="769"/>
      <c r="DD35" s="769"/>
      <c r="DE35" s="769"/>
      <c r="DF35" s="770"/>
      <c r="DG35" s="768" t="s">
        <v>500</v>
      </c>
      <c r="DH35" s="769"/>
      <c r="DI35" s="769"/>
      <c r="DJ35" s="769"/>
      <c r="DK35" s="770"/>
      <c r="DL35" s="768" t="s">
        <v>500</v>
      </c>
      <c r="DM35" s="769"/>
      <c r="DN35" s="769"/>
      <c r="DO35" s="769"/>
      <c r="DP35" s="770"/>
      <c r="DQ35" s="768" t="s">
        <v>500</v>
      </c>
      <c r="DR35" s="769"/>
      <c r="DS35" s="769"/>
      <c r="DT35" s="769"/>
      <c r="DU35" s="770"/>
      <c r="DV35" s="771"/>
      <c r="DW35" s="772"/>
      <c r="DX35" s="772"/>
      <c r="DY35" s="772"/>
      <c r="DZ35" s="773"/>
      <c r="EA35" s="235"/>
    </row>
    <row r="36" spans="1:131" s="236" customFormat="1" ht="26.25" customHeight="1" x14ac:dyDescent="0.2">
      <c r="A36" s="255">
        <v>9</v>
      </c>
      <c r="B36" s="742"/>
      <c r="C36" s="743"/>
      <c r="D36" s="743"/>
      <c r="E36" s="743"/>
      <c r="F36" s="743"/>
      <c r="G36" s="743"/>
      <c r="H36" s="743"/>
      <c r="I36" s="743"/>
      <c r="J36" s="743"/>
      <c r="K36" s="743"/>
      <c r="L36" s="743"/>
      <c r="M36" s="743"/>
      <c r="N36" s="743"/>
      <c r="O36" s="743"/>
      <c r="P36" s="744"/>
      <c r="Q36" s="745"/>
      <c r="R36" s="746"/>
      <c r="S36" s="746"/>
      <c r="T36" s="746"/>
      <c r="U36" s="746"/>
      <c r="V36" s="746"/>
      <c r="W36" s="746"/>
      <c r="X36" s="746"/>
      <c r="Y36" s="746"/>
      <c r="Z36" s="746"/>
      <c r="AA36" s="746"/>
      <c r="AB36" s="746"/>
      <c r="AC36" s="746"/>
      <c r="AD36" s="746"/>
      <c r="AE36" s="747"/>
      <c r="AF36" s="821"/>
      <c r="AG36" s="746"/>
      <c r="AH36" s="746"/>
      <c r="AI36" s="746"/>
      <c r="AJ36" s="822"/>
      <c r="AK36" s="825"/>
      <c r="AL36" s="826"/>
      <c r="AM36" s="826"/>
      <c r="AN36" s="826"/>
      <c r="AO36" s="826"/>
      <c r="AP36" s="826"/>
      <c r="AQ36" s="826"/>
      <c r="AR36" s="826"/>
      <c r="AS36" s="826"/>
      <c r="AT36" s="826"/>
      <c r="AU36" s="826"/>
      <c r="AV36" s="826"/>
      <c r="AW36" s="826"/>
      <c r="AX36" s="826"/>
      <c r="AY36" s="826"/>
      <c r="AZ36" s="827"/>
      <c r="BA36" s="827"/>
      <c r="BB36" s="827"/>
      <c r="BC36" s="827"/>
      <c r="BD36" s="827"/>
      <c r="BE36" s="823"/>
      <c r="BF36" s="823"/>
      <c r="BG36" s="823"/>
      <c r="BH36" s="823"/>
      <c r="BI36" s="824"/>
      <c r="BJ36" s="241"/>
      <c r="BK36" s="241"/>
      <c r="BL36" s="241"/>
      <c r="BM36" s="241"/>
      <c r="BN36" s="241"/>
      <c r="BO36" s="254"/>
      <c r="BP36" s="254"/>
      <c r="BQ36" s="251">
        <v>30</v>
      </c>
      <c r="BR36" s="252" t="s">
        <v>618</v>
      </c>
      <c r="BS36" s="755" t="s">
        <v>616</v>
      </c>
      <c r="BT36" s="756"/>
      <c r="BU36" s="756"/>
      <c r="BV36" s="756"/>
      <c r="BW36" s="756"/>
      <c r="BX36" s="756"/>
      <c r="BY36" s="756"/>
      <c r="BZ36" s="756"/>
      <c r="CA36" s="756"/>
      <c r="CB36" s="756"/>
      <c r="CC36" s="756"/>
      <c r="CD36" s="756"/>
      <c r="CE36" s="756"/>
      <c r="CF36" s="756"/>
      <c r="CG36" s="757"/>
      <c r="CH36" s="768">
        <v>463</v>
      </c>
      <c r="CI36" s="769"/>
      <c r="CJ36" s="769"/>
      <c r="CK36" s="769"/>
      <c r="CL36" s="770"/>
      <c r="CM36" s="768">
        <v>4067</v>
      </c>
      <c r="CN36" s="769"/>
      <c r="CO36" s="769"/>
      <c r="CP36" s="769"/>
      <c r="CQ36" s="770"/>
      <c r="CR36" s="768">
        <v>4119</v>
      </c>
      <c r="CS36" s="769"/>
      <c r="CT36" s="769"/>
      <c r="CU36" s="769"/>
      <c r="CV36" s="770"/>
      <c r="CW36" s="768">
        <v>2562</v>
      </c>
      <c r="CX36" s="769"/>
      <c r="CY36" s="769"/>
      <c r="CZ36" s="769"/>
      <c r="DA36" s="770"/>
      <c r="DB36" s="768" t="s">
        <v>500</v>
      </c>
      <c r="DC36" s="769"/>
      <c r="DD36" s="769"/>
      <c r="DE36" s="769"/>
      <c r="DF36" s="770"/>
      <c r="DG36" s="768" t="s">
        <v>500</v>
      </c>
      <c r="DH36" s="769"/>
      <c r="DI36" s="769"/>
      <c r="DJ36" s="769"/>
      <c r="DK36" s="770"/>
      <c r="DL36" s="768" t="s">
        <v>500</v>
      </c>
      <c r="DM36" s="769"/>
      <c r="DN36" s="769"/>
      <c r="DO36" s="769"/>
      <c r="DP36" s="770"/>
      <c r="DQ36" s="768" t="s">
        <v>500</v>
      </c>
      <c r="DR36" s="769"/>
      <c r="DS36" s="769"/>
      <c r="DT36" s="769"/>
      <c r="DU36" s="770"/>
      <c r="DV36" s="771"/>
      <c r="DW36" s="772"/>
      <c r="DX36" s="772"/>
      <c r="DY36" s="772"/>
      <c r="DZ36" s="773"/>
      <c r="EA36" s="235"/>
    </row>
    <row r="37" spans="1:131" s="236" customFormat="1" ht="26.25" customHeight="1" x14ac:dyDescent="0.2">
      <c r="A37" s="255">
        <v>10</v>
      </c>
      <c r="B37" s="742"/>
      <c r="C37" s="743"/>
      <c r="D37" s="743"/>
      <c r="E37" s="743"/>
      <c r="F37" s="743"/>
      <c r="G37" s="743"/>
      <c r="H37" s="743"/>
      <c r="I37" s="743"/>
      <c r="J37" s="743"/>
      <c r="K37" s="743"/>
      <c r="L37" s="743"/>
      <c r="M37" s="743"/>
      <c r="N37" s="743"/>
      <c r="O37" s="743"/>
      <c r="P37" s="744"/>
      <c r="Q37" s="745"/>
      <c r="R37" s="746"/>
      <c r="S37" s="746"/>
      <c r="T37" s="746"/>
      <c r="U37" s="746"/>
      <c r="V37" s="746"/>
      <c r="W37" s="746"/>
      <c r="X37" s="746"/>
      <c r="Y37" s="746"/>
      <c r="Z37" s="746"/>
      <c r="AA37" s="746"/>
      <c r="AB37" s="746"/>
      <c r="AC37" s="746"/>
      <c r="AD37" s="746"/>
      <c r="AE37" s="747"/>
      <c r="AF37" s="821"/>
      <c r="AG37" s="746"/>
      <c r="AH37" s="746"/>
      <c r="AI37" s="746"/>
      <c r="AJ37" s="822"/>
      <c r="AK37" s="825"/>
      <c r="AL37" s="826"/>
      <c r="AM37" s="826"/>
      <c r="AN37" s="826"/>
      <c r="AO37" s="826"/>
      <c r="AP37" s="826"/>
      <c r="AQ37" s="826"/>
      <c r="AR37" s="826"/>
      <c r="AS37" s="826"/>
      <c r="AT37" s="826"/>
      <c r="AU37" s="826"/>
      <c r="AV37" s="826"/>
      <c r="AW37" s="826"/>
      <c r="AX37" s="826"/>
      <c r="AY37" s="826"/>
      <c r="AZ37" s="827"/>
      <c r="BA37" s="827"/>
      <c r="BB37" s="827"/>
      <c r="BC37" s="827"/>
      <c r="BD37" s="827"/>
      <c r="BE37" s="823"/>
      <c r="BF37" s="823"/>
      <c r="BG37" s="823"/>
      <c r="BH37" s="823"/>
      <c r="BI37" s="824"/>
      <c r="BJ37" s="241"/>
      <c r="BK37" s="241"/>
      <c r="BL37" s="241"/>
      <c r="BM37" s="241"/>
      <c r="BN37" s="241"/>
      <c r="BO37" s="254"/>
      <c r="BP37" s="254"/>
      <c r="BQ37" s="251">
        <v>31</v>
      </c>
      <c r="BR37" s="252"/>
      <c r="BS37" s="755" t="s">
        <v>617</v>
      </c>
      <c r="BT37" s="756"/>
      <c r="BU37" s="756"/>
      <c r="BV37" s="756"/>
      <c r="BW37" s="756"/>
      <c r="BX37" s="756"/>
      <c r="BY37" s="756"/>
      <c r="BZ37" s="756"/>
      <c r="CA37" s="756"/>
      <c r="CB37" s="756"/>
      <c r="CC37" s="756"/>
      <c r="CD37" s="756"/>
      <c r="CE37" s="756"/>
      <c r="CF37" s="756"/>
      <c r="CG37" s="757"/>
      <c r="CH37" s="768">
        <v>0</v>
      </c>
      <c r="CI37" s="769"/>
      <c r="CJ37" s="769"/>
      <c r="CK37" s="769"/>
      <c r="CL37" s="770"/>
      <c r="CM37" s="768">
        <v>87</v>
      </c>
      <c r="CN37" s="769"/>
      <c r="CO37" s="769"/>
      <c r="CP37" s="769"/>
      <c r="CQ37" s="770"/>
      <c r="CR37" s="768">
        <v>23</v>
      </c>
      <c r="CS37" s="769"/>
      <c r="CT37" s="769"/>
      <c r="CU37" s="769"/>
      <c r="CV37" s="770"/>
      <c r="CW37" s="768" t="s">
        <v>620</v>
      </c>
      <c r="CX37" s="769"/>
      <c r="CY37" s="769"/>
      <c r="CZ37" s="769"/>
      <c r="DA37" s="770"/>
      <c r="DB37" s="768" t="s">
        <v>620</v>
      </c>
      <c r="DC37" s="769"/>
      <c r="DD37" s="769"/>
      <c r="DE37" s="769"/>
      <c r="DF37" s="770"/>
      <c r="DG37" s="768" t="s">
        <v>620</v>
      </c>
      <c r="DH37" s="769"/>
      <c r="DI37" s="769"/>
      <c r="DJ37" s="769"/>
      <c r="DK37" s="770"/>
      <c r="DL37" s="768" t="s">
        <v>620</v>
      </c>
      <c r="DM37" s="769"/>
      <c r="DN37" s="769"/>
      <c r="DO37" s="769"/>
      <c r="DP37" s="770"/>
      <c r="DQ37" s="768" t="s">
        <v>620</v>
      </c>
      <c r="DR37" s="769"/>
      <c r="DS37" s="769"/>
      <c r="DT37" s="769"/>
      <c r="DU37" s="770"/>
      <c r="DV37" s="771"/>
      <c r="DW37" s="772"/>
      <c r="DX37" s="772"/>
      <c r="DY37" s="772"/>
      <c r="DZ37" s="773"/>
      <c r="EA37" s="235"/>
    </row>
    <row r="38" spans="1:131" s="236" customFormat="1" ht="26.25" customHeight="1" x14ac:dyDescent="0.2">
      <c r="A38" s="255">
        <v>11</v>
      </c>
      <c r="B38" s="742"/>
      <c r="C38" s="743"/>
      <c r="D38" s="743"/>
      <c r="E38" s="743"/>
      <c r="F38" s="743"/>
      <c r="G38" s="743"/>
      <c r="H38" s="743"/>
      <c r="I38" s="743"/>
      <c r="J38" s="743"/>
      <c r="K38" s="743"/>
      <c r="L38" s="743"/>
      <c r="M38" s="743"/>
      <c r="N38" s="743"/>
      <c r="O38" s="743"/>
      <c r="P38" s="744"/>
      <c r="Q38" s="745"/>
      <c r="R38" s="746"/>
      <c r="S38" s="746"/>
      <c r="T38" s="746"/>
      <c r="U38" s="746"/>
      <c r="V38" s="746"/>
      <c r="W38" s="746"/>
      <c r="X38" s="746"/>
      <c r="Y38" s="746"/>
      <c r="Z38" s="746"/>
      <c r="AA38" s="746"/>
      <c r="AB38" s="746"/>
      <c r="AC38" s="746"/>
      <c r="AD38" s="746"/>
      <c r="AE38" s="747"/>
      <c r="AF38" s="821"/>
      <c r="AG38" s="746"/>
      <c r="AH38" s="746"/>
      <c r="AI38" s="746"/>
      <c r="AJ38" s="822"/>
      <c r="AK38" s="825"/>
      <c r="AL38" s="826"/>
      <c r="AM38" s="826"/>
      <c r="AN38" s="826"/>
      <c r="AO38" s="826"/>
      <c r="AP38" s="826"/>
      <c r="AQ38" s="826"/>
      <c r="AR38" s="826"/>
      <c r="AS38" s="826"/>
      <c r="AT38" s="826"/>
      <c r="AU38" s="826"/>
      <c r="AV38" s="826"/>
      <c r="AW38" s="826"/>
      <c r="AX38" s="826"/>
      <c r="AY38" s="826"/>
      <c r="AZ38" s="827"/>
      <c r="BA38" s="827"/>
      <c r="BB38" s="827"/>
      <c r="BC38" s="827"/>
      <c r="BD38" s="827"/>
      <c r="BE38" s="823"/>
      <c r="BF38" s="823"/>
      <c r="BG38" s="823"/>
      <c r="BH38" s="823"/>
      <c r="BI38" s="824"/>
      <c r="BJ38" s="241"/>
      <c r="BK38" s="241"/>
      <c r="BL38" s="241"/>
      <c r="BM38" s="241"/>
      <c r="BN38" s="241"/>
      <c r="BO38" s="254"/>
      <c r="BP38" s="254"/>
      <c r="BQ38" s="251">
        <v>32</v>
      </c>
      <c r="BR38" s="252"/>
      <c r="BS38" s="755"/>
      <c r="BT38" s="756"/>
      <c r="BU38" s="756"/>
      <c r="BV38" s="756"/>
      <c r="BW38" s="756"/>
      <c r="BX38" s="756"/>
      <c r="BY38" s="756"/>
      <c r="BZ38" s="756"/>
      <c r="CA38" s="756"/>
      <c r="CB38" s="756"/>
      <c r="CC38" s="756"/>
      <c r="CD38" s="756"/>
      <c r="CE38" s="756"/>
      <c r="CF38" s="756"/>
      <c r="CG38" s="757"/>
      <c r="CH38" s="768"/>
      <c r="CI38" s="769"/>
      <c r="CJ38" s="769"/>
      <c r="CK38" s="769"/>
      <c r="CL38" s="770"/>
      <c r="CM38" s="768"/>
      <c r="CN38" s="769"/>
      <c r="CO38" s="769"/>
      <c r="CP38" s="769"/>
      <c r="CQ38" s="770"/>
      <c r="CR38" s="768"/>
      <c r="CS38" s="769"/>
      <c r="CT38" s="769"/>
      <c r="CU38" s="769"/>
      <c r="CV38" s="770"/>
      <c r="CW38" s="768"/>
      <c r="CX38" s="769"/>
      <c r="CY38" s="769"/>
      <c r="CZ38" s="769"/>
      <c r="DA38" s="770"/>
      <c r="DB38" s="768"/>
      <c r="DC38" s="769"/>
      <c r="DD38" s="769"/>
      <c r="DE38" s="769"/>
      <c r="DF38" s="770"/>
      <c r="DG38" s="768"/>
      <c r="DH38" s="769"/>
      <c r="DI38" s="769"/>
      <c r="DJ38" s="769"/>
      <c r="DK38" s="770"/>
      <c r="DL38" s="768"/>
      <c r="DM38" s="769"/>
      <c r="DN38" s="769"/>
      <c r="DO38" s="769"/>
      <c r="DP38" s="770"/>
      <c r="DQ38" s="768"/>
      <c r="DR38" s="769"/>
      <c r="DS38" s="769"/>
      <c r="DT38" s="769"/>
      <c r="DU38" s="770"/>
      <c r="DV38" s="771"/>
      <c r="DW38" s="772"/>
      <c r="DX38" s="772"/>
      <c r="DY38" s="772"/>
      <c r="DZ38" s="773"/>
      <c r="EA38" s="235"/>
    </row>
    <row r="39" spans="1:131" s="236" customFormat="1" ht="26.25" customHeight="1" x14ac:dyDescent="0.2">
      <c r="A39" s="255">
        <v>12</v>
      </c>
      <c r="B39" s="742"/>
      <c r="C39" s="743"/>
      <c r="D39" s="743"/>
      <c r="E39" s="743"/>
      <c r="F39" s="743"/>
      <c r="G39" s="743"/>
      <c r="H39" s="743"/>
      <c r="I39" s="743"/>
      <c r="J39" s="743"/>
      <c r="K39" s="743"/>
      <c r="L39" s="743"/>
      <c r="M39" s="743"/>
      <c r="N39" s="743"/>
      <c r="O39" s="743"/>
      <c r="P39" s="744"/>
      <c r="Q39" s="745"/>
      <c r="R39" s="746"/>
      <c r="S39" s="746"/>
      <c r="T39" s="746"/>
      <c r="U39" s="746"/>
      <c r="V39" s="746"/>
      <c r="W39" s="746"/>
      <c r="X39" s="746"/>
      <c r="Y39" s="746"/>
      <c r="Z39" s="746"/>
      <c r="AA39" s="746"/>
      <c r="AB39" s="746"/>
      <c r="AC39" s="746"/>
      <c r="AD39" s="746"/>
      <c r="AE39" s="747"/>
      <c r="AF39" s="821"/>
      <c r="AG39" s="746"/>
      <c r="AH39" s="746"/>
      <c r="AI39" s="746"/>
      <c r="AJ39" s="822"/>
      <c r="AK39" s="825"/>
      <c r="AL39" s="826"/>
      <c r="AM39" s="826"/>
      <c r="AN39" s="826"/>
      <c r="AO39" s="826"/>
      <c r="AP39" s="826"/>
      <c r="AQ39" s="826"/>
      <c r="AR39" s="826"/>
      <c r="AS39" s="826"/>
      <c r="AT39" s="826"/>
      <c r="AU39" s="826"/>
      <c r="AV39" s="826"/>
      <c r="AW39" s="826"/>
      <c r="AX39" s="826"/>
      <c r="AY39" s="826"/>
      <c r="AZ39" s="827"/>
      <c r="BA39" s="827"/>
      <c r="BB39" s="827"/>
      <c r="BC39" s="827"/>
      <c r="BD39" s="827"/>
      <c r="BE39" s="823"/>
      <c r="BF39" s="823"/>
      <c r="BG39" s="823"/>
      <c r="BH39" s="823"/>
      <c r="BI39" s="824"/>
      <c r="BJ39" s="241"/>
      <c r="BK39" s="241"/>
      <c r="BL39" s="241"/>
      <c r="BM39" s="241"/>
      <c r="BN39" s="241"/>
      <c r="BO39" s="254"/>
      <c r="BP39" s="254"/>
      <c r="BQ39" s="251">
        <v>33</v>
      </c>
      <c r="BR39" s="252"/>
      <c r="BS39" s="755"/>
      <c r="BT39" s="756"/>
      <c r="BU39" s="756"/>
      <c r="BV39" s="756"/>
      <c r="BW39" s="756"/>
      <c r="BX39" s="756"/>
      <c r="BY39" s="756"/>
      <c r="BZ39" s="756"/>
      <c r="CA39" s="756"/>
      <c r="CB39" s="756"/>
      <c r="CC39" s="756"/>
      <c r="CD39" s="756"/>
      <c r="CE39" s="756"/>
      <c r="CF39" s="756"/>
      <c r="CG39" s="757"/>
      <c r="CH39" s="768"/>
      <c r="CI39" s="769"/>
      <c r="CJ39" s="769"/>
      <c r="CK39" s="769"/>
      <c r="CL39" s="770"/>
      <c r="CM39" s="768"/>
      <c r="CN39" s="769"/>
      <c r="CO39" s="769"/>
      <c r="CP39" s="769"/>
      <c r="CQ39" s="770"/>
      <c r="CR39" s="768"/>
      <c r="CS39" s="769"/>
      <c r="CT39" s="769"/>
      <c r="CU39" s="769"/>
      <c r="CV39" s="770"/>
      <c r="CW39" s="768"/>
      <c r="CX39" s="769"/>
      <c r="CY39" s="769"/>
      <c r="CZ39" s="769"/>
      <c r="DA39" s="770"/>
      <c r="DB39" s="768"/>
      <c r="DC39" s="769"/>
      <c r="DD39" s="769"/>
      <c r="DE39" s="769"/>
      <c r="DF39" s="770"/>
      <c r="DG39" s="768"/>
      <c r="DH39" s="769"/>
      <c r="DI39" s="769"/>
      <c r="DJ39" s="769"/>
      <c r="DK39" s="770"/>
      <c r="DL39" s="768"/>
      <c r="DM39" s="769"/>
      <c r="DN39" s="769"/>
      <c r="DO39" s="769"/>
      <c r="DP39" s="770"/>
      <c r="DQ39" s="768"/>
      <c r="DR39" s="769"/>
      <c r="DS39" s="769"/>
      <c r="DT39" s="769"/>
      <c r="DU39" s="770"/>
      <c r="DV39" s="771"/>
      <c r="DW39" s="772"/>
      <c r="DX39" s="772"/>
      <c r="DY39" s="772"/>
      <c r="DZ39" s="773"/>
      <c r="EA39" s="235"/>
    </row>
    <row r="40" spans="1:131" s="236" customFormat="1" ht="26.25" customHeight="1" x14ac:dyDescent="0.2">
      <c r="A40" s="250">
        <v>13</v>
      </c>
      <c r="B40" s="742"/>
      <c r="C40" s="743"/>
      <c r="D40" s="743"/>
      <c r="E40" s="743"/>
      <c r="F40" s="743"/>
      <c r="G40" s="743"/>
      <c r="H40" s="743"/>
      <c r="I40" s="743"/>
      <c r="J40" s="743"/>
      <c r="K40" s="743"/>
      <c r="L40" s="743"/>
      <c r="M40" s="743"/>
      <c r="N40" s="743"/>
      <c r="O40" s="743"/>
      <c r="P40" s="744"/>
      <c r="Q40" s="745"/>
      <c r="R40" s="746"/>
      <c r="S40" s="746"/>
      <c r="T40" s="746"/>
      <c r="U40" s="746"/>
      <c r="V40" s="746"/>
      <c r="W40" s="746"/>
      <c r="X40" s="746"/>
      <c r="Y40" s="746"/>
      <c r="Z40" s="746"/>
      <c r="AA40" s="746"/>
      <c r="AB40" s="746"/>
      <c r="AC40" s="746"/>
      <c r="AD40" s="746"/>
      <c r="AE40" s="747"/>
      <c r="AF40" s="821"/>
      <c r="AG40" s="746"/>
      <c r="AH40" s="746"/>
      <c r="AI40" s="746"/>
      <c r="AJ40" s="822"/>
      <c r="AK40" s="825"/>
      <c r="AL40" s="826"/>
      <c r="AM40" s="826"/>
      <c r="AN40" s="826"/>
      <c r="AO40" s="826"/>
      <c r="AP40" s="826"/>
      <c r="AQ40" s="826"/>
      <c r="AR40" s="826"/>
      <c r="AS40" s="826"/>
      <c r="AT40" s="826"/>
      <c r="AU40" s="826"/>
      <c r="AV40" s="826"/>
      <c r="AW40" s="826"/>
      <c r="AX40" s="826"/>
      <c r="AY40" s="826"/>
      <c r="AZ40" s="827"/>
      <c r="BA40" s="827"/>
      <c r="BB40" s="827"/>
      <c r="BC40" s="827"/>
      <c r="BD40" s="827"/>
      <c r="BE40" s="823"/>
      <c r="BF40" s="823"/>
      <c r="BG40" s="823"/>
      <c r="BH40" s="823"/>
      <c r="BI40" s="824"/>
      <c r="BJ40" s="241"/>
      <c r="BK40" s="241"/>
      <c r="BL40" s="241"/>
      <c r="BM40" s="241"/>
      <c r="BN40" s="241"/>
      <c r="BO40" s="254"/>
      <c r="BP40" s="254"/>
      <c r="BQ40" s="251">
        <v>34</v>
      </c>
      <c r="BR40" s="252"/>
      <c r="BS40" s="755"/>
      <c r="BT40" s="756"/>
      <c r="BU40" s="756"/>
      <c r="BV40" s="756"/>
      <c r="BW40" s="756"/>
      <c r="BX40" s="756"/>
      <c r="BY40" s="756"/>
      <c r="BZ40" s="756"/>
      <c r="CA40" s="756"/>
      <c r="CB40" s="756"/>
      <c r="CC40" s="756"/>
      <c r="CD40" s="756"/>
      <c r="CE40" s="756"/>
      <c r="CF40" s="756"/>
      <c r="CG40" s="757"/>
      <c r="CH40" s="768"/>
      <c r="CI40" s="769"/>
      <c r="CJ40" s="769"/>
      <c r="CK40" s="769"/>
      <c r="CL40" s="770"/>
      <c r="CM40" s="768"/>
      <c r="CN40" s="769"/>
      <c r="CO40" s="769"/>
      <c r="CP40" s="769"/>
      <c r="CQ40" s="770"/>
      <c r="CR40" s="768"/>
      <c r="CS40" s="769"/>
      <c r="CT40" s="769"/>
      <c r="CU40" s="769"/>
      <c r="CV40" s="770"/>
      <c r="CW40" s="768"/>
      <c r="CX40" s="769"/>
      <c r="CY40" s="769"/>
      <c r="CZ40" s="769"/>
      <c r="DA40" s="770"/>
      <c r="DB40" s="768"/>
      <c r="DC40" s="769"/>
      <c r="DD40" s="769"/>
      <c r="DE40" s="769"/>
      <c r="DF40" s="770"/>
      <c r="DG40" s="768"/>
      <c r="DH40" s="769"/>
      <c r="DI40" s="769"/>
      <c r="DJ40" s="769"/>
      <c r="DK40" s="770"/>
      <c r="DL40" s="768"/>
      <c r="DM40" s="769"/>
      <c r="DN40" s="769"/>
      <c r="DO40" s="769"/>
      <c r="DP40" s="770"/>
      <c r="DQ40" s="768"/>
      <c r="DR40" s="769"/>
      <c r="DS40" s="769"/>
      <c r="DT40" s="769"/>
      <c r="DU40" s="770"/>
      <c r="DV40" s="771"/>
      <c r="DW40" s="772"/>
      <c r="DX40" s="772"/>
      <c r="DY40" s="772"/>
      <c r="DZ40" s="773"/>
      <c r="EA40" s="235"/>
    </row>
    <row r="41" spans="1:131" s="236" customFormat="1" ht="26.25" customHeight="1" x14ac:dyDescent="0.2">
      <c r="A41" s="250">
        <v>14</v>
      </c>
      <c r="B41" s="742"/>
      <c r="C41" s="743"/>
      <c r="D41" s="743"/>
      <c r="E41" s="743"/>
      <c r="F41" s="743"/>
      <c r="G41" s="743"/>
      <c r="H41" s="743"/>
      <c r="I41" s="743"/>
      <c r="J41" s="743"/>
      <c r="K41" s="743"/>
      <c r="L41" s="743"/>
      <c r="M41" s="743"/>
      <c r="N41" s="743"/>
      <c r="O41" s="743"/>
      <c r="P41" s="744"/>
      <c r="Q41" s="745"/>
      <c r="R41" s="746"/>
      <c r="S41" s="746"/>
      <c r="T41" s="746"/>
      <c r="U41" s="746"/>
      <c r="V41" s="746"/>
      <c r="W41" s="746"/>
      <c r="X41" s="746"/>
      <c r="Y41" s="746"/>
      <c r="Z41" s="746"/>
      <c r="AA41" s="746"/>
      <c r="AB41" s="746"/>
      <c r="AC41" s="746"/>
      <c r="AD41" s="746"/>
      <c r="AE41" s="747"/>
      <c r="AF41" s="821"/>
      <c r="AG41" s="746"/>
      <c r="AH41" s="746"/>
      <c r="AI41" s="746"/>
      <c r="AJ41" s="822"/>
      <c r="AK41" s="825"/>
      <c r="AL41" s="826"/>
      <c r="AM41" s="826"/>
      <c r="AN41" s="826"/>
      <c r="AO41" s="826"/>
      <c r="AP41" s="826"/>
      <c r="AQ41" s="826"/>
      <c r="AR41" s="826"/>
      <c r="AS41" s="826"/>
      <c r="AT41" s="826"/>
      <c r="AU41" s="826"/>
      <c r="AV41" s="826"/>
      <c r="AW41" s="826"/>
      <c r="AX41" s="826"/>
      <c r="AY41" s="826"/>
      <c r="AZ41" s="827"/>
      <c r="BA41" s="827"/>
      <c r="BB41" s="827"/>
      <c r="BC41" s="827"/>
      <c r="BD41" s="827"/>
      <c r="BE41" s="823"/>
      <c r="BF41" s="823"/>
      <c r="BG41" s="823"/>
      <c r="BH41" s="823"/>
      <c r="BI41" s="824"/>
      <c r="BJ41" s="241"/>
      <c r="BK41" s="241"/>
      <c r="BL41" s="241"/>
      <c r="BM41" s="241"/>
      <c r="BN41" s="241"/>
      <c r="BO41" s="254"/>
      <c r="BP41" s="254"/>
      <c r="BQ41" s="251">
        <v>35</v>
      </c>
      <c r="BR41" s="252"/>
      <c r="BS41" s="755"/>
      <c r="BT41" s="756"/>
      <c r="BU41" s="756"/>
      <c r="BV41" s="756"/>
      <c r="BW41" s="756"/>
      <c r="BX41" s="756"/>
      <c r="BY41" s="756"/>
      <c r="BZ41" s="756"/>
      <c r="CA41" s="756"/>
      <c r="CB41" s="756"/>
      <c r="CC41" s="756"/>
      <c r="CD41" s="756"/>
      <c r="CE41" s="756"/>
      <c r="CF41" s="756"/>
      <c r="CG41" s="757"/>
      <c r="CH41" s="768"/>
      <c r="CI41" s="769"/>
      <c r="CJ41" s="769"/>
      <c r="CK41" s="769"/>
      <c r="CL41" s="770"/>
      <c r="CM41" s="768"/>
      <c r="CN41" s="769"/>
      <c r="CO41" s="769"/>
      <c r="CP41" s="769"/>
      <c r="CQ41" s="770"/>
      <c r="CR41" s="768"/>
      <c r="CS41" s="769"/>
      <c r="CT41" s="769"/>
      <c r="CU41" s="769"/>
      <c r="CV41" s="770"/>
      <c r="CW41" s="768"/>
      <c r="CX41" s="769"/>
      <c r="CY41" s="769"/>
      <c r="CZ41" s="769"/>
      <c r="DA41" s="770"/>
      <c r="DB41" s="768"/>
      <c r="DC41" s="769"/>
      <c r="DD41" s="769"/>
      <c r="DE41" s="769"/>
      <c r="DF41" s="770"/>
      <c r="DG41" s="768"/>
      <c r="DH41" s="769"/>
      <c r="DI41" s="769"/>
      <c r="DJ41" s="769"/>
      <c r="DK41" s="770"/>
      <c r="DL41" s="768"/>
      <c r="DM41" s="769"/>
      <c r="DN41" s="769"/>
      <c r="DO41" s="769"/>
      <c r="DP41" s="770"/>
      <c r="DQ41" s="768"/>
      <c r="DR41" s="769"/>
      <c r="DS41" s="769"/>
      <c r="DT41" s="769"/>
      <c r="DU41" s="770"/>
      <c r="DV41" s="771"/>
      <c r="DW41" s="772"/>
      <c r="DX41" s="772"/>
      <c r="DY41" s="772"/>
      <c r="DZ41" s="773"/>
      <c r="EA41" s="235"/>
    </row>
    <row r="42" spans="1:131" s="236" customFormat="1" ht="26.25" customHeight="1" x14ac:dyDescent="0.2">
      <c r="A42" s="250">
        <v>15</v>
      </c>
      <c r="B42" s="742"/>
      <c r="C42" s="743"/>
      <c r="D42" s="743"/>
      <c r="E42" s="743"/>
      <c r="F42" s="743"/>
      <c r="G42" s="743"/>
      <c r="H42" s="743"/>
      <c r="I42" s="743"/>
      <c r="J42" s="743"/>
      <c r="K42" s="743"/>
      <c r="L42" s="743"/>
      <c r="M42" s="743"/>
      <c r="N42" s="743"/>
      <c r="O42" s="743"/>
      <c r="P42" s="744"/>
      <c r="Q42" s="745"/>
      <c r="R42" s="746"/>
      <c r="S42" s="746"/>
      <c r="T42" s="746"/>
      <c r="U42" s="746"/>
      <c r="V42" s="746"/>
      <c r="W42" s="746"/>
      <c r="X42" s="746"/>
      <c r="Y42" s="746"/>
      <c r="Z42" s="746"/>
      <c r="AA42" s="746"/>
      <c r="AB42" s="746"/>
      <c r="AC42" s="746"/>
      <c r="AD42" s="746"/>
      <c r="AE42" s="747"/>
      <c r="AF42" s="821"/>
      <c r="AG42" s="746"/>
      <c r="AH42" s="746"/>
      <c r="AI42" s="746"/>
      <c r="AJ42" s="822"/>
      <c r="AK42" s="825"/>
      <c r="AL42" s="826"/>
      <c r="AM42" s="826"/>
      <c r="AN42" s="826"/>
      <c r="AO42" s="826"/>
      <c r="AP42" s="826"/>
      <c r="AQ42" s="826"/>
      <c r="AR42" s="826"/>
      <c r="AS42" s="826"/>
      <c r="AT42" s="826"/>
      <c r="AU42" s="826"/>
      <c r="AV42" s="826"/>
      <c r="AW42" s="826"/>
      <c r="AX42" s="826"/>
      <c r="AY42" s="826"/>
      <c r="AZ42" s="827"/>
      <c r="BA42" s="827"/>
      <c r="BB42" s="827"/>
      <c r="BC42" s="827"/>
      <c r="BD42" s="827"/>
      <c r="BE42" s="823"/>
      <c r="BF42" s="823"/>
      <c r="BG42" s="823"/>
      <c r="BH42" s="823"/>
      <c r="BI42" s="824"/>
      <c r="BJ42" s="241"/>
      <c r="BK42" s="241"/>
      <c r="BL42" s="241"/>
      <c r="BM42" s="241"/>
      <c r="BN42" s="241"/>
      <c r="BO42" s="254"/>
      <c r="BP42" s="254"/>
      <c r="BQ42" s="251">
        <v>36</v>
      </c>
      <c r="BR42" s="252"/>
      <c r="BS42" s="755"/>
      <c r="BT42" s="756"/>
      <c r="BU42" s="756"/>
      <c r="BV42" s="756"/>
      <c r="BW42" s="756"/>
      <c r="BX42" s="756"/>
      <c r="BY42" s="756"/>
      <c r="BZ42" s="756"/>
      <c r="CA42" s="756"/>
      <c r="CB42" s="756"/>
      <c r="CC42" s="756"/>
      <c r="CD42" s="756"/>
      <c r="CE42" s="756"/>
      <c r="CF42" s="756"/>
      <c r="CG42" s="757"/>
      <c r="CH42" s="768"/>
      <c r="CI42" s="769"/>
      <c r="CJ42" s="769"/>
      <c r="CK42" s="769"/>
      <c r="CL42" s="770"/>
      <c r="CM42" s="768"/>
      <c r="CN42" s="769"/>
      <c r="CO42" s="769"/>
      <c r="CP42" s="769"/>
      <c r="CQ42" s="770"/>
      <c r="CR42" s="768"/>
      <c r="CS42" s="769"/>
      <c r="CT42" s="769"/>
      <c r="CU42" s="769"/>
      <c r="CV42" s="770"/>
      <c r="CW42" s="768"/>
      <c r="CX42" s="769"/>
      <c r="CY42" s="769"/>
      <c r="CZ42" s="769"/>
      <c r="DA42" s="770"/>
      <c r="DB42" s="768"/>
      <c r="DC42" s="769"/>
      <c r="DD42" s="769"/>
      <c r="DE42" s="769"/>
      <c r="DF42" s="770"/>
      <c r="DG42" s="768"/>
      <c r="DH42" s="769"/>
      <c r="DI42" s="769"/>
      <c r="DJ42" s="769"/>
      <c r="DK42" s="770"/>
      <c r="DL42" s="768"/>
      <c r="DM42" s="769"/>
      <c r="DN42" s="769"/>
      <c r="DO42" s="769"/>
      <c r="DP42" s="770"/>
      <c r="DQ42" s="768"/>
      <c r="DR42" s="769"/>
      <c r="DS42" s="769"/>
      <c r="DT42" s="769"/>
      <c r="DU42" s="770"/>
      <c r="DV42" s="771"/>
      <c r="DW42" s="772"/>
      <c r="DX42" s="772"/>
      <c r="DY42" s="772"/>
      <c r="DZ42" s="773"/>
      <c r="EA42" s="235"/>
    </row>
    <row r="43" spans="1:131" s="236" customFormat="1" ht="26.25" customHeight="1" x14ac:dyDescent="0.2">
      <c r="A43" s="250">
        <v>16</v>
      </c>
      <c r="B43" s="742"/>
      <c r="C43" s="743"/>
      <c r="D43" s="743"/>
      <c r="E43" s="743"/>
      <c r="F43" s="743"/>
      <c r="G43" s="743"/>
      <c r="H43" s="743"/>
      <c r="I43" s="743"/>
      <c r="J43" s="743"/>
      <c r="K43" s="743"/>
      <c r="L43" s="743"/>
      <c r="M43" s="743"/>
      <c r="N43" s="743"/>
      <c r="O43" s="743"/>
      <c r="P43" s="744"/>
      <c r="Q43" s="745"/>
      <c r="R43" s="746"/>
      <c r="S43" s="746"/>
      <c r="T43" s="746"/>
      <c r="U43" s="746"/>
      <c r="V43" s="746"/>
      <c r="W43" s="746"/>
      <c r="X43" s="746"/>
      <c r="Y43" s="746"/>
      <c r="Z43" s="746"/>
      <c r="AA43" s="746"/>
      <c r="AB43" s="746"/>
      <c r="AC43" s="746"/>
      <c r="AD43" s="746"/>
      <c r="AE43" s="747"/>
      <c r="AF43" s="821"/>
      <c r="AG43" s="746"/>
      <c r="AH43" s="746"/>
      <c r="AI43" s="746"/>
      <c r="AJ43" s="822"/>
      <c r="AK43" s="825"/>
      <c r="AL43" s="826"/>
      <c r="AM43" s="826"/>
      <c r="AN43" s="826"/>
      <c r="AO43" s="826"/>
      <c r="AP43" s="826"/>
      <c r="AQ43" s="826"/>
      <c r="AR43" s="826"/>
      <c r="AS43" s="826"/>
      <c r="AT43" s="826"/>
      <c r="AU43" s="826"/>
      <c r="AV43" s="826"/>
      <c r="AW43" s="826"/>
      <c r="AX43" s="826"/>
      <c r="AY43" s="826"/>
      <c r="AZ43" s="827"/>
      <c r="BA43" s="827"/>
      <c r="BB43" s="827"/>
      <c r="BC43" s="827"/>
      <c r="BD43" s="827"/>
      <c r="BE43" s="823"/>
      <c r="BF43" s="823"/>
      <c r="BG43" s="823"/>
      <c r="BH43" s="823"/>
      <c r="BI43" s="824"/>
      <c r="BJ43" s="241"/>
      <c r="BK43" s="241"/>
      <c r="BL43" s="241"/>
      <c r="BM43" s="241"/>
      <c r="BN43" s="241"/>
      <c r="BO43" s="254"/>
      <c r="BP43" s="254"/>
      <c r="BQ43" s="251">
        <v>37</v>
      </c>
      <c r="BR43" s="252"/>
      <c r="BS43" s="755"/>
      <c r="BT43" s="756"/>
      <c r="BU43" s="756"/>
      <c r="BV43" s="756"/>
      <c r="BW43" s="756"/>
      <c r="BX43" s="756"/>
      <c r="BY43" s="756"/>
      <c r="BZ43" s="756"/>
      <c r="CA43" s="756"/>
      <c r="CB43" s="756"/>
      <c r="CC43" s="756"/>
      <c r="CD43" s="756"/>
      <c r="CE43" s="756"/>
      <c r="CF43" s="756"/>
      <c r="CG43" s="757"/>
      <c r="CH43" s="768"/>
      <c r="CI43" s="769"/>
      <c r="CJ43" s="769"/>
      <c r="CK43" s="769"/>
      <c r="CL43" s="770"/>
      <c r="CM43" s="768"/>
      <c r="CN43" s="769"/>
      <c r="CO43" s="769"/>
      <c r="CP43" s="769"/>
      <c r="CQ43" s="770"/>
      <c r="CR43" s="768"/>
      <c r="CS43" s="769"/>
      <c r="CT43" s="769"/>
      <c r="CU43" s="769"/>
      <c r="CV43" s="770"/>
      <c r="CW43" s="768"/>
      <c r="CX43" s="769"/>
      <c r="CY43" s="769"/>
      <c r="CZ43" s="769"/>
      <c r="DA43" s="770"/>
      <c r="DB43" s="768"/>
      <c r="DC43" s="769"/>
      <c r="DD43" s="769"/>
      <c r="DE43" s="769"/>
      <c r="DF43" s="770"/>
      <c r="DG43" s="768"/>
      <c r="DH43" s="769"/>
      <c r="DI43" s="769"/>
      <c r="DJ43" s="769"/>
      <c r="DK43" s="770"/>
      <c r="DL43" s="768"/>
      <c r="DM43" s="769"/>
      <c r="DN43" s="769"/>
      <c r="DO43" s="769"/>
      <c r="DP43" s="770"/>
      <c r="DQ43" s="768"/>
      <c r="DR43" s="769"/>
      <c r="DS43" s="769"/>
      <c r="DT43" s="769"/>
      <c r="DU43" s="770"/>
      <c r="DV43" s="771"/>
      <c r="DW43" s="772"/>
      <c r="DX43" s="772"/>
      <c r="DY43" s="772"/>
      <c r="DZ43" s="773"/>
      <c r="EA43" s="235"/>
    </row>
    <row r="44" spans="1:131" s="236" customFormat="1" ht="26.25" customHeight="1" x14ac:dyDescent="0.2">
      <c r="A44" s="250">
        <v>17</v>
      </c>
      <c r="B44" s="742"/>
      <c r="C44" s="743"/>
      <c r="D44" s="743"/>
      <c r="E44" s="743"/>
      <c r="F44" s="743"/>
      <c r="G44" s="743"/>
      <c r="H44" s="743"/>
      <c r="I44" s="743"/>
      <c r="J44" s="743"/>
      <c r="K44" s="743"/>
      <c r="L44" s="743"/>
      <c r="M44" s="743"/>
      <c r="N44" s="743"/>
      <c r="O44" s="743"/>
      <c r="P44" s="744"/>
      <c r="Q44" s="745"/>
      <c r="R44" s="746"/>
      <c r="S44" s="746"/>
      <c r="T44" s="746"/>
      <c r="U44" s="746"/>
      <c r="V44" s="746"/>
      <c r="W44" s="746"/>
      <c r="X44" s="746"/>
      <c r="Y44" s="746"/>
      <c r="Z44" s="746"/>
      <c r="AA44" s="746"/>
      <c r="AB44" s="746"/>
      <c r="AC44" s="746"/>
      <c r="AD44" s="746"/>
      <c r="AE44" s="747"/>
      <c r="AF44" s="821"/>
      <c r="AG44" s="746"/>
      <c r="AH44" s="746"/>
      <c r="AI44" s="746"/>
      <c r="AJ44" s="822"/>
      <c r="AK44" s="825"/>
      <c r="AL44" s="826"/>
      <c r="AM44" s="826"/>
      <c r="AN44" s="826"/>
      <c r="AO44" s="826"/>
      <c r="AP44" s="826"/>
      <c r="AQ44" s="826"/>
      <c r="AR44" s="826"/>
      <c r="AS44" s="826"/>
      <c r="AT44" s="826"/>
      <c r="AU44" s="826"/>
      <c r="AV44" s="826"/>
      <c r="AW44" s="826"/>
      <c r="AX44" s="826"/>
      <c r="AY44" s="826"/>
      <c r="AZ44" s="827"/>
      <c r="BA44" s="827"/>
      <c r="BB44" s="827"/>
      <c r="BC44" s="827"/>
      <c r="BD44" s="827"/>
      <c r="BE44" s="823"/>
      <c r="BF44" s="823"/>
      <c r="BG44" s="823"/>
      <c r="BH44" s="823"/>
      <c r="BI44" s="824"/>
      <c r="BJ44" s="241"/>
      <c r="BK44" s="241"/>
      <c r="BL44" s="241"/>
      <c r="BM44" s="241"/>
      <c r="BN44" s="241"/>
      <c r="BO44" s="254"/>
      <c r="BP44" s="254"/>
      <c r="BQ44" s="251">
        <v>38</v>
      </c>
      <c r="BR44" s="252"/>
      <c r="BS44" s="755"/>
      <c r="BT44" s="756"/>
      <c r="BU44" s="756"/>
      <c r="BV44" s="756"/>
      <c r="BW44" s="756"/>
      <c r="BX44" s="756"/>
      <c r="BY44" s="756"/>
      <c r="BZ44" s="756"/>
      <c r="CA44" s="756"/>
      <c r="CB44" s="756"/>
      <c r="CC44" s="756"/>
      <c r="CD44" s="756"/>
      <c r="CE44" s="756"/>
      <c r="CF44" s="756"/>
      <c r="CG44" s="757"/>
      <c r="CH44" s="768"/>
      <c r="CI44" s="769"/>
      <c r="CJ44" s="769"/>
      <c r="CK44" s="769"/>
      <c r="CL44" s="770"/>
      <c r="CM44" s="768"/>
      <c r="CN44" s="769"/>
      <c r="CO44" s="769"/>
      <c r="CP44" s="769"/>
      <c r="CQ44" s="770"/>
      <c r="CR44" s="768"/>
      <c r="CS44" s="769"/>
      <c r="CT44" s="769"/>
      <c r="CU44" s="769"/>
      <c r="CV44" s="770"/>
      <c r="CW44" s="768"/>
      <c r="CX44" s="769"/>
      <c r="CY44" s="769"/>
      <c r="CZ44" s="769"/>
      <c r="DA44" s="770"/>
      <c r="DB44" s="768"/>
      <c r="DC44" s="769"/>
      <c r="DD44" s="769"/>
      <c r="DE44" s="769"/>
      <c r="DF44" s="770"/>
      <c r="DG44" s="768"/>
      <c r="DH44" s="769"/>
      <c r="DI44" s="769"/>
      <c r="DJ44" s="769"/>
      <c r="DK44" s="770"/>
      <c r="DL44" s="768"/>
      <c r="DM44" s="769"/>
      <c r="DN44" s="769"/>
      <c r="DO44" s="769"/>
      <c r="DP44" s="770"/>
      <c r="DQ44" s="768"/>
      <c r="DR44" s="769"/>
      <c r="DS44" s="769"/>
      <c r="DT44" s="769"/>
      <c r="DU44" s="770"/>
      <c r="DV44" s="771"/>
      <c r="DW44" s="772"/>
      <c r="DX44" s="772"/>
      <c r="DY44" s="772"/>
      <c r="DZ44" s="773"/>
      <c r="EA44" s="235"/>
    </row>
    <row r="45" spans="1:131" s="236" customFormat="1" ht="26.25" customHeight="1" x14ac:dyDescent="0.2">
      <c r="A45" s="250">
        <v>18</v>
      </c>
      <c r="B45" s="742"/>
      <c r="C45" s="743"/>
      <c r="D45" s="743"/>
      <c r="E45" s="743"/>
      <c r="F45" s="743"/>
      <c r="G45" s="743"/>
      <c r="H45" s="743"/>
      <c r="I45" s="743"/>
      <c r="J45" s="743"/>
      <c r="K45" s="743"/>
      <c r="L45" s="743"/>
      <c r="M45" s="743"/>
      <c r="N45" s="743"/>
      <c r="O45" s="743"/>
      <c r="P45" s="744"/>
      <c r="Q45" s="745"/>
      <c r="R45" s="746"/>
      <c r="S45" s="746"/>
      <c r="T45" s="746"/>
      <c r="U45" s="746"/>
      <c r="V45" s="746"/>
      <c r="W45" s="746"/>
      <c r="X45" s="746"/>
      <c r="Y45" s="746"/>
      <c r="Z45" s="746"/>
      <c r="AA45" s="746"/>
      <c r="AB45" s="746"/>
      <c r="AC45" s="746"/>
      <c r="AD45" s="746"/>
      <c r="AE45" s="747"/>
      <c r="AF45" s="821"/>
      <c r="AG45" s="746"/>
      <c r="AH45" s="746"/>
      <c r="AI45" s="746"/>
      <c r="AJ45" s="822"/>
      <c r="AK45" s="825"/>
      <c r="AL45" s="826"/>
      <c r="AM45" s="826"/>
      <c r="AN45" s="826"/>
      <c r="AO45" s="826"/>
      <c r="AP45" s="826"/>
      <c r="AQ45" s="826"/>
      <c r="AR45" s="826"/>
      <c r="AS45" s="826"/>
      <c r="AT45" s="826"/>
      <c r="AU45" s="826"/>
      <c r="AV45" s="826"/>
      <c r="AW45" s="826"/>
      <c r="AX45" s="826"/>
      <c r="AY45" s="826"/>
      <c r="AZ45" s="827"/>
      <c r="BA45" s="827"/>
      <c r="BB45" s="827"/>
      <c r="BC45" s="827"/>
      <c r="BD45" s="827"/>
      <c r="BE45" s="823"/>
      <c r="BF45" s="823"/>
      <c r="BG45" s="823"/>
      <c r="BH45" s="823"/>
      <c r="BI45" s="824"/>
      <c r="BJ45" s="241"/>
      <c r="BK45" s="241"/>
      <c r="BL45" s="241"/>
      <c r="BM45" s="241"/>
      <c r="BN45" s="241"/>
      <c r="BO45" s="254"/>
      <c r="BP45" s="254"/>
      <c r="BQ45" s="251">
        <v>39</v>
      </c>
      <c r="BR45" s="252"/>
      <c r="BS45" s="755"/>
      <c r="BT45" s="756"/>
      <c r="BU45" s="756"/>
      <c r="BV45" s="756"/>
      <c r="BW45" s="756"/>
      <c r="BX45" s="756"/>
      <c r="BY45" s="756"/>
      <c r="BZ45" s="756"/>
      <c r="CA45" s="756"/>
      <c r="CB45" s="756"/>
      <c r="CC45" s="756"/>
      <c r="CD45" s="756"/>
      <c r="CE45" s="756"/>
      <c r="CF45" s="756"/>
      <c r="CG45" s="757"/>
      <c r="CH45" s="768"/>
      <c r="CI45" s="769"/>
      <c r="CJ45" s="769"/>
      <c r="CK45" s="769"/>
      <c r="CL45" s="770"/>
      <c r="CM45" s="768"/>
      <c r="CN45" s="769"/>
      <c r="CO45" s="769"/>
      <c r="CP45" s="769"/>
      <c r="CQ45" s="770"/>
      <c r="CR45" s="768"/>
      <c r="CS45" s="769"/>
      <c r="CT45" s="769"/>
      <c r="CU45" s="769"/>
      <c r="CV45" s="770"/>
      <c r="CW45" s="768"/>
      <c r="CX45" s="769"/>
      <c r="CY45" s="769"/>
      <c r="CZ45" s="769"/>
      <c r="DA45" s="770"/>
      <c r="DB45" s="768"/>
      <c r="DC45" s="769"/>
      <c r="DD45" s="769"/>
      <c r="DE45" s="769"/>
      <c r="DF45" s="770"/>
      <c r="DG45" s="768"/>
      <c r="DH45" s="769"/>
      <c r="DI45" s="769"/>
      <c r="DJ45" s="769"/>
      <c r="DK45" s="770"/>
      <c r="DL45" s="768"/>
      <c r="DM45" s="769"/>
      <c r="DN45" s="769"/>
      <c r="DO45" s="769"/>
      <c r="DP45" s="770"/>
      <c r="DQ45" s="768"/>
      <c r="DR45" s="769"/>
      <c r="DS45" s="769"/>
      <c r="DT45" s="769"/>
      <c r="DU45" s="770"/>
      <c r="DV45" s="771"/>
      <c r="DW45" s="772"/>
      <c r="DX45" s="772"/>
      <c r="DY45" s="772"/>
      <c r="DZ45" s="773"/>
      <c r="EA45" s="235"/>
    </row>
    <row r="46" spans="1:131" s="236" customFormat="1" ht="26.25" customHeight="1" x14ac:dyDescent="0.2">
      <c r="A46" s="250">
        <v>19</v>
      </c>
      <c r="B46" s="742"/>
      <c r="C46" s="743"/>
      <c r="D46" s="743"/>
      <c r="E46" s="743"/>
      <c r="F46" s="743"/>
      <c r="G46" s="743"/>
      <c r="H46" s="743"/>
      <c r="I46" s="743"/>
      <c r="J46" s="743"/>
      <c r="K46" s="743"/>
      <c r="L46" s="743"/>
      <c r="M46" s="743"/>
      <c r="N46" s="743"/>
      <c r="O46" s="743"/>
      <c r="P46" s="744"/>
      <c r="Q46" s="745"/>
      <c r="R46" s="746"/>
      <c r="S46" s="746"/>
      <c r="T46" s="746"/>
      <c r="U46" s="746"/>
      <c r="V46" s="746"/>
      <c r="W46" s="746"/>
      <c r="X46" s="746"/>
      <c r="Y46" s="746"/>
      <c r="Z46" s="746"/>
      <c r="AA46" s="746"/>
      <c r="AB46" s="746"/>
      <c r="AC46" s="746"/>
      <c r="AD46" s="746"/>
      <c r="AE46" s="747"/>
      <c r="AF46" s="821"/>
      <c r="AG46" s="746"/>
      <c r="AH46" s="746"/>
      <c r="AI46" s="746"/>
      <c r="AJ46" s="822"/>
      <c r="AK46" s="825"/>
      <c r="AL46" s="826"/>
      <c r="AM46" s="826"/>
      <c r="AN46" s="826"/>
      <c r="AO46" s="826"/>
      <c r="AP46" s="826"/>
      <c r="AQ46" s="826"/>
      <c r="AR46" s="826"/>
      <c r="AS46" s="826"/>
      <c r="AT46" s="826"/>
      <c r="AU46" s="826"/>
      <c r="AV46" s="826"/>
      <c r="AW46" s="826"/>
      <c r="AX46" s="826"/>
      <c r="AY46" s="826"/>
      <c r="AZ46" s="827"/>
      <c r="BA46" s="827"/>
      <c r="BB46" s="827"/>
      <c r="BC46" s="827"/>
      <c r="BD46" s="827"/>
      <c r="BE46" s="823"/>
      <c r="BF46" s="823"/>
      <c r="BG46" s="823"/>
      <c r="BH46" s="823"/>
      <c r="BI46" s="824"/>
      <c r="BJ46" s="241"/>
      <c r="BK46" s="241"/>
      <c r="BL46" s="241"/>
      <c r="BM46" s="241"/>
      <c r="BN46" s="241"/>
      <c r="BO46" s="254"/>
      <c r="BP46" s="254"/>
      <c r="BQ46" s="251">
        <v>40</v>
      </c>
      <c r="BR46" s="252"/>
      <c r="BS46" s="755"/>
      <c r="BT46" s="756"/>
      <c r="BU46" s="756"/>
      <c r="BV46" s="756"/>
      <c r="BW46" s="756"/>
      <c r="BX46" s="756"/>
      <c r="BY46" s="756"/>
      <c r="BZ46" s="756"/>
      <c r="CA46" s="756"/>
      <c r="CB46" s="756"/>
      <c r="CC46" s="756"/>
      <c r="CD46" s="756"/>
      <c r="CE46" s="756"/>
      <c r="CF46" s="756"/>
      <c r="CG46" s="757"/>
      <c r="CH46" s="768"/>
      <c r="CI46" s="769"/>
      <c r="CJ46" s="769"/>
      <c r="CK46" s="769"/>
      <c r="CL46" s="770"/>
      <c r="CM46" s="768"/>
      <c r="CN46" s="769"/>
      <c r="CO46" s="769"/>
      <c r="CP46" s="769"/>
      <c r="CQ46" s="770"/>
      <c r="CR46" s="768"/>
      <c r="CS46" s="769"/>
      <c r="CT46" s="769"/>
      <c r="CU46" s="769"/>
      <c r="CV46" s="770"/>
      <c r="CW46" s="768"/>
      <c r="CX46" s="769"/>
      <c r="CY46" s="769"/>
      <c r="CZ46" s="769"/>
      <c r="DA46" s="770"/>
      <c r="DB46" s="768"/>
      <c r="DC46" s="769"/>
      <c r="DD46" s="769"/>
      <c r="DE46" s="769"/>
      <c r="DF46" s="770"/>
      <c r="DG46" s="768"/>
      <c r="DH46" s="769"/>
      <c r="DI46" s="769"/>
      <c r="DJ46" s="769"/>
      <c r="DK46" s="770"/>
      <c r="DL46" s="768"/>
      <c r="DM46" s="769"/>
      <c r="DN46" s="769"/>
      <c r="DO46" s="769"/>
      <c r="DP46" s="770"/>
      <c r="DQ46" s="768"/>
      <c r="DR46" s="769"/>
      <c r="DS46" s="769"/>
      <c r="DT46" s="769"/>
      <c r="DU46" s="770"/>
      <c r="DV46" s="771"/>
      <c r="DW46" s="772"/>
      <c r="DX46" s="772"/>
      <c r="DY46" s="772"/>
      <c r="DZ46" s="773"/>
      <c r="EA46" s="235"/>
    </row>
    <row r="47" spans="1:131" s="236" customFormat="1" ht="26.25" customHeight="1" x14ac:dyDescent="0.2">
      <c r="A47" s="250">
        <v>20</v>
      </c>
      <c r="B47" s="742"/>
      <c r="C47" s="743"/>
      <c r="D47" s="743"/>
      <c r="E47" s="743"/>
      <c r="F47" s="743"/>
      <c r="G47" s="743"/>
      <c r="H47" s="743"/>
      <c r="I47" s="743"/>
      <c r="J47" s="743"/>
      <c r="K47" s="743"/>
      <c r="L47" s="743"/>
      <c r="M47" s="743"/>
      <c r="N47" s="743"/>
      <c r="O47" s="743"/>
      <c r="P47" s="744"/>
      <c r="Q47" s="745"/>
      <c r="R47" s="746"/>
      <c r="S47" s="746"/>
      <c r="T47" s="746"/>
      <c r="U47" s="746"/>
      <c r="V47" s="746"/>
      <c r="W47" s="746"/>
      <c r="X47" s="746"/>
      <c r="Y47" s="746"/>
      <c r="Z47" s="746"/>
      <c r="AA47" s="746"/>
      <c r="AB47" s="746"/>
      <c r="AC47" s="746"/>
      <c r="AD47" s="746"/>
      <c r="AE47" s="747"/>
      <c r="AF47" s="821"/>
      <c r="AG47" s="746"/>
      <c r="AH47" s="746"/>
      <c r="AI47" s="746"/>
      <c r="AJ47" s="822"/>
      <c r="AK47" s="825"/>
      <c r="AL47" s="826"/>
      <c r="AM47" s="826"/>
      <c r="AN47" s="826"/>
      <c r="AO47" s="826"/>
      <c r="AP47" s="826"/>
      <c r="AQ47" s="826"/>
      <c r="AR47" s="826"/>
      <c r="AS47" s="826"/>
      <c r="AT47" s="826"/>
      <c r="AU47" s="826"/>
      <c r="AV47" s="826"/>
      <c r="AW47" s="826"/>
      <c r="AX47" s="826"/>
      <c r="AY47" s="826"/>
      <c r="AZ47" s="827"/>
      <c r="BA47" s="827"/>
      <c r="BB47" s="827"/>
      <c r="BC47" s="827"/>
      <c r="BD47" s="827"/>
      <c r="BE47" s="823"/>
      <c r="BF47" s="823"/>
      <c r="BG47" s="823"/>
      <c r="BH47" s="823"/>
      <c r="BI47" s="824"/>
      <c r="BJ47" s="241"/>
      <c r="BK47" s="241"/>
      <c r="BL47" s="241"/>
      <c r="BM47" s="241"/>
      <c r="BN47" s="241"/>
      <c r="BO47" s="254"/>
      <c r="BP47" s="254"/>
      <c r="BQ47" s="251">
        <v>41</v>
      </c>
      <c r="BR47" s="252"/>
      <c r="BS47" s="755"/>
      <c r="BT47" s="756"/>
      <c r="BU47" s="756"/>
      <c r="BV47" s="756"/>
      <c r="BW47" s="756"/>
      <c r="BX47" s="756"/>
      <c r="BY47" s="756"/>
      <c r="BZ47" s="756"/>
      <c r="CA47" s="756"/>
      <c r="CB47" s="756"/>
      <c r="CC47" s="756"/>
      <c r="CD47" s="756"/>
      <c r="CE47" s="756"/>
      <c r="CF47" s="756"/>
      <c r="CG47" s="757"/>
      <c r="CH47" s="768"/>
      <c r="CI47" s="769"/>
      <c r="CJ47" s="769"/>
      <c r="CK47" s="769"/>
      <c r="CL47" s="770"/>
      <c r="CM47" s="768"/>
      <c r="CN47" s="769"/>
      <c r="CO47" s="769"/>
      <c r="CP47" s="769"/>
      <c r="CQ47" s="770"/>
      <c r="CR47" s="768"/>
      <c r="CS47" s="769"/>
      <c r="CT47" s="769"/>
      <c r="CU47" s="769"/>
      <c r="CV47" s="770"/>
      <c r="CW47" s="768"/>
      <c r="CX47" s="769"/>
      <c r="CY47" s="769"/>
      <c r="CZ47" s="769"/>
      <c r="DA47" s="770"/>
      <c r="DB47" s="768"/>
      <c r="DC47" s="769"/>
      <c r="DD47" s="769"/>
      <c r="DE47" s="769"/>
      <c r="DF47" s="770"/>
      <c r="DG47" s="768"/>
      <c r="DH47" s="769"/>
      <c r="DI47" s="769"/>
      <c r="DJ47" s="769"/>
      <c r="DK47" s="770"/>
      <c r="DL47" s="768"/>
      <c r="DM47" s="769"/>
      <c r="DN47" s="769"/>
      <c r="DO47" s="769"/>
      <c r="DP47" s="770"/>
      <c r="DQ47" s="768"/>
      <c r="DR47" s="769"/>
      <c r="DS47" s="769"/>
      <c r="DT47" s="769"/>
      <c r="DU47" s="770"/>
      <c r="DV47" s="771"/>
      <c r="DW47" s="772"/>
      <c r="DX47" s="772"/>
      <c r="DY47" s="772"/>
      <c r="DZ47" s="773"/>
      <c r="EA47" s="235"/>
    </row>
    <row r="48" spans="1:131" s="236" customFormat="1" ht="26.25" customHeight="1" x14ac:dyDescent="0.2">
      <c r="A48" s="250">
        <v>21</v>
      </c>
      <c r="B48" s="742"/>
      <c r="C48" s="743"/>
      <c r="D48" s="743"/>
      <c r="E48" s="743"/>
      <c r="F48" s="743"/>
      <c r="G48" s="743"/>
      <c r="H48" s="743"/>
      <c r="I48" s="743"/>
      <c r="J48" s="743"/>
      <c r="K48" s="743"/>
      <c r="L48" s="743"/>
      <c r="M48" s="743"/>
      <c r="N48" s="743"/>
      <c r="O48" s="743"/>
      <c r="P48" s="744"/>
      <c r="Q48" s="745"/>
      <c r="R48" s="746"/>
      <c r="S48" s="746"/>
      <c r="T48" s="746"/>
      <c r="U48" s="746"/>
      <c r="V48" s="746"/>
      <c r="W48" s="746"/>
      <c r="X48" s="746"/>
      <c r="Y48" s="746"/>
      <c r="Z48" s="746"/>
      <c r="AA48" s="746"/>
      <c r="AB48" s="746"/>
      <c r="AC48" s="746"/>
      <c r="AD48" s="746"/>
      <c r="AE48" s="747"/>
      <c r="AF48" s="821"/>
      <c r="AG48" s="746"/>
      <c r="AH48" s="746"/>
      <c r="AI48" s="746"/>
      <c r="AJ48" s="822"/>
      <c r="AK48" s="825"/>
      <c r="AL48" s="826"/>
      <c r="AM48" s="826"/>
      <c r="AN48" s="826"/>
      <c r="AO48" s="826"/>
      <c r="AP48" s="826"/>
      <c r="AQ48" s="826"/>
      <c r="AR48" s="826"/>
      <c r="AS48" s="826"/>
      <c r="AT48" s="826"/>
      <c r="AU48" s="826"/>
      <c r="AV48" s="826"/>
      <c r="AW48" s="826"/>
      <c r="AX48" s="826"/>
      <c r="AY48" s="826"/>
      <c r="AZ48" s="827"/>
      <c r="BA48" s="827"/>
      <c r="BB48" s="827"/>
      <c r="BC48" s="827"/>
      <c r="BD48" s="827"/>
      <c r="BE48" s="823"/>
      <c r="BF48" s="823"/>
      <c r="BG48" s="823"/>
      <c r="BH48" s="823"/>
      <c r="BI48" s="824"/>
      <c r="BJ48" s="241"/>
      <c r="BK48" s="241"/>
      <c r="BL48" s="241"/>
      <c r="BM48" s="241"/>
      <c r="BN48" s="241"/>
      <c r="BO48" s="254"/>
      <c r="BP48" s="254"/>
      <c r="BQ48" s="251">
        <v>42</v>
      </c>
      <c r="BR48" s="252"/>
      <c r="BS48" s="755"/>
      <c r="BT48" s="756"/>
      <c r="BU48" s="756"/>
      <c r="BV48" s="756"/>
      <c r="BW48" s="756"/>
      <c r="BX48" s="756"/>
      <c r="BY48" s="756"/>
      <c r="BZ48" s="756"/>
      <c r="CA48" s="756"/>
      <c r="CB48" s="756"/>
      <c r="CC48" s="756"/>
      <c r="CD48" s="756"/>
      <c r="CE48" s="756"/>
      <c r="CF48" s="756"/>
      <c r="CG48" s="757"/>
      <c r="CH48" s="768"/>
      <c r="CI48" s="769"/>
      <c r="CJ48" s="769"/>
      <c r="CK48" s="769"/>
      <c r="CL48" s="770"/>
      <c r="CM48" s="768"/>
      <c r="CN48" s="769"/>
      <c r="CO48" s="769"/>
      <c r="CP48" s="769"/>
      <c r="CQ48" s="770"/>
      <c r="CR48" s="768"/>
      <c r="CS48" s="769"/>
      <c r="CT48" s="769"/>
      <c r="CU48" s="769"/>
      <c r="CV48" s="770"/>
      <c r="CW48" s="768"/>
      <c r="CX48" s="769"/>
      <c r="CY48" s="769"/>
      <c r="CZ48" s="769"/>
      <c r="DA48" s="770"/>
      <c r="DB48" s="768"/>
      <c r="DC48" s="769"/>
      <c r="DD48" s="769"/>
      <c r="DE48" s="769"/>
      <c r="DF48" s="770"/>
      <c r="DG48" s="768"/>
      <c r="DH48" s="769"/>
      <c r="DI48" s="769"/>
      <c r="DJ48" s="769"/>
      <c r="DK48" s="770"/>
      <c r="DL48" s="768"/>
      <c r="DM48" s="769"/>
      <c r="DN48" s="769"/>
      <c r="DO48" s="769"/>
      <c r="DP48" s="770"/>
      <c r="DQ48" s="768"/>
      <c r="DR48" s="769"/>
      <c r="DS48" s="769"/>
      <c r="DT48" s="769"/>
      <c r="DU48" s="770"/>
      <c r="DV48" s="771"/>
      <c r="DW48" s="772"/>
      <c r="DX48" s="772"/>
      <c r="DY48" s="772"/>
      <c r="DZ48" s="773"/>
      <c r="EA48" s="235"/>
    </row>
    <row r="49" spans="1:131" s="236" customFormat="1" ht="26.25" customHeight="1" x14ac:dyDescent="0.2">
      <c r="A49" s="250">
        <v>22</v>
      </c>
      <c r="B49" s="742"/>
      <c r="C49" s="743"/>
      <c r="D49" s="743"/>
      <c r="E49" s="743"/>
      <c r="F49" s="743"/>
      <c r="G49" s="743"/>
      <c r="H49" s="743"/>
      <c r="I49" s="743"/>
      <c r="J49" s="743"/>
      <c r="K49" s="743"/>
      <c r="L49" s="743"/>
      <c r="M49" s="743"/>
      <c r="N49" s="743"/>
      <c r="O49" s="743"/>
      <c r="P49" s="744"/>
      <c r="Q49" s="745"/>
      <c r="R49" s="746"/>
      <c r="S49" s="746"/>
      <c r="T49" s="746"/>
      <c r="U49" s="746"/>
      <c r="V49" s="746"/>
      <c r="W49" s="746"/>
      <c r="X49" s="746"/>
      <c r="Y49" s="746"/>
      <c r="Z49" s="746"/>
      <c r="AA49" s="746"/>
      <c r="AB49" s="746"/>
      <c r="AC49" s="746"/>
      <c r="AD49" s="746"/>
      <c r="AE49" s="747"/>
      <c r="AF49" s="821"/>
      <c r="AG49" s="746"/>
      <c r="AH49" s="746"/>
      <c r="AI49" s="746"/>
      <c r="AJ49" s="822"/>
      <c r="AK49" s="825"/>
      <c r="AL49" s="826"/>
      <c r="AM49" s="826"/>
      <c r="AN49" s="826"/>
      <c r="AO49" s="826"/>
      <c r="AP49" s="826"/>
      <c r="AQ49" s="826"/>
      <c r="AR49" s="826"/>
      <c r="AS49" s="826"/>
      <c r="AT49" s="826"/>
      <c r="AU49" s="826"/>
      <c r="AV49" s="826"/>
      <c r="AW49" s="826"/>
      <c r="AX49" s="826"/>
      <c r="AY49" s="826"/>
      <c r="AZ49" s="827"/>
      <c r="BA49" s="827"/>
      <c r="BB49" s="827"/>
      <c r="BC49" s="827"/>
      <c r="BD49" s="827"/>
      <c r="BE49" s="823"/>
      <c r="BF49" s="823"/>
      <c r="BG49" s="823"/>
      <c r="BH49" s="823"/>
      <c r="BI49" s="824"/>
      <c r="BJ49" s="241"/>
      <c r="BK49" s="241"/>
      <c r="BL49" s="241"/>
      <c r="BM49" s="241"/>
      <c r="BN49" s="241"/>
      <c r="BO49" s="254"/>
      <c r="BP49" s="254"/>
      <c r="BQ49" s="251">
        <v>43</v>
      </c>
      <c r="BR49" s="252"/>
      <c r="BS49" s="755"/>
      <c r="BT49" s="756"/>
      <c r="BU49" s="756"/>
      <c r="BV49" s="756"/>
      <c r="BW49" s="756"/>
      <c r="BX49" s="756"/>
      <c r="BY49" s="756"/>
      <c r="BZ49" s="756"/>
      <c r="CA49" s="756"/>
      <c r="CB49" s="756"/>
      <c r="CC49" s="756"/>
      <c r="CD49" s="756"/>
      <c r="CE49" s="756"/>
      <c r="CF49" s="756"/>
      <c r="CG49" s="757"/>
      <c r="CH49" s="768"/>
      <c r="CI49" s="769"/>
      <c r="CJ49" s="769"/>
      <c r="CK49" s="769"/>
      <c r="CL49" s="770"/>
      <c r="CM49" s="768"/>
      <c r="CN49" s="769"/>
      <c r="CO49" s="769"/>
      <c r="CP49" s="769"/>
      <c r="CQ49" s="770"/>
      <c r="CR49" s="768"/>
      <c r="CS49" s="769"/>
      <c r="CT49" s="769"/>
      <c r="CU49" s="769"/>
      <c r="CV49" s="770"/>
      <c r="CW49" s="768"/>
      <c r="CX49" s="769"/>
      <c r="CY49" s="769"/>
      <c r="CZ49" s="769"/>
      <c r="DA49" s="770"/>
      <c r="DB49" s="768"/>
      <c r="DC49" s="769"/>
      <c r="DD49" s="769"/>
      <c r="DE49" s="769"/>
      <c r="DF49" s="770"/>
      <c r="DG49" s="768"/>
      <c r="DH49" s="769"/>
      <c r="DI49" s="769"/>
      <c r="DJ49" s="769"/>
      <c r="DK49" s="770"/>
      <c r="DL49" s="768"/>
      <c r="DM49" s="769"/>
      <c r="DN49" s="769"/>
      <c r="DO49" s="769"/>
      <c r="DP49" s="770"/>
      <c r="DQ49" s="768"/>
      <c r="DR49" s="769"/>
      <c r="DS49" s="769"/>
      <c r="DT49" s="769"/>
      <c r="DU49" s="770"/>
      <c r="DV49" s="771"/>
      <c r="DW49" s="772"/>
      <c r="DX49" s="772"/>
      <c r="DY49" s="772"/>
      <c r="DZ49" s="773"/>
      <c r="EA49" s="235"/>
    </row>
    <row r="50" spans="1:131" s="236" customFormat="1" ht="26.25" customHeight="1" x14ac:dyDescent="0.2">
      <c r="A50" s="250">
        <v>23</v>
      </c>
      <c r="B50" s="742"/>
      <c r="C50" s="743"/>
      <c r="D50" s="743"/>
      <c r="E50" s="743"/>
      <c r="F50" s="743"/>
      <c r="G50" s="743"/>
      <c r="H50" s="743"/>
      <c r="I50" s="743"/>
      <c r="J50" s="743"/>
      <c r="K50" s="743"/>
      <c r="L50" s="743"/>
      <c r="M50" s="743"/>
      <c r="N50" s="743"/>
      <c r="O50" s="743"/>
      <c r="P50" s="744"/>
      <c r="Q50" s="828"/>
      <c r="R50" s="829"/>
      <c r="S50" s="829"/>
      <c r="T50" s="829"/>
      <c r="U50" s="829"/>
      <c r="V50" s="829"/>
      <c r="W50" s="829"/>
      <c r="X50" s="829"/>
      <c r="Y50" s="829"/>
      <c r="Z50" s="829"/>
      <c r="AA50" s="829"/>
      <c r="AB50" s="829"/>
      <c r="AC50" s="829"/>
      <c r="AD50" s="829"/>
      <c r="AE50" s="830"/>
      <c r="AF50" s="821"/>
      <c r="AG50" s="746"/>
      <c r="AH50" s="746"/>
      <c r="AI50" s="746"/>
      <c r="AJ50" s="822"/>
      <c r="AK50" s="831"/>
      <c r="AL50" s="829"/>
      <c r="AM50" s="829"/>
      <c r="AN50" s="829"/>
      <c r="AO50" s="829"/>
      <c r="AP50" s="829"/>
      <c r="AQ50" s="829"/>
      <c r="AR50" s="829"/>
      <c r="AS50" s="829"/>
      <c r="AT50" s="829"/>
      <c r="AU50" s="829"/>
      <c r="AV50" s="829"/>
      <c r="AW50" s="829"/>
      <c r="AX50" s="829"/>
      <c r="AY50" s="829"/>
      <c r="AZ50" s="832"/>
      <c r="BA50" s="832"/>
      <c r="BB50" s="832"/>
      <c r="BC50" s="832"/>
      <c r="BD50" s="832"/>
      <c r="BE50" s="823"/>
      <c r="BF50" s="823"/>
      <c r="BG50" s="823"/>
      <c r="BH50" s="823"/>
      <c r="BI50" s="824"/>
      <c r="BJ50" s="241"/>
      <c r="BK50" s="241"/>
      <c r="BL50" s="241"/>
      <c r="BM50" s="241"/>
      <c r="BN50" s="241"/>
      <c r="BO50" s="254"/>
      <c r="BP50" s="254"/>
      <c r="BQ50" s="251">
        <v>44</v>
      </c>
      <c r="BR50" s="252"/>
      <c r="BS50" s="755"/>
      <c r="BT50" s="756"/>
      <c r="BU50" s="756"/>
      <c r="BV50" s="756"/>
      <c r="BW50" s="756"/>
      <c r="BX50" s="756"/>
      <c r="BY50" s="756"/>
      <c r="BZ50" s="756"/>
      <c r="CA50" s="756"/>
      <c r="CB50" s="756"/>
      <c r="CC50" s="756"/>
      <c r="CD50" s="756"/>
      <c r="CE50" s="756"/>
      <c r="CF50" s="756"/>
      <c r="CG50" s="757"/>
      <c r="CH50" s="768"/>
      <c r="CI50" s="769"/>
      <c r="CJ50" s="769"/>
      <c r="CK50" s="769"/>
      <c r="CL50" s="770"/>
      <c r="CM50" s="768"/>
      <c r="CN50" s="769"/>
      <c r="CO50" s="769"/>
      <c r="CP50" s="769"/>
      <c r="CQ50" s="770"/>
      <c r="CR50" s="768"/>
      <c r="CS50" s="769"/>
      <c r="CT50" s="769"/>
      <c r="CU50" s="769"/>
      <c r="CV50" s="770"/>
      <c r="CW50" s="768"/>
      <c r="CX50" s="769"/>
      <c r="CY50" s="769"/>
      <c r="CZ50" s="769"/>
      <c r="DA50" s="770"/>
      <c r="DB50" s="768"/>
      <c r="DC50" s="769"/>
      <c r="DD50" s="769"/>
      <c r="DE50" s="769"/>
      <c r="DF50" s="770"/>
      <c r="DG50" s="768"/>
      <c r="DH50" s="769"/>
      <c r="DI50" s="769"/>
      <c r="DJ50" s="769"/>
      <c r="DK50" s="770"/>
      <c r="DL50" s="768"/>
      <c r="DM50" s="769"/>
      <c r="DN50" s="769"/>
      <c r="DO50" s="769"/>
      <c r="DP50" s="770"/>
      <c r="DQ50" s="768"/>
      <c r="DR50" s="769"/>
      <c r="DS50" s="769"/>
      <c r="DT50" s="769"/>
      <c r="DU50" s="770"/>
      <c r="DV50" s="771"/>
      <c r="DW50" s="772"/>
      <c r="DX50" s="772"/>
      <c r="DY50" s="772"/>
      <c r="DZ50" s="773"/>
      <c r="EA50" s="235"/>
    </row>
    <row r="51" spans="1:131" s="236" customFormat="1" ht="26.25" customHeight="1" x14ac:dyDescent="0.2">
      <c r="A51" s="250">
        <v>24</v>
      </c>
      <c r="B51" s="742"/>
      <c r="C51" s="743"/>
      <c r="D51" s="743"/>
      <c r="E51" s="743"/>
      <c r="F51" s="743"/>
      <c r="G51" s="743"/>
      <c r="H51" s="743"/>
      <c r="I51" s="743"/>
      <c r="J51" s="743"/>
      <c r="K51" s="743"/>
      <c r="L51" s="743"/>
      <c r="M51" s="743"/>
      <c r="N51" s="743"/>
      <c r="O51" s="743"/>
      <c r="P51" s="744"/>
      <c r="Q51" s="828"/>
      <c r="R51" s="829"/>
      <c r="S51" s="829"/>
      <c r="T51" s="829"/>
      <c r="U51" s="829"/>
      <c r="V51" s="829"/>
      <c r="W51" s="829"/>
      <c r="X51" s="829"/>
      <c r="Y51" s="829"/>
      <c r="Z51" s="829"/>
      <c r="AA51" s="829"/>
      <c r="AB51" s="829"/>
      <c r="AC51" s="829"/>
      <c r="AD51" s="829"/>
      <c r="AE51" s="830"/>
      <c r="AF51" s="821"/>
      <c r="AG51" s="746"/>
      <c r="AH51" s="746"/>
      <c r="AI51" s="746"/>
      <c r="AJ51" s="822"/>
      <c r="AK51" s="831"/>
      <c r="AL51" s="829"/>
      <c r="AM51" s="829"/>
      <c r="AN51" s="829"/>
      <c r="AO51" s="829"/>
      <c r="AP51" s="829"/>
      <c r="AQ51" s="829"/>
      <c r="AR51" s="829"/>
      <c r="AS51" s="829"/>
      <c r="AT51" s="829"/>
      <c r="AU51" s="829"/>
      <c r="AV51" s="829"/>
      <c r="AW51" s="829"/>
      <c r="AX51" s="829"/>
      <c r="AY51" s="829"/>
      <c r="AZ51" s="832"/>
      <c r="BA51" s="832"/>
      <c r="BB51" s="832"/>
      <c r="BC51" s="832"/>
      <c r="BD51" s="832"/>
      <c r="BE51" s="823"/>
      <c r="BF51" s="823"/>
      <c r="BG51" s="823"/>
      <c r="BH51" s="823"/>
      <c r="BI51" s="824"/>
      <c r="BJ51" s="241"/>
      <c r="BK51" s="241"/>
      <c r="BL51" s="241"/>
      <c r="BM51" s="241"/>
      <c r="BN51" s="241"/>
      <c r="BO51" s="254"/>
      <c r="BP51" s="254"/>
      <c r="BQ51" s="251">
        <v>45</v>
      </c>
      <c r="BR51" s="252"/>
      <c r="BS51" s="755"/>
      <c r="BT51" s="756"/>
      <c r="BU51" s="756"/>
      <c r="BV51" s="756"/>
      <c r="BW51" s="756"/>
      <c r="BX51" s="756"/>
      <c r="BY51" s="756"/>
      <c r="BZ51" s="756"/>
      <c r="CA51" s="756"/>
      <c r="CB51" s="756"/>
      <c r="CC51" s="756"/>
      <c r="CD51" s="756"/>
      <c r="CE51" s="756"/>
      <c r="CF51" s="756"/>
      <c r="CG51" s="757"/>
      <c r="CH51" s="768"/>
      <c r="CI51" s="769"/>
      <c r="CJ51" s="769"/>
      <c r="CK51" s="769"/>
      <c r="CL51" s="770"/>
      <c r="CM51" s="768"/>
      <c r="CN51" s="769"/>
      <c r="CO51" s="769"/>
      <c r="CP51" s="769"/>
      <c r="CQ51" s="770"/>
      <c r="CR51" s="768"/>
      <c r="CS51" s="769"/>
      <c r="CT51" s="769"/>
      <c r="CU51" s="769"/>
      <c r="CV51" s="770"/>
      <c r="CW51" s="768"/>
      <c r="CX51" s="769"/>
      <c r="CY51" s="769"/>
      <c r="CZ51" s="769"/>
      <c r="DA51" s="770"/>
      <c r="DB51" s="768"/>
      <c r="DC51" s="769"/>
      <c r="DD51" s="769"/>
      <c r="DE51" s="769"/>
      <c r="DF51" s="770"/>
      <c r="DG51" s="768"/>
      <c r="DH51" s="769"/>
      <c r="DI51" s="769"/>
      <c r="DJ51" s="769"/>
      <c r="DK51" s="770"/>
      <c r="DL51" s="768"/>
      <c r="DM51" s="769"/>
      <c r="DN51" s="769"/>
      <c r="DO51" s="769"/>
      <c r="DP51" s="770"/>
      <c r="DQ51" s="768"/>
      <c r="DR51" s="769"/>
      <c r="DS51" s="769"/>
      <c r="DT51" s="769"/>
      <c r="DU51" s="770"/>
      <c r="DV51" s="771"/>
      <c r="DW51" s="772"/>
      <c r="DX51" s="772"/>
      <c r="DY51" s="772"/>
      <c r="DZ51" s="773"/>
      <c r="EA51" s="235"/>
    </row>
    <row r="52" spans="1:131" s="236" customFormat="1" ht="26.25" customHeight="1" x14ac:dyDescent="0.2">
      <c r="A52" s="250">
        <v>25</v>
      </c>
      <c r="B52" s="742"/>
      <c r="C52" s="743"/>
      <c r="D52" s="743"/>
      <c r="E52" s="743"/>
      <c r="F52" s="743"/>
      <c r="G52" s="743"/>
      <c r="H52" s="743"/>
      <c r="I52" s="743"/>
      <c r="J52" s="743"/>
      <c r="K52" s="743"/>
      <c r="L52" s="743"/>
      <c r="M52" s="743"/>
      <c r="N52" s="743"/>
      <c r="O52" s="743"/>
      <c r="P52" s="744"/>
      <c r="Q52" s="828"/>
      <c r="R52" s="829"/>
      <c r="S52" s="829"/>
      <c r="T52" s="829"/>
      <c r="U52" s="829"/>
      <c r="V52" s="829"/>
      <c r="W52" s="829"/>
      <c r="X52" s="829"/>
      <c r="Y52" s="829"/>
      <c r="Z52" s="829"/>
      <c r="AA52" s="829"/>
      <c r="AB52" s="829"/>
      <c r="AC52" s="829"/>
      <c r="AD52" s="829"/>
      <c r="AE52" s="830"/>
      <c r="AF52" s="821"/>
      <c r="AG52" s="746"/>
      <c r="AH52" s="746"/>
      <c r="AI52" s="746"/>
      <c r="AJ52" s="822"/>
      <c r="AK52" s="831"/>
      <c r="AL52" s="829"/>
      <c r="AM52" s="829"/>
      <c r="AN52" s="829"/>
      <c r="AO52" s="829"/>
      <c r="AP52" s="829"/>
      <c r="AQ52" s="829"/>
      <c r="AR52" s="829"/>
      <c r="AS52" s="829"/>
      <c r="AT52" s="829"/>
      <c r="AU52" s="829"/>
      <c r="AV52" s="829"/>
      <c r="AW52" s="829"/>
      <c r="AX52" s="829"/>
      <c r="AY52" s="829"/>
      <c r="AZ52" s="832"/>
      <c r="BA52" s="832"/>
      <c r="BB52" s="832"/>
      <c r="BC52" s="832"/>
      <c r="BD52" s="832"/>
      <c r="BE52" s="823"/>
      <c r="BF52" s="823"/>
      <c r="BG52" s="823"/>
      <c r="BH52" s="823"/>
      <c r="BI52" s="824"/>
      <c r="BJ52" s="241"/>
      <c r="BK52" s="241"/>
      <c r="BL52" s="241"/>
      <c r="BM52" s="241"/>
      <c r="BN52" s="241"/>
      <c r="BO52" s="254"/>
      <c r="BP52" s="254"/>
      <c r="BQ52" s="251">
        <v>46</v>
      </c>
      <c r="BR52" s="252"/>
      <c r="BS52" s="755"/>
      <c r="BT52" s="756"/>
      <c r="BU52" s="756"/>
      <c r="BV52" s="756"/>
      <c r="BW52" s="756"/>
      <c r="BX52" s="756"/>
      <c r="BY52" s="756"/>
      <c r="BZ52" s="756"/>
      <c r="CA52" s="756"/>
      <c r="CB52" s="756"/>
      <c r="CC52" s="756"/>
      <c r="CD52" s="756"/>
      <c r="CE52" s="756"/>
      <c r="CF52" s="756"/>
      <c r="CG52" s="757"/>
      <c r="CH52" s="768"/>
      <c r="CI52" s="769"/>
      <c r="CJ52" s="769"/>
      <c r="CK52" s="769"/>
      <c r="CL52" s="770"/>
      <c r="CM52" s="768"/>
      <c r="CN52" s="769"/>
      <c r="CO52" s="769"/>
      <c r="CP52" s="769"/>
      <c r="CQ52" s="770"/>
      <c r="CR52" s="768"/>
      <c r="CS52" s="769"/>
      <c r="CT52" s="769"/>
      <c r="CU52" s="769"/>
      <c r="CV52" s="770"/>
      <c r="CW52" s="768"/>
      <c r="CX52" s="769"/>
      <c r="CY52" s="769"/>
      <c r="CZ52" s="769"/>
      <c r="DA52" s="770"/>
      <c r="DB52" s="768"/>
      <c r="DC52" s="769"/>
      <c r="DD52" s="769"/>
      <c r="DE52" s="769"/>
      <c r="DF52" s="770"/>
      <c r="DG52" s="768"/>
      <c r="DH52" s="769"/>
      <c r="DI52" s="769"/>
      <c r="DJ52" s="769"/>
      <c r="DK52" s="770"/>
      <c r="DL52" s="768"/>
      <c r="DM52" s="769"/>
      <c r="DN52" s="769"/>
      <c r="DO52" s="769"/>
      <c r="DP52" s="770"/>
      <c r="DQ52" s="768"/>
      <c r="DR52" s="769"/>
      <c r="DS52" s="769"/>
      <c r="DT52" s="769"/>
      <c r="DU52" s="770"/>
      <c r="DV52" s="771"/>
      <c r="DW52" s="772"/>
      <c r="DX52" s="772"/>
      <c r="DY52" s="772"/>
      <c r="DZ52" s="773"/>
      <c r="EA52" s="235"/>
    </row>
    <row r="53" spans="1:131" s="236" customFormat="1" ht="26.25" customHeight="1" x14ac:dyDescent="0.2">
      <c r="A53" s="250">
        <v>26</v>
      </c>
      <c r="B53" s="742"/>
      <c r="C53" s="743"/>
      <c r="D53" s="743"/>
      <c r="E53" s="743"/>
      <c r="F53" s="743"/>
      <c r="G53" s="743"/>
      <c r="H53" s="743"/>
      <c r="I53" s="743"/>
      <c r="J53" s="743"/>
      <c r="K53" s="743"/>
      <c r="L53" s="743"/>
      <c r="M53" s="743"/>
      <c r="N53" s="743"/>
      <c r="O53" s="743"/>
      <c r="P53" s="744"/>
      <c r="Q53" s="828"/>
      <c r="R53" s="829"/>
      <c r="S53" s="829"/>
      <c r="T53" s="829"/>
      <c r="U53" s="829"/>
      <c r="V53" s="829"/>
      <c r="W53" s="829"/>
      <c r="X53" s="829"/>
      <c r="Y53" s="829"/>
      <c r="Z53" s="829"/>
      <c r="AA53" s="829"/>
      <c r="AB53" s="829"/>
      <c r="AC53" s="829"/>
      <c r="AD53" s="829"/>
      <c r="AE53" s="830"/>
      <c r="AF53" s="821"/>
      <c r="AG53" s="746"/>
      <c r="AH53" s="746"/>
      <c r="AI53" s="746"/>
      <c r="AJ53" s="822"/>
      <c r="AK53" s="831"/>
      <c r="AL53" s="829"/>
      <c r="AM53" s="829"/>
      <c r="AN53" s="829"/>
      <c r="AO53" s="829"/>
      <c r="AP53" s="829"/>
      <c r="AQ53" s="829"/>
      <c r="AR53" s="829"/>
      <c r="AS53" s="829"/>
      <c r="AT53" s="829"/>
      <c r="AU53" s="829"/>
      <c r="AV53" s="829"/>
      <c r="AW53" s="829"/>
      <c r="AX53" s="829"/>
      <c r="AY53" s="829"/>
      <c r="AZ53" s="832"/>
      <c r="BA53" s="832"/>
      <c r="BB53" s="832"/>
      <c r="BC53" s="832"/>
      <c r="BD53" s="832"/>
      <c r="BE53" s="823"/>
      <c r="BF53" s="823"/>
      <c r="BG53" s="823"/>
      <c r="BH53" s="823"/>
      <c r="BI53" s="824"/>
      <c r="BJ53" s="241"/>
      <c r="BK53" s="241"/>
      <c r="BL53" s="241"/>
      <c r="BM53" s="241"/>
      <c r="BN53" s="241"/>
      <c r="BO53" s="254"/>
      <c r="BP53" s="254"/>
      <c r="BQ53" s="251">
        <v>47</v>
      </c>
      <c r="BR53" s="252"/>
      <c r="BS53" s="755"/>
      <c r="BT53" s="756"/>
      <c r="BU53" s="756"/>
      <c r="BV53" s="756"/>
      <c r="BW53" s="756"/>
      <c r="BX53" s="756"/>
      <c r="BY53" s="756"/>
      <c r="BZ53" s="756"/>
      <c r="CA53" s="756"/>
      <c r="CB53" s="756"/>
      <c r="CC53" s="756"/>
      <c r="CD53" s="756"/>
      <c r="CE53" s="756"/>
      <c r="CF53" s="756"/>
      <c r="CG53" s="757"/>
      <c r="CH53" s="768"/>
      <c r="CI53" s="769"/>
      <c r="CJ53" s="769"/>
      <c r="CK53" s="769"/>
      <c r="CL53" s="770"/>
      <c r="CM53" s="768"/>
      <c r="CN53" s="769"/>
      <c r="CO53" s="769"/>
      <c r="CP53" s="769"/>
      <c r="CQ53" s="770"/>
      <c r="CR53" s="768"/>
      <c r="CS53" s="769"/>
      <c r="CT53" s="769"/>
      <c r="CU53" s="769"/>
      <c r="CV53" s="770"/>
      <c r="CW53" s="768"/>
      <c r="CX53" s="769"/>
      <c r="CY53" s="769"/>
      <c r="CZ53" s="769"/>
      <c r="DA53" s="770"/>
      <c r="DB53" s="768"/>
      <c r="DC53" s="769"/>
      <c r="DD53" s="769"/>
      <c r="DE53" s="769"/>
      <c r="DF53" s="770"/>
      <c r="DG53" s="768"/>
      <c r="DH53" s="769"/>
      <c r="DI53" s="769"/>
      <c r="DJ53" s="769"/>
      <c r="DK53" s="770"/>
      <c r="DL53" s="768"/>
      <c r="DM53" s="769"/>
      <c r="DN53" s="769"/>
      <c r="DO53" s="769"/>
      <c r="DP53" s="770"/>
      <c r="DQ53" s="768"/>
      <c r="DR53" s="769"/>
      <c r="DS53" s="769"/>
      <c r="DT53" s="769"/>
      <c r="DU53" s="770"/>
      <c r="DV53" s="771"/>
      <c r="DW53" s="772"/>
      <c r="DX53" s="772"/>
      <c r="DY53" s="772"/>
      <c r="DZ53" s="773"/>
      <c r="EA53" s="235"/>
    </row>
    <row r="54" spans="1:131" s="236" customFormat="1" ht="26.25" customHeight="1" x14ac:dyDescent="0.2">
      <c r="A54" s="250">
        <v>27</v>
      </c>
      <c r="B54" s="742"/>
      <c r="C54" s="743"/>
      <c r="D54" s="743"/>
      <c r="E54" s="743"/>
      <c r="F54" s="743"/>
      <c r="G54" s="743"/>
      <c r="H54" s="743"/>
      <c r="I54" s="743"/>
      <c r="J54" s="743"/>
      <c r="K54" s="743"/>
      <c r="L54" s="743"/>
      <c r="M54" s="743"/>
      <c r="N54" s="743"/>
      <c r="O54" s="743"/>
      <c r="P54" s="744"/>
      <c r="Q54" s="828"/>
      <c r="R54" s="829"/>
      <c r="S54" s="829"/>
      <c r="T54" s="829"/>
      <c r="U54" s="829"/>
      <c r="V54" s="829"/>
      <c r="W54" s="829"/>
      <c r="X54" s="829"/>
      <c r="Y54" s="829"/>
      <c r="Z54" s="829"/>
      <c r="AA54" s="829"/>
      <c r="AB54" s="829"/>
      <c r="AC54" s="829"/>
      <c r="AD54" s="829"/>
      <c r="AE54" s="830"/>
      <c r="AF54" s="821"/>
      <c r="AG54" s="746"/>
      <c r="AH54" s="746"/>
      <c r="AI54" s="746"/>
      <c r="AJ54" s="822"/>
      <c r="AK54" s="831"/>
      <c r="AL54" s="829"/>
      <c r="AM54" s="829"/>
      <c r="AN54" s="829"/>
      <c r="AO54" s="829"/>
      <c r="AP54" s="829"/>
      <c r="AQ54" s="829"/>
      <c r="AR54" s="829"/>
      <c r="AS54" s="829"/>
      <c r="AT54" s="829"/>
      <c r="AU54" s="829"/>
      <c r="AV54" s="829"/>
      <c r="AW54" s="829"/>
      <c r="AX54" s="829"/>
      <c r="AY54" s="829"/>
      <c r="AZ54" s="832"/>
      <c r="BA54" s="832"/>
      <c r="BB54" s="832"/>
      <c r="BC54" s="832"/>
      <c r="BD54" s="832"/>
      <c r="BE54" s="823"/>
      <c r="BF54" s="823"/>
      <c r="BG54" s="823"/>
      <c r="BH54" s="823"/>
      <c r="BI54" s="824"/>
      <c r="BJ54" s="241"/>
      <c r="BK54" s="241"/>
      <c r="BL54" s="241"/>
      <c r="BM54" s="241"/>
      <c r="BN54" s="241"/>
      <c r="BO54" s="254"/>
      <c r="BP54" s="254"/>
      <c r="BQ54" s="251">
        <v>48</v>
      </c>
      <c r="BR54" s="252"/>
      <c r="BS54" s="755"/>
      <c r="BT54" s="756"/>
      <c r="BU54" s="756"/>
      <c r="BV54" s="756"/>
      <c r="BW54" s="756"/>
      <c r="BX54" s="756"/>
      <c r="BY54" s="756"/>
      <c r="BZ54" s="756"/>
      <c r="CA54" s="756"/>
      <c r="CB54" s="756"/>
      <c r="CC54" s="756"/>
      <c r="CD54" s="756"/>
      <c r="CE54" s="756"/>
      <c r="CF54" s="756"/>
      <c r="CG54" s="757"/>
      <c r="CH54" s="768"/>
      <c r="CI54" s="769"/>
      <c r="CJ54" s="769"/>
      <c r="CK54" s="769"/>
      <c r="CL54" s="770"/>
      <c r="CM54" s="768"/>
      <c r="CN54" s="769"/>
      <c r="CO54" s="769"/>
      <c r="CP54" s="769"/>
      <c r="CQ54" s="770"/>
      <c r="CR54" s="768"/>
      <c r="CS54" s="769"/>
      <c r="CT54" s="769"/>
      <c r="CU54" s="769"/>
      <c r="CV54" s="770"/>
      <c r="CW54" s="768"/>
      <c r="CX54" s="769"/>
      <c r="CY54" s="769"/>
      <c r="CZ54" s="769"/>
      <c r="DA54" s="770"/>
      <c r="DB54" s="768"/>
      <c r="DC54" s="769"/>
      <c r="DD54" s="769"/>
      <c r="DE54" s="769"/>
      <c r="DF54" s="770"/>
      <c r="DG54" s="768"/>
      <c r="DH54" s="769"/>
      <c r="DI54" s="769"/>
      <c r="DJ54" s="769"/>
      <c r="DK54" s="770"/>
      <c r="DL54" s="768"/>
      <c r="DM54" s="769"/>
      <c r="DN54" s="769"/>
      <c r="DO54" s="769"/>
      <c r="DP54" s="770"/>
      <c r="DQ54" s="768"/>
      <c r="DR54" s="769"/>
      <c r="DS54" s="769"/>
      <c r="DT54" s="769"/>
      <c r="DU54" s="770"/>
      <c r="DV54" s="771"/>
      <c r="DW54" s="772"/>
      <c r="DX54" s="772"/>
      <c r="DY54" s="772"/>
      <c r="DZ54" s="773"/>
      <c r="EA54" s="235"/>
    </row>
    <row r="55" spans="1:131" s="236" customFormat="1" ht="26.25" customHeight="1" x14ac:dyDescent="0.2">
      <c r="A55" s="250">
        <v>28</v>
      </c>
      <c r="B55" s="742"/>
      <c r="C55" s="743"/>
      <c r="D55" s="743"/>
      <c r="E55" s="743"/>
      <c r="F55" s="743"/>
      <c r="G55" s="743"/>
      <c r="H55" s="743"/>
      <c r="I55" s="743"/>
      <c r="J55" s="743"/>
      <c r="K55" s="743"/>
      <c r="L55" s="743"/>
      <c r="M55" s="743"/>
      <c r="N55" s="743"/>
      <c r="O55" s="743"/>
      <c r="P55" s="744"/>
      <c r="Q55" s="828"/>
      <c r="R55" s="829"/>
      <c r="S55" s="829"/>
      <c r="T55" s="829"/>
      <c r="U55" s="829"/>
      <c r="V55" s="829"/>
      <c r="W55" s="829"/>
      <c r="X55" s="829"/>
      <c r="Y55" s="829"/>
      <c r="Z55" s="829"/>
      <c r="AA55" s="829"/>
      <c r="AB55" s="829"/>
      <c r="AC55" s="829"/>
      <c r="AD55" s="829"/>
      <c r="AE55" s="830"/>
      <c r="AF55" s="821"/>
      <c r="AG55" s="746"/>
      <c r="AH55" s="746"/>
      <c r="AI55" s="746"/>
      <c r="AJ55" s="822"/>
      <c r="AK55" s="831"/>
      <c r="AL55" s="829"/>
      <c r="AM55" s="829"/>
      <c r="AN55" s="829"/>
      <c r="AO55" s="829"/>
      <c r="AP55" s="829"/>
      <c r="AQ55" s="829"/>
      <c r="AR55" s="829"/>
      <c r="AS55" s="829"/>
      <c r="AT55" s="829"/>
      <c r="AU55" s="829"/>
      <c r="AV55" s="829"/>
      <c r="AW55" s="829"/>
      <c r="AX55" s="829"/>
      <c r="AY55" s="829"/>
      <c r="AZ55" s="832"/>
      <c r="BA55" s="832"/>
      <c r="BB55" s="832"/>
      <c r="BC55" s="832"/>
      <c r="BD55" s="832"/>
      <c r="BE55" s="823"/>
      <c r="BF55" s="823"/>
      <c r="BG55" s="823"/>
      <c r="BH55" s="823"/>
      <c r="BI55" s="824"/>
      <c r="BJ55" s="241"/>
      <c r="BK55" s="241"/>
      <c r="BL55" s="241"/>
      <c r="BM55" s="241"/>
      <c r="BN55" s="241"/>
      <c r="BO55" s="254"/>
      <c r="BP55" s="254"/>
      <c r="BQ55" s="251">
        <v>49</v>
      </c>
      <c r="BR55" s="252"/>
      <c r="BS55" s="755"/>
      <c r="BT55" s="756"/>
      <c r="BU55" s="756"/>
      <c r="BV55" s="756"/>
      <c r="BW55" s="756"/>
      <c r="BX55" s="756"/>
      <c r="BY55" s="756"/>
      <c r="BZ55" s="756"/>
      <c r="CA55" s="756"/>
      <c r="CB55" s="756"/>
      <c r="CC55" s="756"/>
      <c r="CD55" s="756"/>
      <c r="CE55" s="756"/>
      <c r="CF55" s="756"/>
      <c r="CG55" s="757"/>
      <c r="CH55" s="768"/>
      <c r="CI55" s="769"/>
      <c r="CJ55" s="769"/>
      <c r="CK55" s="769"/>
      <c r="CL55" s="770"/>
      <c r="CM55" s="768"/>
      <c r="CN55" s="769"/>
      <c r="CO55" s="769"/>
      <c r="CP55" s="769"/>
      <c r="CQ55" s="770"/>
      <c r="CR55" s="768"/>
      <c r="CS55" s="769"/>
      <c r="CT55" s="769"/>
      <c r="CU55" s="769"/>
      <c r="CV55" s="770"/>
      <c r="CW55" s="768"/>
      <c r="CX55" s="769"/>
      <c r="CY55" s="769"/>
      <c r="CZ55" s="769"/>
      <c r="DA55" s="770"/>
      <c r="DB55" s="768"/>
      <c r="DC55" s="769"/>
      <c r="DD55" s="769"/>
      <c r="DE55" s="769"/>
      <c r="DF55" s="770"/>
      <c r="DG55" s="768"/>
      <c r="DH55" s="769"/>
      <c r="DI55" s="769"/>
      <c r="DJ55" s="769"/>
      <c r="DK55" s="770"/>
      <c r="DL55" s="768"/>
      <c r="DM55" s="769"/>
      <c r="DN55" s="769"/>
      <c r="DO55" s="769"/>
      <c r="DP55" s="770"/>
      <c r="DQ55" s="768"/>
      <c r="DR55" s="769"/>
      <c r="DS55" s="769"/>
      <c r="DT55" s="769"/>
      <c r="DU55" s="770"/>
      <c r="DV55" s="771"/>
      <c r="DW55" s="772"/>
      <c r="DX55" s="772"/>
      <c r="DY55" s="772"/>
      <c r="DZ55" s="773"/>
      <c r="EA55" s="235"/>
    </row>
    <row r="56" spans="1:131" s="236" customFormat="1" ht="26.25" customHeight="1" x14ac:dyDescent="0.2">
      <c r="A56" s="250">
        <v>29</v>
      </c>
      <c r="B56" s="742"/>
      <c r="C56" s="743"/>
      <c r="D56" s="743"/>
      <c r="E56" s="743"/>
      <c r="F56" s="743"/>
      <c r="G56" s="743"/>
      <c r="H56" s="743"/>
      <c r="I56" s="743"/>
      <c r="J56" s="743"/>
      <c r="K56" s="743"/>
      <c r="L56" s="743"/>
      <c r="M56" s="743"/>
      <c r="N56" s="743"/>
      <c r="O56" s="743"/>
      <c r="P56" s="744"/>
      <c r="Q56" s="828"/>
      <c r="R56" s="829"/>
      <c r="S56" s="829"/>
      <c r="T56" s="829"/>
      <c r="U56" s="829"/>
      <c r="V56" s="829"/>
      <c r="W56" s="829"/>
      <c r="X56" s="829"/>
      <c r="Y56" s="829"/>
      <c r="Z56" s="829"/>
      <c r="AA56" s="829"/>
      <c r="AB56" s="829"/>
      <c r="AC56" s="829"/>
      <c r="AD56" s="829"/>
      <c r="AE56" s="830"/>
      <c r="AF56" s="821"/>
      <c r="AG56" s="746"/>
      <c r="AH56" s="746"/>
      <c r="AI56" s="746"/>
      <c r="AJ56" s="822"/>
      <c r="AK56" s="831"/>
      <c r="AL56" s="829"/>
      <c r="AM56" s="829"/>
      <c r="AN56" s="829"/>
      <c r="AO56" s="829"/>
      <c r="AP56" s="829"/>
      <c r="AQ56" s="829"/>
      <c r="AR56" s="829"/>
      <c r="AS56" s="829"/>
      <c r="AT56" s="829"/>
      <c r="AU56" s="829"/>
      <c r="AV56" s="829"/>
      <c r="AW56" s="829"/>
      <c r="AX56" s="829"/>
      <c r="AY56" s="829"/>
      <c r="AZ56" s="832"/>
      <c r="BA56" s="832"/>
      <c r="BB56" s="832"/>
      <c r="BC56" s="832"/>
      <c r="BD56" s="832"/>
      <c r="BE56" s="823"/>
      <c r="BF56" s="823"/>
      <c r="BG56" s="823"/>
      <c r="BH56" s="823"/>
      <c r="BI56" s="824"/>
      <c r="BJ56" s="241"/>
      <c r="BK56" s="241"/>
      <c r="BL56" s="241"/>
      <c r="BM56" s="241"/>
      <c r="BN56" s="241"/>
      <c r="BO56" s="254"/>
      <c r="BP56" s="254"/>
      <c r="BQ56" s="251">
        <v>50</v>
      </c>
      <c r="BR56" s="252"/>
      <c r="BS56" s="755"/>
      <c r="BT56" s="756"/>
      <c r="BU56" s="756"/>
      <c r="BV56" s="756"/>
      <c r="BW56" s="756"/>
      <c r="BX56" s="756"/>
      <c r="BY56" s="756"/>
      <c r="BZ56" s="756"/>
      <c r="CA56" s="756"/>
      <c r="CB56" s="756"/>
      <c r="CC56" s="756"/>
      <c r="CD56" s="756"/>
      <c r="CE56" s="756"/>
      <c r="CF56" s="756"/>
      <c r="CG56" s="757"/>
      <c r="CH56" s="768"/>
      <c r="CI56" s="769"/>
      <c r="CJ56" s="769"/>
      <c r="CK56" s="769"/>
      <c r="CL56" s="770"/>
      <c r="CM56" s="768"/>
      <c r="CN56" s="769"/>
      <c r="CO56" s="769"/>
      <c r="CP56" s="769"/>
      <c r="CQ56" s="770"/>
      <c r="CR56" s="768"/>
      <c r="CS56" s="769"/>
      <c r="CT56" s="769"/>
      <c r="CU56" s="769"/>
      <c r="CV56" s="770"/>
      <c r="CW56" s="768"/>
      <c r="CX56" s="769"/>
      <c r="CY56" s="769"/>
      <c r="CZ56" s="769"/>
      <c r="DA56" s="770"/>
      <c r="DB56" s="768"/>
      <c r="DC56" s="769"/>
      <c r="DD56" s="769"/>
      <c r="DE56" s="769"/>
      <c r="DF56" s="770"/>
      <c r="DG56" s="768"/>
      <c r="DH56" s="769"/>
      <c r="DI56" s="769"/>
      <c r="DJ56" s="769"/>
      <c r="DK56" s="770"/>
      <c r="DL56" s="768"/>
      <c r="DM56" s="769"/>
      <c r="DN56" s="769"/>
      <c r="DO56" s="769"/>
      <c r="DP56" s="770"/>
      <c r="DQ56" s="768"/>
      <c r="DR56" s="769"/>
      <c r="DS56" s="769"/>
      <c r="DT56" s="769"/>
      <c r="DU56" s="770"/>
      <c r="DV56" s="771"/>
      <c r="DW56" s="772"/>
      <c r="DX56" s="772"/>
      <c r="DY56" s="772"/>
      <c r="DZ56" s="773"/>
      <c r="EA56" s="235"/>
    </row>
    <row r="57" spans="1:131" s="236" customFormat="1" ht="26.25" customHeight="1" x14ac:dyDescent="0.2">
      <c r="A57" s="250">
        <v>30</v>
      </c>
      <c r="B57" s="742"/>
      <c r="C57" s="743"/>
      <c r="D57" s="743"/>
      <c r="E57" s="743"/>
      <c r="F57" s="743"/>
      <c r="G57" s="743"/>
      <c r="H57" s="743"/>
      <c r="I57" s="743"/>
      <c r="J57" s="743"/>
      <c r="K57" s="743"/>
      <c r="L57" s="743"/>
      <c r="M57" s="743"/>
      <c r="N57" s="743"/>
      <c r="O57" s="743"/>
      <c r="P57" s="744"/>
      <c r="Q57" s="828"/>
      <c r="R57" s="829"/>
      <c r="S57" s="829"/>
      <c r="T57" s="829"/>
      <c r="U57" s="829"/>
      <c r="V57" s="829"/>
      <c r="W57" s="829"/>
      <c r="X57" s="829"/>
      <c r="Y57" s="829"/>
      <c r="Z57" s="829"/>
      <c r="AA57" s="829"/>
      <c r="AB57" s="829"/>
      <c r="AC57" s="829"/>
      <c r="AD57" s="829"/>
      <c r="AE57" s="830"/>
      <c r="AF57" s="821"/>
      <c r="AG57" s="746"/>
      <c r="AH57" s="746"/>
      <c r="AI57" s="746"/>
      <c r="AJ57" s="822"/>
      <c r="AK57" s="831"/>
      <c r="AL57" s="829"/>
      <c r="AM57" s="829"/>
      <c r="AN57" s="829"/>
      <c r="AO57" s="829"/>
      <c r="AP57" s="829"/>
      <c r="AQ57" s="829"/>
      <c r="AR57" s="829"/>
      <c r="AS57" s="829"/>
      <c r="AT57" s="829"/>
      <c r="AU57" s="829"/>
      <c r="AV57" s="829"/>
      <c r="AW57" s="829"/>
      <c r="AX57" s="829"/>
      <c r="AY57" s="829"/>
      <c r="AZ57" s="832"/>
      <c r="BA57" s="832"/>
      <c r="BB57" s="832"/>
      <c r="BC57" s="832"/>
      <c r="BD57" s="832"/>
      <c r="BE57" s="823"/>
      <c r="BF57" s="823"/>
      <c r="BG57" s="823"/>
      <c r="BH57" s="823"/>
      <c r="BI57" s="824"/>
      <c r="BJ57" s="241"/>
      <c r="BK57" s="241"/>
      <c r="BL57" s="241"/>
      <c r="BM57" s="241"/>
      <c r="BN57" s="241"/>
      <c r="BO57" s="254"/>
      <c r="BP57" s="254"/>
      <c r="BQ57" s="251">
        <v>51</v>
      </c>
      <c r="BR57" s="252"/>
      <c r="BS57" s="755"/>
      <c r="BT57" s="756"/>
      <c r="BU57" s="756"/>
      <c r="BV57" s="756"/>
      <c r="BW57" s="756"/>
      <c r="BX57" s="756"/>
      <c r="BY57" s="756"/>
      <c r="BZ57" s="756"/>
      <c r="CA57" s="756"/>
      <c r="CB57" s="756"/>
      <c r="CC57" s="756"/>
      <c r="CD57" s="756"/>
      <c r="CE57" s="756"/>
      <c r="CF57" s="756"/>
      <c r="CG57" s="757"/>
      <c r="CH57" s="768"/>
      <c r="CI57" s="769"/>
      <c r="CJ57" s="769"/>
      <c r="CK57" s="769"/>
      <c r="CL57" s="770"/>
      <c r="CM57" s="768"/>
      <c r="CN57" s="769"/>
      <c r="CO57" s="769"/>
      <c r="CP57" s="769"/>
      <c r="CQ57" s="770"/>
      <c r="CR57" s="768"/>
      <c r="CS57" s="769"/>
      <c r="CT57" s="769"/>
      <c r="CU57" s="769"/>
      <c r="CV57" s="770"/>
      <c r="CW57" s="768"/>
      <c r="CX57" s="769"/>
      <c r="CY57" s="769"/>
      <c r="CZ57" s="769"/>
      <c r="DA57" s="770"/>
      <c r="DB57" s="768"/>
      <c r="DC57" s="769"/>
      <c r="DD57" s="769"/>
      <c r="DE57" s="769"/>
      <c r="DF57" s="770"/>
      <c r="DG57" s="768"/>
      <c r="DH57" s="769"/>
      <c r="DI57" s="769"/>
      <c r="DJ57" s="769"/>
      <c r="DK57" s="770"/>
      <c r="DL57" s="768"/>
      <c r="DM57" s="769"/>
      <c r="DN57" s="769"/>
      <c r="DO57" s="769"/>
      <c r="DP57" s="770"/>
      <c r="DQ57" s="768"/>
      <c r="DR57" s="769"/>
      <c r="DS57" s="769"/>
      <c r="DT57" s="769"/>
      <c r="DU57" s="770"/>
      <c r="DV57" s="771"/>
      <c r="DW57" s="772"/>
      <c r="DX57" s="772"/>
      <c r="DY57" s="772"/>
      <c r="DZ57" s="773"/>
      <c r="EA57" s="235"/>
    </row>
    <row r="58" spans="1:131" s="236" customFormat="1" ht="26.25" customHeight="1" x14ac:dyDescent="0.2">
      <c r="A58" s="250">
        <v>31</v>
      </c>
      <c r="B58" s="742"/>
      <c r="C58" s="743"/>
      <c r="D58" s="743"/>
      <c r="E58" s="743"/>
      <c r="F58" s="743"/>
      <c r="G58" s="743"/>
      <c r="H58" s="743"/>
      <c r="I58" s="743"/>
      <c r="J58" s="743"/>
      <c r="K58" s="743"/>
      <c r="L58" s="743"/>
      <c r="M58" s="743"/>
      <c r="N58" s="743"/>
      <c r="O58" s="743"/>
      <c r="P58" s="744"/>
      <c r="Q58" s="828"/>
      <c r="R58" s="829"/>
      <c r="S58" s="829"/>
      <c r="T58" s="829"/>
      <c r="U58" s="829"/>
      <c r="V58" s="829"/>
      <c r="W58" s="829"/>
      <c r="X58" s="829"/>
      <c r="Y58" s="829"/>
      <c r="Z58" s="829"/>
      <c r="AA58" s="829"/>
      <c r="AB58" s="829"/>
      <c r="AC58" s="829"/>
      <c r="AD58" s="829"/>
      <c r="AE58" s="830"/>
      <c r="AF58" s="821"/>
      <c r="AG58" s="746"/>
      <c r="AH58" s="746"/>
      <c r="AI58" s="746"/>
      <c r="AJ58" s="822"/>
      <c r="AK58" s="831"/>
      <c r="AL58" s="829"/>
      <c r="AM58" s="829"/>
      <c r="AN58" s="829"/>
      <c r="AO58" s="829"/>
      <c r="AP58" s="829"/>
      <c r="AQ58" s="829"/>
      <c r="AR58" s="829"/>
      <c r="AS58" s="829"/>
      <c r="AT58" s="829"/>
      <c r="AU58" s="829"/>
      <c r="AV58" s="829"/>
      <c r="AW58" s="829"/>
      <c r="AX58" s="829"/>
      <c r="AY58" s="829"/>
      <c r="AZ58" s="832"/>
      <c r="BA58" s="832"/>
      <c r="BB58" s="832"/>
      <c r="BC58" s="832"/>
      <c r="BD58" s="832"/>
      <c r="BE58" s="823"/>
      <c r="BF58" s="823"/>
      <c r="BG58" s="823"/>
      <c r="BH58" s="823"/>
      <c r="BI58" s="824"/>
      <c r="BJ58" s="241"/>
      <c r="BK58" s="241"/>
      <c r="BL58" s="241"/>
      <c r="BM58" s="241"/>
      <c r="BN58" s="241"/>
      <c r="BO58" s="254"/>
      <c r="BP58" s="254"/>
      <c r="BQ58" s="251">
        <v>52</v>
      </c>
      <c r="BR58" s="252"/>
      <c r="BS58" s="755"/>
      <c r="BT58" s="756"/>
      <c r="BU58" s="756"/>
      <c r="BV58" s="756"/>
      <c r="BW58" s="756"/>
      <c r="BX58" s="756"/>
      <c r="BY58" s="756"/>
      <c r="BZ58" s="756"/>
      <c r="CA58" s="756"/>
      <c r="CB58" s="756"/>
      <c r="CC58" s="756"/>
      <c r="CD58" s="756"/>
      <c r="CE58" s="756"/>
      <c r="CF58" s="756"/>
      <c r="CG58" s="757"/>
      <c r="CH58" s="768"/>
      <c r="CI58" s="769"/>
      <c r="CJ58" s="769"/>
      <c r="CK58" s="769"/>
      <c r="CL58" s="770"/>
      <c r="CM58" s="768"/>
      <c r="CN58" s="769"/>
      <c r="CO58" s="769"/>
      <c r="CP58" s="769"/>
      <c r="CQ58" s="770"/>
      <c r="CR58" s="768"/>
      <c r="CS58" s="769"/>
      <c r="CT58" s="769"/>
      <c r="CU58" s="769"/>
      <c r="CV58" s="770"/>
      <c r="CW58" s="768"/>
      <c r="CX58" s="769"/>
      <c r="CY58" s="769"/>
      <c r="CZ58" s="769"/>
      <c r="DA58" s="770"/>
      <c r="DB58" s="768"/>
      <c r="DC58" s="769"/>
      <c r="DD58" s="769"/>
      <c r="DE58" s="769"/>
      <c r="DF58" s="770"/>
      <c r="DG58" s="768"/>
      <c r="DH58" s="769"/>
      <c r="DI58" s="769"/>
      <c r="DJ58" s="769"/>
      <c r="DK58" s="770"/>
      <c r="DL58" s="768"/>
      <c r="DM58" s="769"/>
      <c r="DN58" s="769"/>
      <c r="DO58" s="769"/>
      <c r="DP58" s="770"/>
      <c r="DQ58" s="768"/>
      <c r="DR58" s="769"/>
      <c r="DS58" s="769"/>
      <c r="DT58" s="769"/>
      <c r="DU58" s="770"/>
      <c r="DV58" s="771"/>
      <c r="DW58" s="772"/>
      <c r="DX58" s="772"/>
      <c r="DY58" s="772"/>
      <c r="DZ58" s="773"/>
      <c r="EA58" s="235"/>
    </row>
    <row r="59" spans="1:131" s="236" customFormat="1" ht="26.25" customHeight="1" x14ac:dyDescent="0.2">
      <c r="A59" s="250">
        <v>32</v>
      </c>
      <c r="B59" s="742"/>
      <c r="C59" s="743"/>
      <c r="D59" s="743"/>
      <c r="E59" s="743"/>
      <c r="F59" s="743"/>
      <c r="G59" s="743"/>
      <c r="H59" s="743"/>
      <c r="I59" s="743"/>
      <c r="J59" s="743"/>
      <c r="K59" s="743"/>
      <c r="L59" s="743"/>
      <c r="M59" s="743"/>
      <c r="N59" s="743"/>
      <c r="O59" s="743"/>
      <c r="P59" s="744"/>
      <c r="Q59" s="828"/>
      <c r="R59" s="829"/>
      <c r="S59" s="829"/>
      <c r="T59" s="829"/>
      <c r="U59" s="829"/>
      <c r="V59" s="829"/>
      <c r="W59" s="829"/>
      <c r="X59" s="829"/>
      <c r="Y59" s="829"/>
      <c r="Z59" s="829"/>
      <c r="AA59" s="829"/>
      <c r="AB59" s="829"/>
      <c r="AC59" s="829"/>
      <c r="AD59" s="829"/>
      <c r="AE59" s="830"/>
      <c r="AF59" s="821"/>
      <c r="AG59" s="746"/>
      <c r="AH59" s="746"/>
      <c r="AI59" s="746"/>
      <c r="AJ59" s="822"/>
      <c r="AK59" s="831"/>
      <c r="AL59" s="829"/>
      <c r="AM59" s="829"/>
      <c r="AN59" s="829"/>
      <c r="AO59" s="829"/>
      <c r="AP59" s="829"/>
      <c r="AQ59" s="829"/>
      <c r="AR59" s="829"/>
      <c r="AS59" s="829"/>
      <c r="AT59" s="829"/>
      <c r="AU59" s="829"/>
      <c r="AV59" s="829"/>
      <c r="AW59" s="829"/>
      <c r="AX59" s="829"/>
      <c r="AY59" s="829"/>
      <c r="AZ59" s="832"/>
      <c r="BA59" s="832"/>
      <c r="BB59" s="832"/>
      <c r="BC59" s="832"/>
      <c r="BD59" s="832"/>
      <c r="BE59" s="823"/>
      <c r="BF59" s="823"/>
      <c r="BG59" s="823"/>
      <c r="BH59" s="823"/>
      <c r="BI59" s="824"/>
      <c r="BJ59" s="241"/>
      <c r="BK59" s="241"/>
      <c r="BL59" s="241"/>
      <c r="BM59" s="241"/>
      <c r="BN59" s="241"/>
      <c r="BO59" s="254"/>
      <c r="BP59" s="254"/>
      <c r="BQ59" s="251">
        <v>53</v>
      </c>
      <c r="BR59" s="252"/>
      <c r="BS59" s="755"/>
      <c r="BT59" s="756"/>
      <c r="BU59" s="756"/>
      <c r="BV59" s="756"/>
      <c r="BW59" s="756"/>
      <c r="BX59" s="756"/>
      <c r="BY59" s="756"/>
      <c r="BZ59" s="756"/>
      <c r="CA59" s="756"/>
      <c r="CB59" s="756"/>
      <c r="CC59" s="756"/>
      <c r="CD59" s="756"/>
      <c r="CE59" s="756"/>
      <c r="CF59" s="756"/>
      <c r="CG59" s="757"/>
      <c r="CH59" s="768"/>
      <c r="CI59" s="769"/>
      <c r="CJ59" s="769"/>
      <c r="CK59" s="769"/>
      <c r="CL59" s="770"/>
      <c r="CM59" s="768"/>
      <c r="CN59" s="769"/>
      <c r="CO59" s="769"/>
      <c r="CP59" s="769"/>
      <c r="CQ59" s="770"/>
      <c r="CR59" s="768"/>
      <c r="CS59" s="769"/>
      <c r="CT59" s="769"/>
      <c r="CU59" s="769"/>
      <c r="CV59" s="770"/>
      <c r="CW59" s="768"/>
      <c r="CX59" s="769"/>
      <c r="CY59" s="769"/>
      <c r="CZ59" s="769"/>
      <c r="DA59" s="770"/>
      <c r="DB59" s="768"/>
      <c r="DC59" s="769"/>
      <c r="DD59" s="769"/>
      <c r="DE59" s="769"/>
      <c r="DF59" s="770"/>
      <c r="DG59" s="768"/>
      <c r="DH59" s="769"/>
      <c r="DI59" s="769"/>
      <c r="DJ59" s="769"/>
      <c r="DK59" s="770"/>
      <c r="DL59" s="768"/>
      <c r="DM59" s="769"/>
      <c r="DN59" s="769"/>
      <c r="DO59" s="769"/>
      <c r="DP59" s="770"/>
      <c r="DQ59" s="768"/>
      <c r="DR59" s="769"/>
      <c r="DS59" s="769"/>
      <c r="DT59" s="769"/>
      <c r="DU59" s="770"/>
      <c r="DV59" s="771"/>
      <c r="DW59" s="772"/>
      <c r="DX59" s="772"/>
      <c r="DY59" s="772"/>
      <c r="DZ59" s="773"/>
      <c r="EA59" s="235"/>
    </row>
    <row r="60" spans="1:131" s="236" customFormat="1" ht="26.25" customHeight="1" x14ac:dyDescent="0.2">
      <c r="A60" s="250">
        <v>33</v>
      </c>
      <c r="B60" s="742"/>
      <c r="C60" s="743"/>
      <c r="D60" s="743"/>
      <c r="E60" s="743"/>
      <c r="F60" s="743"/>
      <c r="G60" s="743"/>
      <c r="H60" s="743"/>
      <c r="I60" s="743"/>
      <c r="J60" s="743"/>
      <c r="K60" s="743"/>
      <c r="L60" s="743"/>
      <c r="M60" s="743"/>
      <c r="N60" s="743"/>
      <c r="O60" s="743"/>
      <c r="P60" s="744"/>
      <c r="Q60" s="828"/>
      <c r="R60" s="829"/>
      <c r="S60" s="829"/>
      <c r="T60" s="829"/>
      <c r="U60" s="829"/>
      <c r="V60" s="829"/>
      <c r="W60" s="829"/>
      <c r="X60" s="829"/>
      <c r="Y60" s="829"/>
      <c r="Z60" s="829"/>
      <c r="AA60" s="829"/>
      <c r="AB60" s="829"/>
      <c r="AC60" s="829"/>
      <c r="AD60" s="829"/>
      <c r="AE60" s="830"/>
      <c r="AF60" s="821"/>
      <c r="AG60" s="746"/>
      <c r="AH60" s="746"/>
      <c r="AI60" s="746"/>
      <c r="AJ60" s="822"/>
      <c r="AK60" s="831"/>
      <c r="AL60" s="829"/>
      <c r="AM60" s="829"/>
      <c r="AN60" s="829"/>
      <c r="AO60" s="829"/>
      <c r="AP60" s="829"/>
      <c r="AQ60" s="829"/>
      <c r="AR60" s="829"/>
      <c r="AS60" s="829"/>
      <c r="AT60" s="829"/>
      <c r="AU60" s="829"/>
      <c r="AV60" s="829"/>
      <c r="AW60" s="829"/>
      <c r="AX60" s="829"/>
      <c r="AY60" s="829"/>
      <c r="AZ60" s="832"/>
      <c r="BA60" s="832"/>
      <c r="BB60" s="832"/>
      <c r="BC60" s="832"/>
      <c r="BD60" s="832"/>
      <c r="BE60" s="823"/>
      <c r="BF60" s="823"/>
      <c r="BG60" s="823"/>
      <c r="BH60" s="823"/>
      <c r="BI60" s="824"/>
      <c r="BJ60" s="241"/>
      <c r="BK60" s="241"/>
      <c r="BL60" s="241"/>
      <c r="BM60" s="241"/>
      <c r="BN60" s="241"/>
      <c r="BO60" s="254"/>
      <c r="BP60" s="254"/>
      <c r="BQ60" s="251">
        <v>54</v>
      </c>
      <c r="BR60" s="252"/>
      <c r="BS60" s="755"/>
      <c r="BT60" s="756"/>
      <c r="BU60" s="756"/>
      <c r="BV60" s="756"/>
      <c r="BW60" s="756"/>
      <c r="BX60" s="756"/>
      <c r="BY60" s="756"/>
      <c r="BZ60" s="756"/>
      <c r="CA60" s="756"/>
      <c r="CB60" s="756"/>
      <c r="CC60" s="756"/>
      <c r="CD60" s="756"/>
      <c r="CE60" s="756"/>
      <c r="CF60" s="756"/>
      <c r="CG60" s="757"/>
      <c r="CH60" s="768"/>
      <c r="CI60" s="769"/>
      <c r="CJ60" s="769"/>
      <c r="CK60" s="769"/>
      <c r="CL60" s="770"/>
      <c r="CM60" s="768"/>
      <c r="CN60" s="769"/>
      <c r="CO60" s="769"/>
      <c r="CP60" s="769"/>
      <c r="CQ60" s="770"/>
      <c r="CR60" s="768"/>
      <c r="CS60" s="769"/>
      <c r="CT60" s="769"/>
      <c r="CU60" s="769"/>
      <c r="CV60" s="770"/>
      <c r="CW60" s="768"/>
      <c r="CX60" s="769"/>
      <c r="CY60" s="769"/>
      <c r="CZ60" s="769"/>
      <c r="DA60" s="770"/>
      <c r="DB60" s="768"/>
      <c r="DC60" s="769"/>
      <c r="DD60" s="769"/>
      <c r="DE60" s="769"/>
      <c r="DF60" s="770"/>
      <c r="DG60" s="768"/>
      <c r="DH60" s="769"/>
      <c r="DI60" s="769"/>
      <c r="DJ60" s="769"/>
      <c r="DK60" s="770"/>
      <c r="DL60" s="768"/>
      <c r="DM60" s="769"/>
      <c r="DN60" s="769"/>
      <c r="DO60" s="769"/>
      <c r="DP60" s="770"/>
      <c r="DQ60" s="768"/>
      <c r="DR60" s="769"/>
      <c r="DS60" s="769"/>
      <c r="DT60" s="769"/>
      <c r="DU60" s="770"/>
      <c r="DV60" s="771"/>
      <c r="DW60" s="772"/>
      <c r="DX60" s="772"/>
      <c r="DY60" s="772"/>
      <c r="DZ60" s="773"/>
      <c r="EA60" s="235"/>
    </row>
    <row r="61" spans="1:131" s="236" customFormat="1" ht="26.25" customHeight="1" thickBot="1" x14ac:dyDescent="0.25">
      <c r="A61" s="250">
        <v>34</v>
      </c>
      <c r="B61" s="742"/>
      <c r="C61" s="743"/>
      <c r="D61" s="743"/>
      <c r="E61" s="743"/>
      <c r="F61" s="743"/>
      <c r="G61" s="743"/>
      <c r="H61" s="743"/>
      <c r="I61" s="743"/>
      <c r="J61" s="743"/>
      <c r="K61" s="743"/>
      <c r="L61" s="743"/>
      <c r="M61" s="743"/>
      <c r="N61" s="743"/>
      <c r="O61" s="743"/>
      <c r="P61" s="744"/>
      <c r="Q61" s="828"/>
      <c r="R61" s="829"/>
      <c r="S61" s="829"/>
      <c r="T61" s="829"/>
      <c r="U61" s="829"/>
      <c r="V61" s="829"/>
      <c r="W61" s="829"/>
      <c r="X61" s="829"/>
      <c r="Y61" s="829"/>
      <c r="Z61" s="829"/>
      <c r="AA61" s="829"/>
      <c r="AB61" s="829"/>
      <c r="AC61" s="829"/>
      <c r="AD61" s="829"/>
      <c r="AE61" s="830"/>
      <c r="AF61" s="821"/>
      <c r="AG61" s="746"/>
      <c r="AH61" s="746"/>
      <c r="AI61" s="746"/>
      <c r="AJ61" s="822"/>
      <c r="AK61" s="831"/>
      <c r="AL61" s="829"/>
      <c r="AM61" s="829"/>
      <c r="AN61" s="829"/>
      <c r="AO61" s="829"/>
      <c r="AP61" s="829"/>
      <c r="AQ61" s="829"/>
      <c r="AR61" s="829"/>
      <c r="AS61" s="829"/>
      <c r="AT61" s="829"/>
      <c r="AU61" s="829"/>
      <c r="AV61" s="829"/>
      <c r="AW61" s="829"/>
      <c r="AX61" s="829"/>
      <c r="AY61" s="829"/>
      <c r="AZ61" s="832"/>
      <c r="BA61" s="832"/>
      <c r="BB61" s="832"/>
      <c r="BC61" s="832"/>
      <c r="BD61" s="832"/>
      <c r="BE61" s="823"/>
      <c r="BF61" s="823"/>
      <c r="BG61" s="823"/>
      <c r="BH61" s="823"/>
      <c r="BI61" s="824"/>
      <c r="BJ61" s="241"/>
      <c r="BK61" s="241"/>
      <c r="BL61" s="241"/>
      <c r="BM61" s="241"/>
      <c r="BN61" s="241"/>
      <c r="BO61" s="254"/>
      <c r="BP61" s="254"/>
      <c r="BQ61" s="251">
        <v>55</v>
      </c>
      <c r="BR61" s="252"/>
      <c r="BS61" s="755"/>
      <c r="BT61" s="756"/>
      <c r="BU61" s="756"/>
      <c r="BV61" s="756"/>
      <c r="BW61" s="756"/>
      <c r="BX61" s="756"/>
      <c r="BY61" s="756"/>
      <c r="BZ61" s="756"/>
      <c r="CA61" s="756"/>
      <c r="CB61" s="756"/>
      <c r="CC61" s="756"/>
      <c r="CD61" s="756"/>
      <c r="CE61" s="756"/>
      <c r="CF61" s="756"/>
      <c r="CG61" s="757"/>
      <c r="CH61" s="768"/>
      <c r="CI61" s="769"/>
      <c r="CJ61" s="769"/>
      <c r="CK61" s="769"/>
      <c r="CL61" s="770"/>
      <c r="CM61" s="768"/>
      <c r="CN61" s="769"/>
      <c r="CO61" s="769"/>
      <c r="CP61" s="769"/>
      <c r="CQ61" s="770"/>
      <c r="CR61" s="768"/>
      <c r="CS61" s="769"/>
      <c r="CT61" s="769"/>
      <c r="CU61" s="769"/>
      <c r="CV61" s="770"/>
      <c r="CW61" s="768"/>
      <c r="CX61" s="769"/>
      <c r="CY61" s="769"/>
      <c r="CZ61" s="769"/>
      <c r="DA61" s="770"/>
      <c r="DB61" s="768"/>
      <c r="DC61" s="769"/>
      <c r="DD61" s="769"/>
      <c r="DE61" s="769"/>
      <c r="DF61" s="770"/>
      <c r="DG61" s="768"/>
      <c r="DH61" s="769"/>
      <c r="DI61" s="769"/>
      <c r="DJ61" s="769"/>
      <c r="DK61" s="770"/>
      <c r="DL61" s="768"/>
      <c r="DM61" s="769"/>
      <c r="DN61" s="769"/>
      <c r="DO61" s="769"/>
      <c r="DP61" s="770"/>
      <c r="DQ61" s="768"/>
      <c r="DR61" s="769"/>
      <c r="DS61" s="769"/>
      <c r="DT61" s="769"/>
      <c r="DU61" s="770"/>
      <c r="DV61" s="771"/>
      <c r="DW61" s="772"/>
      <c r="DX61" s="772"/>
      <c r="DY61" s="772"/>
      <c r="DZ61" s="773"/>
      <c r="EA61" s="235"/>
    </row>
    <row r="62" spans="1:131" s="236" customFormat="1" ht="26.25" customHeight="1" x14ac:dyDescent="0.2">
      <c r="A62" s="250">
        <v>35</v>
      </c>
      <c r="B62" s="843"/>
      <c r="C62" s="844"/>
      <c r="D62" s="844"/>
      <c r="E62" s="844"/>
      <c r="F62" s="844"/>
      <c r="G62" s="844"/>
      <c r="H62" s="844"/>
      <c r="I62" s="844"/>
      <c r="J62" s="844"/>
      <c r="K62" s="844"/>
      <c r="L62" s="844"/>
      <c r="M62" s="844"/>
      <c r="N62" s="844"/>
      <c r="O62" s="844"/>
      <c r="P62" s="845"/>
      <c r="Q62" s="828"/>
      <c r="R62" s="829"/>
      <c r="S62" s="829"/>
      <c r="T62" s="829"/>
      <c r="U62" s="829"/>
      <c r="V62" s="829"/>
      <c r="W62" s="829"/>
      <c r="X62" s="829"/>
      <c r="Y62" s="829"/>
      <c r="Z62" s="829"/>
      <c r="AA62" s="829"/>
      <c r="AB62" s="829"/>
      <c r="AC62" s="829"/>
      <c r="AD62" s="829"/>
      <c r="AE62" s="830"/>
      <c r="AF62" s="846"/>
      <c r="AG62" s="829"/>
      <c r="AH62" s="829"/>
      <c r="AI62" s="829"/>
      <c r="AJ62" s="847"/>
      <c r="AK62" s="831"/>
      <c r="AL62" s="829"/>
      <c r="AM62" s="829"/>
      <c r="AN62" s="829"/>
      <c r="AO62" s="829"/>
      <c r="AP62" s="829"/>
      <c r="AQ62" s="829"/>
      <c r="AR62" s="829"/>
      <c r="AS62" s="829"/>
      <c r="AT62" s="829"/>
      <c r="AU62" s="829"/>
      <c r="AV62" s="829"/>
      <c r="AW62" s="829"/>
      <c r="AX62" s="829"/>
      <c r="AY62" s="829"/>
      <c r="AZ62" s="832"/>
      <c r="BA62" s="832"/>
      <c r="BB62" s="832"/>
      <c r="BC62" s="832"/>
      <c r="BD62" s="832"/>
      <c r="BE62" s="840"/>
      <c r="BF62" s="840"/>
      <c r="BG62" s="840"/>
      <c r="BH62" s="840"/>
      <c r="BI62" s="841"/>
      <c r="BJ62" s="842" t="s">
        <v>398</v>
      </c>
      <c r="BK62" s="799"/>
      <c r="BL62" s="799"/>
      <c r="BM62" s="799"/>
      <c r="BN62" s="800"/>
      <c r="BO62" s="254"/>
      <c r="BP62" s="254"/>
      <c r="BQ62" s="251">
        <v>56</v>
      </c>
      <c r="BR62" s="252"/>
      <c r="BS62" s="755"/>
      <c r="BT62" s="756"/>
      <c r="BU62" s="756"/>
      <c r="BV62" s="756"/>
      <c r="BW62" s="756"/>
      <c r="BX62" s="756"/>
      <c r="BY62" s="756"/>
      <c r="BZ62" s="756"/>
      <c r="CA62" s="756"/>
      <c r="CB62" s="756"/>
      <c r="CC62" s="756"/>
      <c r="CD62" s="756"/>
      <c r="CE62" s="756"/>
      <c r="CF62" s="756"/>
      <c r="CG62" s="757"/>
      <c r="CH62" s="768"/>
      <c r="CI62" s="769"/>
      <c r="CJ62" s="769"/>
      <c r="CK62" s="769"/>
      <c r="CL62" s="770"/>
      <c r="CM62" s="768"/>
      <c r="CN62" s="769"/>
      <c r="CO62" s="769"/>
      <c r="CP62" s="769"/>
      <c r="CQ62" s="770"/>
      <c r="CR62" s="768"/>
      <c r="CS62" s="769"/>
      <c r="CT62" s="769"/>
      <c r="CU62" s="769"/>
      <c r="CV62" s="770"/>
      <c r="CW62" s="768"/>
      <c r="CX62" s="769"/>
      <c r="CY62" s="769"/>
      <c r="CZ62" s="769"/>
      <c r="DA62" s="770"/>
      <c r="DB62" s="768"/>
      <c r="DC62" s="769"/>
      <c r="DD62" s="769"/>
      <c r="DE62" s="769"/>
      <c r="DF62" s="770"/>
      <c r="DG62" s="768"/>
      <c r="DH62" s="769"/>
      <c r="DI62" s="769"/>
      <c r="DJ62" s="769"/>
      <c r="DK62" s="770"/>
      <c r="DL62" s="768"/>
      <c r="DM62" s="769"/>
      <c r="DN62" s="769"/>
      <c r="DO62" s="769"/>
      <c r="DP62" s="770"/>
      <c r="DQ62" s="768"/>
      <c r="DR62" s="769"/>
      <c r="DS62" s="769"/>
      <c r="DT62" s="769"/>
      <c r="DU62" s="770"/>
      <c r="DV62" s="771"/>
      <c r="DW62" s="772"/>
      <c r="DX62" s="772"/>
      <c r="DY62" s="772"/>
      <c r="DZ62" s="773"/>
      <c r="EA62" s="235"/>
    </row>
    <row r="63" spans="1:131" s="236" customFormat="1" ht="26.25" customHeight="1" thickBot="1" x14ac:dyDescent="0.25">
      <c r="A63" s="253" t="s">
        <v>378</v>
      </c>
      <c r="B63" s="783" t="s">
        <v>399</v>
      </c>
      <c r="C63" s="784"/>
      <c r="D63" s="784"/>
      <c r="E63" s="784"/>
      <c r="F63" s="784"/>
      <c r="G63" s="784"/>
      <c r="H63" s="784"/>
      <c r="I63" s="784"/>
      <c r="J63" s="784"/>
      <c r="K63" s="784"/>
      <c r="L63" s="784"/>
      <c r="M63" s="784"/>
      <c r="N63" s="784"/>
      <c r="O63" s="784"/>
      <c r="P63" s="785"/>
      <c r="Q63" s="833"/>
      <c r="R63" s="834"/>
      <c r="S63" s="834"/>
      <c r="T63" s="834"/>
      <c r="U63" s="834"/>
      <c r="V63" s="834"/>
      <c r="W63" s="834"/>
      <c r="X63" s="834"/>
      <c r="Y63" s="834"/>
      <c r="Z63" s="834"/>
      <c r="AA63" s="834"/>
      <c r="AB63" s="834"/>
      <c r="AC63" s="834"/>
      <c r="AD63" s="834"/>
      <c r="AE63" s="835"/>
      <c r="AF63" s="836">
        <v>71248</v>
      </c>
      <c r="AG63" s="837"/>
      <c r="AH63" s="837"/>
      <c r="AI63" s="837"/>
      <c r="AJ63" s="838"/>
      <c r="AK63" s="839"/>
      <c r="AL63" s="834"/>
      <c r="AM63" s="834"/>
      <c r="AN63" s="834"/>
      <c r="AO63" s="834"/>
      <c r="AP63" s="837">
        <v>136158</v>
      </c>
      <c r="AQ63" s="837"/>
      <c r="AR63" s="837"/>
      <c r="AS63" s="837"/>
      <c r="AT63" s="837"/>
      <c r="AU63" s="837">
        <v>26268</v>
      </c>
      <c r="AV63" s="837"/>
      <c r="AW63" s="837"/>
      <c r="AX63" s="837"/>
      <c r="AY63" s="837"/>
      <c r="AZ63" s="848"/>
      <c r="BA63" s="848"/>
      <c r="BB63" s="848"/>
      <c r="BC63" s="848"/>
      <c r="BD63" s="848"/>
      <c r="BE63" s="849"/>
      <c r="BF63" s="849"/>
      <c r="BG63" s="849"/>
      <c r="BH63" s="849"/>
      <c r="BI63" s="850"/>
      <c r="BJ63" s="851" t="s">
        <v>400</v>
      </c>
      <c r="BK63" s="852"/>
      <c r="BL63" s="852"/>
      <c r="BM63" s="852"/>
      <c r="BN63" s="853"/>
      <c r="BO63" s="254"/>
      <c r="BP63" s="254"/>
      <c r="BQ63" s="251">
        <v>57</v>
      </c>
      <c r="BR63" s="252"/>
      <c r="BS63" s="755"/>
      <c r="BT63" s="756"/>
      <c r="BU63" s="756"/>
      <c r="BV63" s="756"/>
      <c r="BW63" s="756"/>
      <c r="BX63" s="756"/>
      <c r="BY63" s="756"/>
      <c r="BZ63" s="756"/>
      <c r="CA63" s="756"/>
      <c r="CB63" s="756"/>
      <c r="CC63" s="756"/>
      <c r="CD63" s="756"/>
      <c r="CE63" s="756"/>
      <c r="CF63" s="756"/>
      <c r="CG63" s="757"/>
      <c r="CH63" s="768"/>
      <c r="CI63" s="769"/>
      <c r="CJ63" s="769"/>
      <c r="CK63" s="769"/>
      <c r="CL63" s="770"/>
      <c r="CM63" s="768"/>
      <c r="CN63" s="769"/>
      <c r="CO63" s="769"/>
      <c r="CP63" s="769"/>
      <c r="CQ63" s="770"/>
      <c r="CR63" s="768"/>
      <c r="CS63" s="769"/>
      <c r="CT63" s="769"/>
      <c r="CU63" s="769"/>
      <c r="CV63" s="770"/>
      <c r="CW63" s="768"/>
      <c r="CX63" s="769"/>
      <c r="CY63" s="769"/>
      <c r="CZ63" s="769"/>
      <c r="DA63" s="770"/>
      <c r="DB63" s="768"/>
      <c r="DC63" s="769"/>
      <c r="DD63" s="769"/>
      <c r="DE63" s="769"/>
      <c r="DF63" s="770"/>
      <c r="DG63" s="768"/>
      <c r="DH63" s="769"/>
      <c r="DI63" s="769"/>
      <c r="DJ63" s="769"/>
      <c r="DK63" s="770"/>
      <c r="DL63" s="768"/>
      <c r="DM63" s="769"/>
      <c r="DN63" s="769"/>
      <c r="DO63" s="769"/>
      <c r="DP63" s="770"/>
      <c r="DQ63" s="768"/>
      <c r="DR63" s="769"/>
      <c r="DS63" s="769"/>
      <c r="DT63" s="769"/>
      <c r="DU63" s="770"/>
      <c r="DV63" s="771"/>
      <c r="DW63" s="772"/>
      <c r="DX63" s="772"/>
      <c r="DY63" s="772"/>
      <c r="DZ63" s="773"/>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55"/>
      <c r="BT64" s="756"/>
      <c r="BU64" s="756"/>
      <c r="BV64" s="756"/>
      <c r="BW64" s="756"/>
      <c r="BX64" s="756"/>
      <c r="BY64" s="756"/>
      <c r="BZ64" s="756"/>
      <c r="CA64" s="756"/>
      <c r="CB64" s="756"/>
      <c r="CC64" s="756"/>
      <c r="CD64" s="756"/>
      <c r="CE64" s="756"/>
      <c r="CF64" s="756"/>
      <c r="CG64" s="757"/>
      <c r="CH64" s="768"/>
      <c r="CI64" s="769"/>
      <c r="CJ64" s="769"/>
      <c r="CK64" s="769"/>
      <c r="CL64" s="770"/>
      <c r="CM64" s="768"/>
      <c r="CN64" s="769"/>
      <c r="CO64" s="769"/>
      <c r="CP64" s="769"/>
      <c r="CQ64" s="770"/>
      <c r="CR64" s="768"/>
      <c r="CS64" s="769"/>
      <c r="CT64" s="769"/>
      <c r="CU64" s="769"/>
      <c r="CV64" s="770"/>
      <c r="CW64" s="768"/>
      <c r="CX64" s="769"/>
      <c r="CY64" s="769"/>
      <c r="CZ64" s="769"/>
      <c r="DA64" s="770"/>
      <c r="DB64" s="768"/>
      <c r="DC64" s="769"/>
      <c r="DD64" s="769"/>
      <c r="DE64" s="769"/>
      <c r="DF64" s="770"/>
      <c r="DG64" s="768"/>
      <c r="DH64" s="769"/>
      <c r="DI64" s="769"/>
      <c r="DJ64" s="769"/>
      <c r="DK64" s="770"/>
      <c r="DL64" s="768"/>
      <c r="DM64" s="769"/>
      <c r="DN64" s="769"/>
      <c r="DO64" s="769"/>
      <c r="DP64" s="770"/>
      <c r="DQ64" s="768"/>
      <c r="DR64" s="769"/>
      <c r="DS64" s="769"/>
      <c r="DT64" s="769"/>
      <c r="DU64" s="770"/>
      <c r="DV64" s="771"/>
      <c r="DW64" s="772"/>
      <c r="DX64" s="772"/>
      <c r="DY64" s="772"/>
      <c r="DZ64" s="773"/>
      <c r="EA64" s="235"/>
    </row>
    <row r="65" spans="1:131" s="236" customFormat="1" ht="26.25" customHeight="1" thickBot="1" x14ac:dyDescent="0.25">
      <c r="A65" s="241" t="s">
        <v>401</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55"/>
      <c r="BT65" s="756"/>
      <c r="BU65" s="756"/>
      <c r="BV65" s="756"/>
      <c r="BW65" s="756"/>
      <c r="BX65" s="756"/>
      <c r="BY65" s="756"/>
      <c r="BZ65" s="756"/>
      <c r="CA65" s="756"/>
      <c r="CB65" s="756"/>
      <c r="CC65" s="756"/>
      <c r="CD65" s="756"/>
      <c r="CE65" s="756"/>
      <c r="CF65" s="756"/>
      <c r="CG65" s="757"/>
      <c r="CH65" s="768"/>
      <c r="CI65" s="769"/>
      <c r="CJ65" s="769"/>
      <c r="CK65" s="769"/>
      <c r="CL65" s="770"/>
      <c r="CM65" s="768"/>
      <c r="CN65" s="769"/>
      <c r="CO65" s="769"/>
      <c r="CP65" s="769"/>
      <c r="CQ65" s="770"/>
      <c r="CR65" s="768"/>
      <c r="CS65" s="769"/>
      <c r="CT65" s="769"/>
      <c r="CU65" s="769"/>
      <c r="CV65" s="770"/>
      <c r="CW65" s="768"/>
      <c r="CX65" s="769"/>
      <c r="CY65" s="769"/>
      <c r="CZ65" s="769"/>
      <c r="DA65" s="770"/>
      <c r="DB65" s="768"/>
      <c r="DC65" s="769"/>
      <c r="DD65" s="769"/>
      <c r="DE65" s="769"/>
      <c r="DF65" s="770"/>
      <c r="DG65" s="768"/>
      <c r="DH65" s="769"/>
      <c r="DI65" s="769"/>
      <c r="DJ65" s="769"/>
      <c r="DK65" s="770"/>
      <c r="DL65" s="768"/>
      <c r="DM65" s="769"/>
      <c r="DN65" s="769"/>
      <c r="DO65" s="769"/>
      <c r="DP65" s="770"/>
      <c r="DQ65" s="768"/>
      <c r="DR65" s="769"/>
      <c r="DS65" s="769"/>
      <c r="DT65" s="769"/>
      <c r="DU65" s="770"/>
      <c r="DV65" s="771"/>
      <c r="DW65" s="772"/>
      <c r="DX65" s="772"/>
      <c r="DY65" s="772"/>
      <c r="DZ65" s="773"/>
      <c r="EA65" s="235"/>
    </row>
    <row r="66" spans="1:131" s="236" customFormat="1" ht="26.25" customHeight="1" x14ac:dyDescent="0.2">
      <c r="A66" s="727" t="s">
        <v>402</v>
      </c>
      <c r="B66" s="728"/>
      <c r="C66" s="728"/>
      <c r="D66" s="728"/>
      <c r="E66" s="728"/>
      <c r="F66" s="728"/>
      <c r="G66" s="728"/>
      <c r="H66" s="728"/>
      <c r="I66" s="728"/>
      <c r="J66" s="728"/>
      <c r="K66" s="728"/>
      <c r="L66" s="728"/>
      <c r="M66" s="728"/>
      <c r="N66" s="728"/>
      <c r="O66" s="728"/>
      <c r="P66" s="729"/>
      <c r="Q66" s="704" t="s">
        <v>383</v>
      </c>
      <c r="R66" s="705"/>
      <c r="S66" s="705"/>
      <c r="T66" s="705"/>
      <c r="U66" s="706"/>
      <c r="V66" s="704" t="s">
        <v>403</v>
      </c>
      <c r="W66" s="705"/>
      <c r="X66" s="705"/>
      <c r="Y66" s="705"/>
      <c r="Z66" s="706"/>
      <c r="AA66" s="704" t="s">
        <v>404</v>
      </c>
      <c r="AB66" s="705"/>
      <c r="AC66" s="705"/>
      <c r="AD66" s="705"/>
      <c r="AE66" s="706"/>
      <c r="AF66" s="854" t="s">
        <v>405</v>
      </c>
      <c r="AG66" s="806"/>
      <c r="AH66" s="806"/>
      <c r="AI66" s="806"/>
      <c r="AJ66" s="855"/>
      <c r="AK66" s="704" t="s">
        <v>406</v>
      </c>
      <c r="AL66" s="728"/>
      <c r="AM66" s="728"/>
      <c r="AN66" s="728"/>
      <c r="AO66" s="729"/>
      <c r="AP66" s="704" t="s">
        <v>388</v>
      </c>
      <c r="AQ66" s="705"/>
      <c r="AR66" s="705"/>
      <c r="AS66" s="705"/>
      <c r="AT66" s="706"/>
      <c r="AU66" s="704" t="s">
        <v>407</v>
      </c>
      <c r="AV66" s="705"/>
      <c r="AW66" s="705"/>
      <c r="AX66" s="705"/>
      <c r="AY66" s="706"/>
      <c r="AZ66" s="704" t="s">
        <v>349</v>
      </c>
      <c r="BA66" s="705"/>
      <c r="BB66" s="705"/>
      <c r="BC66" s="705"/>
      <c r="BD66" s="716"/>
      <c r="BE66" s="254"/>
      <c r="BF66" s="254"/>
      <c r="BG66" s="254"/>
      <c r="BH66" s="254"/>
      <c r="BI66" s="254"/>
      <c r="BJ66" s="254"/>
      <c r="BK66" s="254"/>
      <c r="BL66" s="254"/>
      <c r="BM66" s="254"/>
      <c r="BN66" s="254"/>
      <c r="BO66" s="254"/>
      <c r="BP66" s="254"/>
      <c r="BQ66" s="251">
        <v>60</v>
      </c>
      <c r="BR66" s="256"/>
      <c r="BS66" s="865"/>
      <c r="BT66" s="866"/>
      <c r="BU66" s="866"/>
      <c r="BV66" s="866"/>
      <c r="BW66" s="866"/>
      <c r="BX66" s="866"/>
      <c r="BY66" s="866"/>
      <c r="BZ66" s="866"/>
      <c r="CA66" s="866"/>
      <c r="CB66" s="866"/>
      <c r="CC66" s="866"/>
      <c r="CD66" s="866"/>
      <c r="CE66" s="866"/>
      <c r="CF66" s="866"/>
      <c r="CG66" s="867"/>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5"/>
    </row>
    <row r="67" spans="1:131" s="236" customFormat="1" ht="26.25" customHeight="1" thickBot="1" x14ac:dyDescent="0.25">
      <c r="A67" s="730"/>
      <c r="B67" s="731"/>
      <c r="C67" s="731"/>
      <c r="D67" s="731"/>
      <c r="E67" s="731"/>
      <c r="F67" s="731"/>
      <c r="G67" s="731"/>
      <c r="H67" s="731"/>
      <c r="I67" s="731"/>
      <c r="J67" s="731"/>
      <c r="K67" s="731"/>
      <c r="L67" s="731"/>
      <c r="M67" s="731"/>
      <c r="N67" s="731"/>
      <c r="O67" s="731"/>
      <c r="P67" s="732"/>
      <c r="Q67" s="707"/>
      <c r="R67" s="708"/>
      <c r="S67" s="708"/>
      <c r="T67" s="708"/>
      <c r="U67" s="709"/>
      <c r="V67" s="707"/>
      <c r="W67" s="708"/>
      <c r="X67" s="708"/>
      <c r="Y67" s="708"/>
      <c r="Z67" s="709"/>
      <c r="AA67" s="707"/>
      <c r="AB67" s="708"/>
      <c r="AC67" s="708"/>
      <c r="AD67" s="708"/>
      <c r="AE67" s="709"/>
      <c r="AF67" s="856"/>
      <c r="AG67" s="809"/>
      <c r="AH67" s="809"/>
      <c r="AI67" s="809"/>
      <c r="AJ67" s="857"/>
      <c r="AK67" s="858"/>
      <c r="AL67" s="731"/>
      <c r="AM67" s="731"/>
      <c r="AN67" s="731"/>
      <c r="AO67" s="732"/>
      <c r="AP67" s="707"/>
      <c r="AQ67" s="708"/>
      <c r="AR67" s="708"/>
      <c r="AS67" s="708"/>
      <c r="AT67" s="709"/>
      <c r="AU67" s="707"/>
      <c r="AV67" s="708"/>
      <c r="AW67" s="708"/>
      <c r="AX67" s="708"/>
      <c r="AY67" s="709"/>
      <c r="AZ67" s="707"/>
      <c r="BA67" s="708"/>
      <c r="BB67" s="708"/>
      <c r="BC67" s="708"/>
      <c r="BD67" s="717"/>
      <c r="BE67" s="254"/>
      <c r="BF67" s="254"/>
      <c r="BG67" s="254"/>
      <c r="BH67" s="254"/>
      <c r="BI67" s="254"/>
      <c r="BJ67" s="254"/>
      <c r="BK67" s="254"/>
      <c r="BL67" s="254"/>
      <c r="BM67" s="254"/>
      <c r="BN67" s="254"/>
      <c r="BO67" s="254"/>
      <c r="BP67" s="254"/>
      <c r="BQ67" s="251">
        <v>61</v>
      </c>
      <c r="BR67" s="256"/>
      <c r="BS67" s="865"/>
      <c r="BT67" s="866"/>
      <c r="BU67" s="866"/>
      <c r="BV67" s="866"/>
      <c r="BW67" s="866"/>
      <c r="BX67" s="866"/>
      <c r="BY67" s="866"/>
      <c r="BZ67" s="866"/>
      <c r="CA67" s="866"/>
      <c r="CB67" s="866"/>
      <c r="CC67" s="866"/>
      <c r="CD67" s="866"/>
      <c r="CE67" s="866"/>
      <c r="CF67" s="866"/>
      <c r="CG67" s="867"/>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5"/>
    </row>
    <row r="68" spans="1:131" s="236" customFormat="1" ht="26.25" customHeight="1" thickTop="1" x14ac:dyDescent="0.2">
      <c r="A68" s="247">
        <v>1</v>
      </c>
      <c r="B68" s="871" t="s">
        <v>572</v>
      </c>
      <c r="C68" s="872"/>
      <c r="D68" s="872"/>
      <c r="E68" s="872"/>
      <c r="F68" s="872"/>
      <c r="G68" s="872"/>
      <c r="H68" s="872"/>
      <c r="I68" s="872"/>
      <c r="J68" s="872"/>
      <c r="K68" s="872"/>
      <c r="L68" s="872"/>
      <c r="M68" s="872"/>
      <c r="N68" s="872"/>
      <c r="O68" s="872"/>
      <c r="P68" s="873"/>
      <c r="Q68" s="874">
        <v>42682</v>
      </c>
      <c r="R68" s="868"/>
      <c r="S68" s="868"/>
      <c r="T68" s="868"/>
      <c r="U68" s="868"/>
      <c r="V68" s="868">
        <v>39781</v>
      </c>
      <c r="W68" s="868"/>
      <c r="X68" s="868"/>
      <c r="Y68" s="868"/>
      <c r="Z68" s="868"/>
      <c r="AA68" s="868">
        <v>2901</v>
      </c>
      <c r="AB68" s="868"/>
      <c r="AC68" s="868"/>
      <c r="AD68" s="868"/>
      <c r="AE68" s="868"/>
      <c r="AF68" s="868">
        <v>12784</v>
      </c>
      <c r="AG68" s="868"/>
      <c r="AH68" s="868"/>
      <c r="AI68" s="868"/>
      <c r="AJ68" s="868"/>
      <c r="AK68" s="868">
        <v>3</v>
      </c>
      <c r="AL68" s="868"/>
      <c r="AM68" s="868"/>
      <c r="AN68" s="868"/>
      <c r="AO68" s="868"/>
      <c r="AP68" s="868">
        <v>103733</v>
      </c>
      <c r="AQ68" s="868"/>
      <c r="AR68" s="868"/>
      <c r="AS68" s="868"/>
      <c r="AT68" s="868"/>
      <c r="AU68" s="868" t="s">
        <v>500</v>
      </c>
      <c r="AV68" s="868"/>
      <c r="AW68" s="868"/>
      <c r="AX68" s="868"/>
      <c r="AY68" s="868"/>
      <c r="AZ68" s="869"/>
      <c r="BA68" s="869"/>
      <c r="BB68" s="869"/>
      <c r="BC68" s="869"/>
      <c r="BD68" s="870"/>
      <c r="BE68" s="254"/>
      <c r="BF68" s="254"/>
      <c r="BG68" s="254"/>
      <c r="BH68" s="254"/>
      <c r="BI68" s="254"/>
      <c r="BJ68" s="254"/>
      <c r="BK68" s="254"/>
      <c r="BL68" s="254"/>
      <c r="BM68" s="254"/>
      <c r="BN68" s="254"/>
      <c r="BO68" s="254"/>
      <c r="BP68" s="254"/>
      <c r="BQ68" s="251">
        <v>62</v>
      </c>
      <c r="BR68" s="256"/>
      <c r="BS68" s="865"/>
      <c r="BT68" s="866"/>
      <c r="BU68" s="866"/>
      <c r="BV68" s="866"/>
      <c r="BW68" s="866"/>
      <c r="BX68" s="866"/>
      <c r="BY68" s="866"/>
      <c r="BZ68" s="866"/>
      <c r="CA68" s="866"/>
      <c r="CB68" s="866"/>
      <c r="CC68" s="866"/>
      <c r="CD68" s="866"/>
      <c r="CE68" s="866"/>
      <c r="CF68" s="866"/>
      <c r="CG68" s="867"/>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5"/>
    </row>
    <row r="69" spans="1:131" s="236" customFormat="1" ht="26.25" customHeight="1" x14ac:dyDescent="0.2">
      <c r="A69" s="250">
        <v>2</v>
      </c>
      <c r="B69" s="875" t="s">
        <v>573</v>
      </c>
      <c r="C69" s="876"/>
      <c r="D69" s="876"/>
      <c r="E69" s="876"/>
      <c r="F69" s="876"/>
      <c r="G69" s="876"/>
      <c r="H69" s="876"/>
      <c r="I69" s="876"/>
      <c r="J69" s="876"/>
      <c r="K69" s="876"/>
      <c r="L69" s="876"/>
      <c r="M69" s="876"/>
      <c r="N69" s="876"/>
      <c r="O69" s="876"/>
      <c r="P69" s="877"/>
      <c r="Q69" s="878">
        <v>87401</v>
      </c>
      <c r="R69" s="826"/>
      <c r="S69" s="826"/>
      <c r="T69" s="826"/>
      <c r="U69" s="826"/>
      <c r="V69" s="826">
        <v>84955</v>
      </c>
      <c r="W69" s="826"/>
      <c r="X69" s="826"/>
      <c r="Y69" s="826"/>
      <c r="Z69" s="826"/>
      <c r="AA69" s="826">
        <v>2446</v>
      </c>
      <c r="AB69" s="826"/>
      <c r="AC69" s="826"/>
      <c r="AD69" s="826"/>
      <c r="AE69" s="826"/>
      <c r="AF69" s="826">
        <v>2446</v>
      </c>
      <c r="AG69" s="826"/>
      <c r="AH69" s="826"/>
      <c r="AI69" s="826"/>
      <c r="AJ69" s="826"/>
      <c r="AK69" s="826" t="s">
        <v>574</v>
      </c>
      <c r="AL69" s="826"/>
      <c r="AM69" s="826"/>
      <c r="AN69" s="826"/>
      <c r="AO69" s="826"/>
      <c r="AP69" s="826" t="s">
        <v>574</v>
      </c>
      <c r="AQ69" s="826"/>
      <c r="AR69" s="826"/>
      <c r="AS69" s="826"/>
      <c r="AT69" s="826"/>
      <c r="AU69" s="826" t="s">
        <v>574</v>
      </c>
      <c r="AV69" s="826"/>
      <c r="AW69" s="826"/>
      <c r="AX69" s="826"/>
      <c r="AY69" s="826"/>
      <c r="AZ69" s="879"/>
      <c r="BA69" s="879"/>
      <c r="BB69" s="879"/>
      <c r="BC69" s="879"/>
      <c r="BD69" s="880"/>
      <c r="BE69" s="254"/>
      <c r="BF69" s="254"/>
      <c r="BG69" s="254"/>
      <c r="BH69" s="254"/>
      <c r="BI69" s="254"/>
      <c r="BJ69" s="254"/>
      <c r="BK69" s="254"/>
      <c r="BL69" s="254"/>
      <c r="BM69" s="254"/>
      <c r="BN69" s="254"/>
      <c r="BO69" s="254"/>
      <c r="BP69" s="254"/>
      <c r="BQ69" s="251">
        <v>63</v>
      </c>
      <c r="BR69" s="256"/>
      <c r="BS69" s="865"/>
      <c r="BT69" s="866"/>
      <c r="BU69" s="866"/>
      <c r="BV69" s="866"/>
      <c r="BW69" s="866"/>
      <c r="BX69" s="866"/>
      <c r="BY69" s="866"/>
      <c r="BZ69" s="866"/>
      <c r="CA69" s="866"/>
      <c r="CB69" s="866"/>
      <c r="CC69" s="866"/>
      <c r="CD69" s="866"/>
      <c r="CE69" s="866"/>
      <c r="CF69" s="866"/>
      <c r="CG69" s="867"/>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5"/>
    </row>
    <row r="70" spans="1:131" s="236" customFormat="1" ht="26.25" customHeight="1" x14ac:dyDescent="0.2">
      <c r="A70" s="250">
        <v>3</v>
      </c>
      <c r="B70" s="875"/>
      <c r="C70" s="876"/>
      <c r="D70" s="876"/>
      <c r="E70" s="876"/>
      <c r="F70" s="876"/>
      <c r="G70" s="876"/>
      <c r="H70" s="876"/>
      <c r="I70" s="876"/>
      <c r="J70" s="876"/>
      <c r="K70" s="876"/>
      <c r="L70" s="876"/>
      <c r="M70" s="876"/>
      <c r="N70" s="876"/>
      <c r="O70" s="876"/>
      <c r="P70" s="877"/>
      <c r="Q70" s="878"/>
      <c r="R70" s="826"/>
      <c r="S70" s="826"/>
      <c r="T70" s="826"/>
      <c r="U70" s="826"/>
      <c r="V70" s="826"/>
      <c r="W70" s="826"/>
      <c r="X70" s="826"/>
      <c r="Y70" s="826"/>
      <c r="Z70" s="826"/>
      <c r="AA70" s="826"/>
      <c r="AB70" s="826"/>
      <c r="AC70" s="826"/>
      <c r="AD70" s="826"/>
      <c r="AE70" s="826"/>
      <c r="AF70" s="826"/>
      <c r="AG70" s="826"/>
      <c r="AH70" s="826"/>
      <c r="AI70" s="826"/>
      <c r="AJ70" s="826"/>
      <c r="AK70" s="826"/>
      <c r="AL70" s="826"/>
      <c r="AM70" s="826"/>
      <c r="AN70" s="826"/>
      <c r="AO70" s="826"/>
      <c r="AP70" s="826"/>
      <c r="AQ70" s="826"/>
      <c r="AR70" s="826"/>
      <c r="AS70" s="826"/>
      <c r="AT70" s="826"/>
      <c r="AU70" s="826"/>
      <c r="AV70" s="826"/>
      <c r="AW70" s="826"/>
      <c r="AX70" s="826"/>
      <c r="AY70" s="826"/>
      <c r="AZ70" s="879"/>
      <c r="BA70" s="879"/>
      <c r="BB70" s="879"/>
      <c r="BC70" s="879"/>
      <c r="BD70" s="880"/>
      <c r="BE70" s="254"/>
      <c r="BF70" s="254"/>
      <c r="BG70" s="254"/>
      <c r="BH70" s="254"/>
      <c r="BI70" s="254"/>
      <c r="BJ70" s="254"/>
      <c r="BK70" s="254"/>
      <c r="BL70" s="254"/>
      <c r="BM70" s="254"/>
      <c r="BN70" s="254"/>
      <c r="BO70" s="254"/>
      <c r="BP70" s="254"/>
      <c r="BQ70" s="251">
        <v>64</v>
      </c>
      <c r="BR70" s="256"/>
      <c r="BS70" s="865"/>
      <c r="BT70" s="866"/>
      <c r="BU70" s="866"/>
      <c r="BV70" s="866"/>
      <c r="BW70" s="866"/>
      <c r="BX70" s="866"/>
      <c r="BY70" s="866"/>
      <c r="BZ70" s="866"/>
      <c r="CA70" s="866"/>
      <c r="CB70" s="866"/>
      <c r="CC70" s="866"/>
      <c r="CD70" s="866"/>
      <c r="CE70" s="866"/>
      <c r="CF70" s="866"/>
      <c r="CG70" s="867"/>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5"/>
    </row>
    <row r="71" spans="1:131" s="236" customFormat="1" ht="26.25" customHeight="1" x14ac:dyDescent="0.2">
      <c r="A71" s="250">
        <v>4</v>
      </c>
      <c r="B71" s="875"/>
      <c r="C71" s="876"/>
      <c r="D71" s="876"/>
      <c r="E71" s="876"/>
      <c r="F71" s="876"/>
      <c r="G71" s="876"/>
      <c r="H71" s="876"/>
      <c r="I71" s="876"/>
      <c r="J71" s="876"/>
      <c r="K71" s="876"/>
      <c r="L71" s="876"/>
      <c r="M71" s="876"/>
      <c r="N71" s="876"/>
      <c r="O71" s="876"/>
      <c r="P71" s="877"/>
      <c r="Q71" s="878"/>
      <c r="R71" s="826"/>
      <c r="S71" s="826"/>
      <c r="T71" s="826"/>
      <c r="U71" s="826"/>
      <c r="V71" s="826"/>
      <c r="W71" s="826"/>
      <c r="X71" s="826"/>
      <c r="Y71" s="826"/>
      <c r="Z71" s="826"/>
      <c r="AA71" s="826"/>
      <c r="AB71" s="826"/>
      <c r="AC71" s="826"/>
      <c r="AD71" s="826"/>
      <c r="AE71" s="826"/>
      <c r="AF71" s="826"/>
      <c r="AG71" s="826"/>
      <c r="AH71" s="826"/>
      <c r="AI71" s="826"/>
      <c r="AJ71" s="826"/>
      <c r="AK71" s="826"/>
      <c r="AL71" s="826"/>
      <c r="AM71" s="826"/>
      <c r="AN71" s="826"/>
      <c r="AO71" s="826"/>
      <c r="AP71" s="826"/>
      <c r="AQ71" s="826"/>
      <c r="AR71" s="826"/>
      <c r="AS71" s="826"/>
      <c r="AT71" s="826"/>
      <c r="AU71" s="826"/>
      <c r="AV71" s="826"/>
      <c r="AW71" s="826"/>
      <c r="AX71" s="826"/>
      <c r="AY71" s="826"/>
      <c r="AZ71" s="879"/>
      <c r="BA71" s="879"/>
      <c r="BB71" s="879"/>
      <c r="BC71" s="879"/>
      <c r="BD71" s="880"/>
      <c r="BE71" s="254"/>
      <c r="BF71" s="254"/>
      <c r="BG71" s="254"/>
      <c r="BH71" s="254"/>
      <c r="BI71" s="254"/>
      <c r="BJ71" s="254"/>
      <c r="BK71" s="254"/>
      <c r="BL71" s="254"/>
      <c r="BM71" s="254"/>
      <c r="BN71" s="254"/>
      <c r="BO71" s="254"/>
      <c r="BP71" s="254"/>
      <c r="BQ71" s="251">
        <v>65</v>
      </c>
      <c r="BR71" s="256"/>
      <c r="BS71" s="865"/>
      <c r="BT71" s="866"/>
      <c r="BU71" s="866"/>
      <c r="BV71" s="866"/>
      <c r="BW71" s="866"/>
      <c r="BX71" s="866"/>
      <c r="BY71" s="866"/>
      <c r="BZ71" s="866"/>
      <c r="CA71" s="866"/>
      <c r="CB71" s="866"/>
      <c r="CC71" s="866"/>
      <c r="CD71" s="866"/>
      <c r="CE71" s="866"/>
      <c r="CF71" s="866"/>
      <c r="CG71" s="867"/>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5"/>
    </row>
    <row r="72" spans="1:131" s="236" customFormat="1" ht="26.25" customHeight="1" x14ac:dyDescent="0.2">
      <c r="A72" s="250">
        <v>5</v>
      </c>
      <c r="B72" s="875"/>
      <c r="C72" s="876"/>
      <c r="D72" s="876"/>
      <c r="E72" s="876"/>
      <c r="F72" s="876"/>
      <c r="G72" s="876"/>
      <c r="H72" s="876"/>
      <c r="I72" s="876"/>
      <c r="J72" s="876"/>
      <c r="K72" s="876"/>
      <c r="L72" s="876"/>
      <c r="M72" s="876"/>
      <c r="N72" s="876"/>
      <c r="O72" s="876"/>
      <c r="P72" s="877"/>
      <c r="Q72" s="878"/>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6"/>
      <c r="AR72" s="826"/>
      <c r="AS72" s="826"/>
      <c r="AT72" s="826"/>
      <c r="AU72" s="826"/>
      <c r="AV72" s="826"/>
      <c r="AW72" s="826"/>
      <c r="AX72" s="826"/>
      <c r="AY72" s="826"/>
      <c r="AZ72" s="879"/>
      <c r="BA72" s="879"/>
      <c r="BB72" s="879"/>
      <c r="BC72" s="879"/>
      <c r="BD72" s="880"/>
      <c r="BE72" s="254"/>
      <c r="BF72" s="254"/>
      <c r="BG72" s="254"/>
      <c r="BH72" s="254"/>
      <c r="BI72" s="254"/>
      <c r="BJ72" s="254"/>
      <c r="BK72" s="254"/>
      <c r="BL72" s="254"/>
      <c r="BM72" s="254"/>
      <c r="BN72" s="254"/>
      <c r="BO72" s="254"/>
      <c r="BP72" s="254"/>
      <c r="BQ72" s="251">
        <v>66</v>
      </c>
      <c r="BR72" s="256"/>
      <c r="BS72" s="865"/>
      <c r="BT72" s="866"/>
      <c r="BU72" s="866"/>
      <c r="BV72" s="866"/>
      <c r="BW72" s="866"/>
      <c r="BX72" s="866"/>
      <c r="BY72" s="866"/>
      <c r="BZ72" s="866"/>
      <c r="CA72" s="866"/>
      <c r="CB72" s="866"/>
      <c r="CC72" s="866"/>
      <c r="CD72" s="866"/>
      <c r="CE72" s="866"/>
      <c r="CF72" s="866"/>
      <c r="CG72" s="867"/>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5"/>
    </row>
    <row r="73" spans="1:131" s="236" customFormat="1" ht="26.25" customHeight="1" x14ac:dyDescent="0.2">
      <c r="A73" s="250">
        <v>6</v>
      </c>
      <c r="B73" s="875"/>
      <c r="C73" s="876"/>
      <c r="D73" s="876"/>
      <c r="E73" s="876"/>
      <c r="F73" s="876"/>
      <c r="G73" s="876"/>
      <c r="H73" s="876"/>
      <c r="I73" s="876"/>
      <c r="J73" s="876"/>
      <c r="K73" s="876"/>
      <c r="L73" s="876"/>
      <c r="M73" s="876"/>
      <c r="N73" s="876"/>
      <c r="O73" s="876"/>
      <c r="P73" s="877"/>
      <c r="Q73" s="878"/>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826"/>
      <c r="AO73" s="826"/>
      <c r="AP73" s="826"/>
      <c r="AQ73" s="826"/>
      <c r="AR73" s="826"/>
      <c r="AS73" s="826"/>
      <c r="AT73" s="826"/>
      <c r="AU73" s="826"/>
      <c r="AV73" s="826"/>
      <c r="AW73" s="826"/>
      <c r="AX73" s="826"/>
      <c r="AY73" s="826"/>
      <c r="AZ73" s="879"/>
      <c r="BA73" s="879"/>
      <c r="BB73" s="879"/>
      <c r="BC73" s="879"/>
      <c r="BD73" s="880"/>
      <c r="BE73" s="254"/>
      <c r="BF73" s="254"/>
      <c r="BG73" s="254"/>
      <c r="BH73" s="254"/>
      <c r="BI73" s="254"/>
      <c r="BJ73" s="254"/>
      <c r="BK73" s="254"/>
      <c r="BL73" s="254"/>
      <c r="BM73" s="254"/>
      <c r="BN73" s="254"/>
      <c r="BO73" s="254"/>
      <c r="BP73" s="254"/>
      <c r="BQ73" s="251">
        <v>67</v>
      </c>
      <c r="BR73" s="256"/>
      <c r="BS73" s="865"/>
      <c r="BT73" s="866"/>
      <c r="BU73" s="866"/>
      <c r="BV73" s="866"/>
      <c r="BW73" s="866"/>
      <c r="BX73" s="866"/>
      <c r="BY73" s="866"/>
      <c r="BZ73" s="866"/>
      <c r="CA73" s="866"/>
      <c r="CB73" s="866"/>
      <c r="CC73" s="866"/>
      <c r="CD73" s="866"/>
      <c r="CE73" s="866"/>
      <c r="CF73" s="866"/>
      <c r="CG73" s="867"/>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5"/>
    </row>
    <row r="74" spans="1:131" s="236" customFormat="1" ht="26.25" customHeight="1" x14ac:dyDescent="0.2">
      <c r="A74" s="250">
        <v>7</v>
      </c>
      <c r="B74" s="875"/>
      <c r="C74" s="876"/>
      <c r="D74" s="876"/>
      <c r="E74" s="876"/>
      <c r="F74" s="876"/>
      <c r="G74" s="876"/>
      <c r="H74" s="876"/>
      <c r="I74" s="876"/>
      <c r="J74" s="876"/>
      <c r="K74" s="876"/>
      <c r="L74" s="876"/>
      <c r="M74" s="876"/>
      <c r="N74" s="876"/>
      <c r="O74" s="876"/>
      <c r="P74" s="877"/>
      <c r="Q74" s="878"/>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879"/>
      <c r="BA74" s="879"/>
      <c r="BB74" s="879"/>
      <c r="BC74" s="879"/>
      <c r="BD74" s="880"/>
      <c r="BE74" s="254"/>
      <c r="BF74" s="254"/>
      <c r="BG74" s="254"/>
      <c r="BH74" s="254"/>
      <c r="BI74" s="254"/>
      <c r="BJ74" s="254"/>
      <c r="BK74" s="254"/>
      <c r="BL74" s="254"/>
      <c r="BM74" s="254"/>
      <c r="BN74" s="254"/>
      <c r="BO74" s="254"/>
      <c r="BP74" s="254"/>
      <c r="BQ74" s="251">
        <v>68</v>
      </c>
      <c r="BR74" s="256"/>
      <c r="BS74" s="865"/>
      <c r="BT74" s="866"/>
      <c r="BU74" s="866"/>
      <c r="BV74" s="866"/>
      <c r="BW74" s="866"/>
      <c r="BX74" s="866"/>
      <c r="BY74" s="866"/>
      <c r="BZ74" s="866"/>
      <c r="CA74" s="866"/>
      <c r="CB74" s="866"/>
      <c r="CC74" s="866"/>
      <c r="CD74" s="866"/>
      <c r="CE74" s="866"/>
      <c r="CF74" s="866"/>
      <c r="CG74" s="867"/>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5"/>
    </row>
    <row r="75" spans="1:131" s="236" customFormat="1" ht="26.25" customHeight="1" x14ac:dyDescent="0.2">
      <c r="A75" s="250">
        <v>8</v>
      </c>
      <c r="B75" s="875"/>
      <c r="C75" s="876"/>
      <c r="D75" s="876"/>
      <c r="E75" s="876"/>
      <c r="F75" s="876"/>
      <c r="G75" s="876"/>
      <c r="H75" s="876"/>
      <c r="I75" s="876"/>
      <c r="J75" s="876"/>
      <c r="K75" s="876"/>
      <c r="L75" s="876"/>
      <c r="M75" s="876"/>
      <c r="N75" s="876"/>
      <c r="O75" s="876"/>
      <c r="P75" s="877"/>
      <c r="Q75" s="881"/>
      <c r="R75" s="882"/>
      <c r="S75" s="882"/>
      <c r="T75" s="882"/>
      <c r="U75" s="825"/>
      <c r="V75" s="883"/>
      <c r="W75" s="882"/>
      <c r="X75" s="882"/>
      <c r="Y75" s="882"/>
      <c r="Z75" s="825"/>
      <c r="AA75" s="883"/>
      <c r="AB75" s="882"/>
      <c r="AC75" s="882"/>
      <c r="AD75" s="882"/>
      <c r="AE75" s="825"/>
      <c r="AF75" s="883"/>
      <c r="AG75" s="882"/>
      <c r="AH75" s="882"/>
      <c r="AI75" s="882"/>
      <c r="AJ75" s="825"/>
      <c r="AK75" s="883"/>
      <c r="AL75" s="882"/>
      <c r="AM75" s="882"/>
      <c r="AN75" s="882"/>
      <c r="AO75" s="825"/>
      <c r="AP75" s="883"/>
      <c r="AQ75" s="882"/>
      <c r="AR75" s="882"/>
      <c r="AS75" s="882"/>
      <c r="AT75" s="825"/>
      <c r="AU75" s="883"/>
      <c r="AV75" s="882"/>
      <c r="AW75" s="882"/>
      <c r="AX75" s="882"/>
      <c r="AY75" s="825"/>
      <c r="AZ75" s="879"/>
      <c r="BA75" s="879"/>
      <c r="BB75" s="879"/>
      <c r="BC75" s="879"/>
      <c r="BD75" s="880"/>
      <c r="BE75" s="254"/>
      <c r="BF75" s="254"/>
      <c r="BG75" s="254"/>
      <c r="BH75" s="254"/>
      <c r="BI75" s="254"/>
      <c r="BJ75" s="254"/>
      <c r="BK75" s="254"/>
      <c r="BL75" s="254"/>
      <c r="BM75" s="254"/>
      <c r="BN75" s="254"/>
      <c r="BO75" s="254"/>
      <c r="BP75" s="254"/>
      <c r="BQ75" s="251">
        <v>69</v>
      </c>
      <c r="BR75" s="256"/>
      <c r="BS75" s="865"/>
      <c r="BT75" s="866"/>
      <c r="BU75" s="866"/>
      <c r="BV75" s="866"/>
      <c r="BW75" s="866"/>
      <c r="BX75" s="866"/>
      <c r="BY75" s="866"/>
      <c r="BZ75" s="866"/>
      <c r="CA75" s="866"/>
      <c r="CB75" s="866"/>
      <c r="CC75" s="866"/>
      <c r="CD75" s="866"/>
      <c r="CE75" s="866"/>
      <c r="CF75" s="866"/>
      <c r="CG75" s="867"/>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5"/>
    </row>
    <row r="76" spans="1:131" s="236" customFormat="1" ht="26.25" customHeight="1" x14ac:dyDescent="0.2">
      <c r="A76" s="250">
        <v>9</v>
      </c>
      <c r="B76" s="875"/>
      <c r="C76" s="876"/>
      <c r="D76" s="876"/>
      <c r="E76" s="876"/>
      <c r="F76" s="876"/>
      <c r="G76" s="876"/>
      <c r="H76" s="876"/>
      <c r="I76" s="876"/>
      <c r="J76" s="876"/>
      <c r="K76" s="876"/>
      <c r="L76" s="876"/>
      <c r="M76" s="876"/>
      <c r="N76" s="876"/>
      <c r="O76" s="876"/>
      <c r="P76" s="877"/>
      <c r="Q76" s="881"/>
      <c r="R76" s="882"/>
      <c r="S76" s="882"/>
      <c r="T76" s="882"/>
      <c r="U76" s="825"/>
      <c r="V76" s="883"/>
      <c r="W76" s="882"/>
      <c r="X76" s="882"/>
      <c r="Y76" s="882"/>
      <c r="Z76" s="825"/>
      <c r="AA76" s="883"/>
      <c r="AB76" s="882"/>
      <c r="AC76" s="882"/>
      <c r="AD76" s="882"/>
      <c r="AE76" s="825"/>
      <c r="AF76" s="883"/>
      <c r="AG76" s="882"/>
      <c r="AH76" s="882"/>
      <c r="AI76" s="882"/>
      <c r="AJ76" s="825"/>
      <c r="AK76" s="883"/>
      <c r="AL76" s="882"/>
      <c r="AM76" s="882"/>
      <c r="AN76" s="882"/>
      <c r="AO76" s="825"/>
      <c r="AP76" s="883"/>
      <c r="AQ76" s="882"/>
      <c r="AR76" s="882"/>
      <c r="AS76" s="882"/>
      <c r="AT76" s="825"/>
      <c r="AU76" s="883"/>
      <c r="AV76" s="882"/>
      <c r="AW76" s="882"/>
      <c r="AX76" s="882"/>
      <c r="AY76" s="825"/>
      <c r="AZ76" s="879"/>
      <c r="BA76" s="879"/>
      <c r="BB76" s="879"/>
      <c r="BC76" s="879"/>
      <c r="BD76" s="880"/>
      <c r="BE76" s="254"/>
      <c r="BF76" s="254"/>
      <c r="BG76" s="254"/>
      <c r="BH76" s="254"/>
      <c r="BI76" s="254"/>
      <c r="BJ76" s="254"/>
      <c r="BK76" s="254"/>
      <c r="BL76" s="254"/>
      <c r="BM76" s="254"/>
      <c r="BN76" s="254"/>
      <c r="BO76" s="254"/>
      <c r="BP76" s="254"/>
      <c r="BQ76" s="251">
        <v>70</v>
      </c>
      <c r="BR76" s="256"/>
      <c r="BS76" s="865"/>
      <c r="BT76" s="866"/>
      <c r="BU76" s="866"/>
      <c r="BV76" s="866"/>
      <c r="BW76" s="866"/>
      <c r="BX76" s="866"/>
      <c r="BY76" s="866"/>
      <c r="BZ76" s="866"/>
      <c r="CA76" s="866"/>
      <c r="CB76" s="866"/>
      <c r="CC76" s="866"/>
      <c r="CD76" s="866"/>
      <c r="CE76" s="866"/>
      <c r="CF76" s="866"/>
      <c r="CG76" s="867"/>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5"/>
    </row>
    <row r="77" spans="1:131" s="236" customFormat="1" ht="26.25" customHeight="1" x14ac:dyDescent="0.2">
      <c r="A77" s="250">
        <v>10</v>
      </c>
      <c r="B77" s="875"/>
      <c r="C77" s="876"/>
      <c r="D77" s="876"/>
      <c r="E77" s="876"/>
      <c r="F77" s="876"/>
      <c r="G77" s="876"/>
      <c r="H77" s="876"/>
      <c r="I77" s="876"/>
      <c r="J77" s="876"/>
      <c r="K77" s="876"/>
      <c r="L77" s="876"/>
      <c r="M77" s="876"/>
      <c r="N77" s="876"/>
      <c r="O77" s="876"/>
      <c r="P77" s="877"/>
      <c r="Q77" s="881"/>
      <c r="R77" s="882"/>
      <c r="S77" s="882"/>
      <c r="T77" s="882"/>
      <c r="U77" s="825"/>
      <c r="V77" s="883"/>
      <c r="W77" s="882"/>
      <c r="X77" s="882"/>
      <c r="Y77" s="882"/>
      <c r="Z77" s="825"/>
      <c r="AA77" s="883"/>
      <c r="AB77" s="882"/>
      <c r="AC77" s="882"/>
      <c r="AD77" s="882"/>
      <c r="AE77" s="825"/>
      <c r="AF77" s="883"/>
      <c r="AG77" s="882"/>
      <c r="AH77" s="882"/>
      <c r="AI77" s="882"/>
      <c r="AJ77" s="825"/>
      <c r="AK77" s="883"/>
      <c r="AL77" s="882"/>
      <c r="AM77" s="882"/>
      <c r="AN77" s="882"/>
      <c r="AO77" s="825"/>
      <c r="AP77" s="883"/>
      <c r="AQ77" s="882"/>
      <c r="AR77" s="882"/>
      <c r="AS77" s="882"/>
      <c r="AT77" s="825"/>
      <c r="AU77" s="883"/>
      <c r="AV77" s="882"/>
      <c r="AW77" s="882"/>
      <c r="AX77" s="882"/>
      <c r="AY77" s="825"/>
      <c r="AZ77" s="879"/>
      <c r="BA77" s="879"/>
      <c r="BB77" s="879"/>
      <c r="BC77" s="879"/>
      <c r="BD77" s="880"/>
      <c r="BE77" s="254"/>
      <c r="BF77" s="254"/>
      <c r="BG77" s="254"/>
      <c r="BH77" s="254"/>
      <c r="BI77" s="254"/>
      <c r="BJ77" s="254"/>
      <c r="BK77" s="254"/>
      <c r="BL77" s="254"/>
      <c r="BM77" s="254"/>
      <c r="BN77" s="254"/>
      <c r="BO77" s="254"/>
      <c r="BP77" s="254"/>
      <c r="BQ77" s="251">
        <v>71</v>
      </c>
      <c r="BR77" s="256"/>
      <c r="BS77" s="865"/>
      <c r="BT77" s="866"/>
      <c r="BU77" s="866"/>
      <c r="BV77" s="866"/>
      <c r="BW77" s="866"/>
      <c r="BX77" s="866"/>
      <c r="BY77" s="866"/>
      <c r="BZ77" s="866"/>
      <c r="CA77" s="866"/>
      <c r="CB77" s="866"/>
      <c r="CC77" s="866"/>
      <c r="CD77" s="866"/>
      <c r="CE77" s="866"/>
      <c r="CF77" s="866"/>
      <c r="CG77" s="867"/>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5"/>
    </row>
    <row r="78" spans="1:131" s="236" customFormat="1" ht="26.25" customHeight="1" x14ac:dyDescent="0.2">
      <c r="A78" s="250">
        <v>11</v>
      </c>
      <c r="B78" s="875"/>
      <c r="C78" s="876"/>
      <c r="D78" s="876"/>
      <c r="E78" s="876"/>
      <c r="F78" s="876"/>
      <c r="G78" s="876"/>
      <c r="H78" s="876"/>
      <c r="I78" s="876"/>
      <c r="J78" s="876"/>
      <c r="K78" s="876"/>
      <c r="L78" s="876"/>
      <c r="M78" s="876"/>
      <c r="N78" s="876"/>
      <c r="O78" s="876"/>
      <c r="P78" s="877"/>
      <c r="Q78" s="878"/>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79"/>
      <c r="BA78" s="879"/>
      <c r="BB78" s="879"/>
      <c r="BC78" s="879"/>
      <c r="BD78" s="880"/>
      <c r="BE78" s="254"/>
      <c r="BF78" s="254"/>
      <c r="BG78" s="254"/>
      <c r="BH78" s="254"/>
      <c r="BI78" s="254"/>
      <c r="BJ78" s="257"/>
      <c r="BK78" s="257"/>
      <c r="BL78" s="257"/>
      <c r="BM78" s="257"/>
      <c r="BN78" s="257"/>
      <c r="BO78" s="254"/>
      <c r="BP78" s="254"/>
      <c r="BQ78" s="251">
        <v>72</v>
      </c>
      <c r="BR78" s="256"/>
      <c r="BS78" s="865"/>
      <c r="BT78" s="866"/>
      <c r="BU78" s="866"/>
      <c r="BV78" s="866"/>
      <c r="BW78" s="866"/>
      <c r="BX78" s="866"/>
      <c r="BY78" s="866"/>
      <c r="BZ78" s="866"/>
      <c r="CA78" s="866"/>
      <c r="CB78" s="866"/>
      <c r="CC78" s="866"/>
      <c r="CD78" s="866"/>
      <c r="CE78" s="866"/>
      <c r="CF78" s="866"/>
      <c r="CG78" s="867"/>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5"/>
    </row>
    <row r="79" spans="1:131" s="236" customFormat="1" ht="26.25" customHeight="1" x14ac:dyDescent="0.2">
      <c r="A79" s="250">
        <v>12</v>
      </c>
      <c r="B79" s="875"/>
      <c r="C79" s="876"/>
      <c r="D79" s="876"/>
      <c r="E79" s="876"/>
      <c r="F79" s="876"/>
      <c r="G79" s="876"/>
      <c r="H79" s="876"/>
      <c r="I79" s="876"/>
      <c r="J79" s="876"/>
      <c r="K79" s="876"/>
      <c r="L79" s="876"/>
      <c r="M79" s="876"/>
      <c r="N79" s="876"/>
      <c r="O79" s="876"/>
      <c r="P79" s="877"/>
      <c r="Q79" s="878"/>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79"/>
      <c r="BA79" s="879"/>
      <c r="BB79" s="879"/>
      <c r="BC79" s="879"/>
      <c r="BD79" s="880"/>
      <c r="BE79" s="254"/>
      <c r="BF79" s="254"/>
      <c r="BG79" s="254"/>
      <c r="BH79" s="254"/>
      <c r="BI79" s="254"/>
      <c r="BJ79" s="257"/>
      <c r="BK79" s="257"/>
      <c r="BL79" s="257"/>
      <c r="BM79" s="257"/>
      <c r="BN79" s="257"/>
      <c r="BO79" s="254"/>
      <c r="BP79" s="254"/>
      <c r="BQ79" s="251">
        <v>73</v>
      </c>
      <c r="BR79" s="256"/>
      <c r="BS79" s="865"/>
      <c r="BT79" s="866"/>
      <c r="BU79" s="866"/>
      <c r="BV79" s="866"/>
      <c r="BW79" s="866"/>
      <c r="BX79" s="866"/>
      <c r="BY79" s="866"/>
      <c r="BZ79" s="866"/>
      <c r="CA79" s="866"/>
      <c r="CB79" s="866"/>
      <c r="CC79" s="866"/>
      <c r="CD79" s="866"/>
      <c r="CE79" s="866"/>
      <c r="CF79" s="866"/>
      <c r="CG79" s="867"/>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5"/>
    </row>
    <row r="80" spans="1:131" s="236" customFormat="1" ht="26.25" customHeight="1" x14ac:dyDescent="0.2">
      <c r="A80" s="250">
        <v>13</v>
      </c>
      <c r="B80" s="875"/>
      <c r="C80" s="876"/>
      <c r="D80" s="876"/>
      <c r="E80" s="876"/>
      <c r="F80" s="876"/>
      <c r="G80" s="876"/>
      <c r="H80" s="876"/>
      <c r="I80" s="876"/>
      <c r="J80" s="876"/>
      <c r="K80" s="876"/>
      <c r="L80" s="876"/>
      <c r="M80" s="876"/>
      <c r="N80" s="876"/>
      <c r="O80" s="876"/>
      <c r="P80" s="877"/>
      <c r="Q80" s="878"/>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79"/>
      <c r="BA80" s="879"/>
      <c r="BB80" s="879"/>
      <c r="BC80" s="879"/>
      <c r="BD80" s="880"/>
      <c r="BE80" s="254"/>
      <c r="BF80" s="254"/>
      <c r="BG80" s="254"/>
      <c r="BH80" s="254"/>
      <c r="BI80" s="254"/>
      <c r="BJ80" s="254"/>
      <c r="BK80" s="254"/>
      <c r="BL80" s="254"/>
      <c r="BM80" s="254"/>
      <c r="BN80" s="254"/>
      <c r="BO80" s="254"/>
      <c r="BP80" s="254"/>
      <c r="BQ80" s="251">
        <v>74</v>
      </c>
      <c r="BR80" s="256"/>
      <c r="BS80" s="865"/>
      <c r="BT80" s="866"/>
      <c r="BU80" s="866"/>
      <c r="BV80" s="866"/>
      <c r="BW80" s="866"/>
      <c r="BX80" s="866"/>
      <c r="BY80" s="866"/>
      <c r="BZ80" s="866"/>
      <c r="CA80" s="866"/>
      <c r="CB80" s="866"/>
      <c r="CC80" s="866"/>
      <c r="CD80" s="866"/>
      <c r="CE80" s="866"/>
      <c r="CF80" s="866"/>
      <c r="CG80" s="867"/>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5"/>
    </row>
    <row r="81" spans="1:131" s="236" customFormat="1" ht="26.25" customHeight="1" x14ac:dyDescent="0.2">
      <c r="A81" s="250">
        <v>14</v>
      </c>
      <c r="B81" s="875"/>
      <c r="C81" s="876"/>
      <c r="D81" s="876"/>
      <c r="E81" s="876"/>
      <c r="F81" s="876"/>
      <c r="G81" s="876"/>
      <c r="H81" s="876"/>
      <c r="I81" s="876"/>
      <c r="J81" s="876"/>
      <c r="K81" s="876"/>
      <c r="L81" s="876"/>
      <c r="M81" s="876"/>
      <c r="N81" s="876"/>
      <c r="O81" s="876"/>
      <c r="P81" s="877"/>
      <c r="Q81" s="878"/>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79"/>
      <c r="BA81" s="879"/>
      <c r="BB81" s="879"/>
      <c r="BC81" s="879"/>
      <c r="BD81" s="880"/>
      <c r="BE81" s="254"/>
      <c r="BF81" s="254"/>
      <c r="BG81" s="254"/>
      <c r="BH81" s="254"/>
      <c r="BI81" s="254"/>
      <c r="BJ81" s="254"/>
      <c r="BK81" s="254"/>
      <c r="BL81" s="254"/>
      <c r="BM81" s="254"/>
      <c r="BN81" s="254"/>
      <c r="BO81" s="254"/>
      <c r="BP81" s="254"/>
      <c r="BQ81" s="251">
        <v>75</v>
      </c>
      <c r="BR81" s="256"/>
      <c r="BS81" s="865"/>
      <c r="BT81" s="866"/>
      <c r="BU81" s="866"/>
      <c r="BV81" s="866"/>
      <c r="BW81" s="866"/>
      <c r="BX81" s="866"/>
      <c r="BY81" s="866"/>
      <c r="BZ81" s="866"/>
      <c r="CA81" s="866"/>
      <c r="CB81" s="866"/>
      <c r="CC81" s="866"/>
      <c r="CD81" s="866"/>
      <c r="CE81" s="866"/>
      <c r="CF81" s="866"/>
      <c r="CG81" s="867"/>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5"/>
    </row>
    <row r="82" spans="1:131" s="236" customFormat="1" ht="26.25" customHeight="1" x14ac:dyDescent="0.2">
      <c r="A82" s="250">
        <v>15</v>
      </c>
      <c r="B82" s="875"/>
      <c r="C82" s="876"/>
      <c r="D82" s="876"/>
      <c r="E82" s="876"/>
      <c r="F82" s="876"/>
      <c r="G82" s="876"/>
      <c r="H82" s="876"/>
      <c r="I82" s="876"/>
      <c r="J82" s="876"/>
      <c r="K82" s="876"/>
      <c r="L82" s="876"/>
      <c r="M82" s="876"/>
      <c r="N82" s="876"/>
      <c r="O82" s="876"/>
      <c r="P82" s="877"/>
      <c r="Q82" s="878"/>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79"/>
      <c r="BA82" s="879"/>
      <c r="BB82" s="879"/>
      <c r="BC82" s="879"/>
      <c r="BD82" s="880"/>
      <c r="BE82" s="254"/>
      <c r="BF82" s="254"/>
      <c r="BG82" s="254"/>
      <c r="BH82" s="254"/>
      <c r="BI82" s="254"/>
      <c r="BJ82" s="254"/>
      <c r="BK82" s="254"/>
      <c r="BL82" s="254"/>
      <c r="BM82" s="254"/>
      <c r="BN82" s="254"/>
      <c r="BO82" s="254"/>
      <c r="BP82" s="254"/>
      <c r="BQ82" s="251">
        <v>76</v>
      </c>
      <c r="BR82" s="256"/>
      <c r="BS82" s="865"/>
      <c r="BT82" s="866"/>
      <c r="BU82" s="866"/>
      <c r="BV82" s="866"/>
      <c r="BW82" s="866"/>
      <c r="BX82" s="866"/>
      <c r="BY82" s="866"/>
      <c r="BZ82" s="866"/>
      <c r="CA82" s="866"/>
      <c r="CB82" s="866"/>
      <c r="CC82" s="866"/>
      <c r="CD82" s="866"/>
      <c r="CE82" s="866"/>
      <c r="CF82" s="866"/>
      <c r="CG82" s="867"/>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5"/>
    </row>
    <row r="83" spans="1:131" s="236" customFormat="1" ht="26.25" customHeight="1" x14ac:dyDescent="0.2">
      <c r="A83" s="250">
        <v>16</v>
      </c>
      <c r="B83" s="875"/>
      <c r="C83" s="876"/>
      <c r="D83" s="876"/>
      <c r="E83" s="876"/>
      <c r="F83" s="876"/>
      <c r="G83" s="876"/>
      <c r="H83" s="876"/>
      <c r="I83" s="876"/>
      <c r="J83" s="876"/>
      <c r="K83" s="876"/>
      <c r="L83" s="876"/>
      <c r="M83" s="876"/>
      <c r="N83" s="876"/>
      <c r="O83" s="876"/>
      <c r="P83" s="877"/>
      <c r="Q83" s="878"/>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79"/>
      <c r="BA83" s="879"/>
      <c r="BB83" s="879"/>
      <c r="BC83" s="879"/>
      <c r="BD83" s="880"/>
      <c r="BE83" s="254"/>
      <c r="BF83" s="254"/>
      <c r="BG83" s="254"/>
      <c r="BH83" s="254"/>
      <c r="BI83" s="254"/>
      <c r="BJ83" s="254"/>
      <c r="BK83" s="254"/>
      <c r="BL83" s="254"/>
      <c r="BM83" s="254"/>
      <c r="BN83" s="254"/>
      <c r="BO83" s="254"/>
      <c r="BP83" s="254"/>
      <c r="BQ83" s="251">
        <v>77</v>
      </c>
      <c r="BR83" s="256"/>
      <c r="BS83" s="865"/>
      <c r="BT83" s="866"/>
      <c r="BU83" s="866"/>
      <c r="BV83" s="866"/>
      <c r="BW83" s="866"/>
      <c r="BX83" s="866"/>
      <c r="BY83" s="866"/>
      <c r="BZ83" s="866"/>
      <c r="CA83" s="866"/>
      <c r="CB83" s="866"/>
      <c r="CC83" s="866"/>
      <c r="CD83" s="866"/>
      <c r="CE83" s="866"/>
      <c r="CF83" s="866"/>
      <c r="CG83" s="867"/>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5"/>
    </row>
    <row r="84" spans="1:131" s="236" customFormat="1" ht="26.25" customHeight="1" x14ac:dyDescent="0.2">
      <c r="A84" s="250">
        <v>17</v>
      </c>
      <c r="B84" s="875"/>
      <c r="C84" s="876"/>
      <c r="D84" s="876"/>
      <c r="E84" s="876"/>
      <c r="F84" s="876"/>
      <c r="G84" s="876"/>
      <c r="H84" s="876"/>
      <c r="I84" s="876"/>
      <c r="J84" s="876"/>
      <c r="K84" s="876"/>
      <c r="L84" s="876"/>
      <c r="M84" s="876"/>
      <c r="N84" s="876"/>
      <c r="O84" s="876"/>
      <c r="P84" s="877"/>
      <c r="Q84" s="878"/>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79"/>
      <c r="BA84" s="879"/>
      <c r="BB84" s="879"/>
      <c r="BC84" s="879"/>
      <c r="BD84" s="880"/>
      <c r="BE84" s="254"/>
      <c r="BF84" s="254"/>
      <c r="BG84" s="254"/>
      <c r="BH84" s="254"/>
      <c r="BI84" s="254"/>
      <c r="BJ84" s="254"/>
      <c r="BK84" s="254"/>
      <c r="BL84" s="254"/>
      <c r="BM84" s="254"/>
      <c r="BN84" s="254"/>
      <c r="BO84" s="254"/>
      <c r="BP84" s="254"/>
      <c r="BQ84" s="251">
        <v>78</v>
      </c>
      <c r="BR84" s="256"/>
      <c r="BS84" s="865"/>
      <c r="BT84" s="866"/>
      <c r="BU84" s="866"/>
      <c r="BV84" s="866"/>
      <c r="BW84" s="866"/>
      <c r="BX84" s="866"/>
      <c r="BY84" s="866"/>
      <c r="BZ84" s="866"/>
      <c r="CA84" s="866"/>
      <c r="CB84" s="866"/>
      <c r="CC84" s="866"/>
      <c r="CD84" s="866"/>
      <c r="CE84" s="866"/>
      <c r="CF84" s="866"/>
      <c r="CG84" s="867"/>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5"/>
    </row>
    <row r="85" spans="1:131" s="236" customFormat="1" ht="26.25" customHeight="1" x14ac:dyDescent="0.2">
      <c r="A85" s="250">
        <v>18</v>
      </c>
      <c r="B85" s="875"/>
      <c r="C85" s="876"/>
      <c r="D85" s="876"/>
      <c r="E85" s="876"/>
      <c r="F85" s="876"/>
      <c r="G85" s="876"/>
      <c r="H85" s="876"/>
      <c r="I85" s="876"/>
      <c r="J85" s="876"/>
      <c r="K85" s="876"/>
      <c r="L85" s="876"/>
      <c r="M85" s="876"/>
      <c r="N85" s="876"/>
      <c r="O85" s="876"/>
      <c r="P85" s="877"/>
      <c r="Q85" s="878"/>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79"/>
      <c r="BA85" s="879"/>
      <c r="BB85" s="879"/>
      <c r="BC85" s="879"/>
      <c r="BD85" s="880"/>
      <c r="BE85" s="254"/>
      <c r="BF85" s="254"/>
      <c r="BG85" s="254"/>
      <c r="BH85" s="254"/>
      <c r="BI85" s="254"/>
      <c r="BJ85" s="254"/>
      <c r="BK85" s="254"/>
      <c r="BL85" s="254"/>
      <c r="BM85" s="254"/>
      <c r="BN85" s="254"/>
      <c r="BO85" s="254"/>
      <c r="BP85" s="254"/>
      <c r="BQ85" s="251">
        <v>79</v>
      </c>
      <c r="BR85" s="256"/>
      <c r="BS85" s="865"/>
      <c r="BT85" s="866"/>
      <c r="BU85" s="866"/>
      <c r="BV85" s="866"/>
      <c r="BW85" s="866"/>
      <c r="BX85" s="866"/>
      <c r="BY85" s="866"/>
      <c r="BZ85" s="866"/>
      <c r="CA85" s="866"/>
      <c r="CB85" s="866"/>
      <c r="CC85" s="866"/>
      <c r="CD85" s="866"/>
      <c r="CE85" s="866"/>
      <c r="CF85" s="866"/>
      <c r="CG85" s="867"/>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5"/>
    </row>
    <row r="86" spans="1:131" s="236" customFormat="1" ht="26.25" customHeight="1" x14ac:dyDescent="0.2">
      <c r="A86" s="250">
        <v>19</v>
      </c>
      <c r="B86" s="875"/>
      <c r="C86" s="876"/>
      <c r="D86" s="876"/>
      <c r="E86" s="876"/>
      <c r="F86" s="876"/>
      <c r="G86" s="876"/>
      <c r="H86" s="876"/>
      <c r="I86" s="876"/>
      <c r="J86" s="876"/>
      <c r="K86" s="876"/>
      <c r="L86" s="876"/>
      <c r="M86" s="876"/>
      <c r="N86" s="876"/>
      <c r="O86" s="876"/>
      <c r="P86" s="877"/>
      <c r="Q86" s="878"/>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79"/>
      <c r="BA86" s="879"/>
      <c r="BB86" s="879"/>
      <c r="BC86" s="879"/>
      <c r="BD86" s="880"/>
      <c r="BE86" s="254"/>
      <c r="BF86" s="254"/>
      <c r="BG86" s="254"/>
      <c r="BH86" s="254"/>
      <c r="BI86" s="254"/>
      <c r="BJ86" s="254"/>
      <c r="BK86" s="254"/>
      <c r="BL86" s="254"/>
      <c r="BM86" s="254"/>
      <c r="BN86" s="254"/>
      <c r="BO86" s="254"/>
      <c r="BP86" s="254"/>
      <c r="BQ86" s="251">
        <v>80</v>
      </c>
      <c r="BR86" s="256"/>
      <c r="BS86" s="865"/>
      <c r="BT86" s="866"/>
      <c r="BU86" s="866"/>
      <c r="BV86" s="866"/>
      <c r="BW86" s="866"/>
      <c r="BX86" s="866"/>
      <c r="BY86" s="866"/>
      <c r="BZ86" s="866"/>
      <c r="CA86" s="866"/>
      <c r="CB86" s="866"/>
      <c r="CC86" s="866"/>
      <c r="CD86" s="866"/>
      <c r="CE86" s="866"/>
      <c r="CF86" s="866"/>
      <c r="CG86" s="867"/>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5"/>
    </row>
    <row r="87" spans="1:131" s="236" customFormat="1" ht="26.25" customHeight="1" x14ac:dyDescent="0.2">
      <c r="A87" s="258">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54"/>
      <c r="BF87" s="254"/>
      <c r="BG87" s="254"/>
      <c r="BH87" s="254"/>
      <c r="BI87" s="254"/>
      <c r="BJ87" s="254"/>
      <c r="BK87" s="254"/>
      <c r="BL87" s="254"/>
      <c r="BM87" s="254"/>
      <c r="BN87" s="254"/>
      <c r="BO87" s="254"/>
      <c r="BP87" s="254"/>
      <c r="BQ87" s="251">
        <v>81</v>
      </c>
      <c r="BR87" s="256"/>
      <c r="BS87" s="865"/>
      <c r="BT87" s="866"/>
      <c r="BU87" s="866"/>
      <c r="BV87" s="866"/>
      <c r="BW87" s="866"/>
      <c r="BX87" s="866"/>
      <c r="BY87" s="866"/>
      <c r="BZ87" s="866"/>
      <c r="CA87" s="866"/>
      <c r="CB87" s="866"/>
      <c r="CC87" s="866"/>
      <c r="CD87" s="866"/>
      <c r="CE87" s="866"/>
      <c r="CF87" s="866"/>
      <c r="CG87" s="867"/>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5"/>
    </row>
    <row r="88" spans="1:131" s="236" customFormat="1" ht="26.25" customHeight="1" thickBot="1" x14ac:dyDescent="0.25">
      <c r="A88" s="253" t="s">
        <v>378</v>
      </c>
      <c r="B88" s="783" t="s">
        <v>408</v>
      </c>
      <c r="C88" s="784"/>
      <c r="D88" s="784"/>
      <c r="E88" s="784"/>
      <c r="F88" s="784"/>
      <c r="G88" s="784"/>
      <c r="H88" s="784"/>
      <c r="I88" s="784"/>
      <c r="J88" s="784"/>
      <c r="K88" s="784"/>
      <c r="L88" s="784"/>
      <c r="M88" s="784"/>
      <c r="N88" s="784"/>
      <c r="O88" s="784"/>
      <c r="P88" s="785"/>
      <c r="Q88" s="833"/>
      <c r="R88" s="834"/>
      <c r="S88" s="834"/>
      <c r="T88" s="834"/>
      <c r="U88" s="834"/>
      <c r="V88" s="834"/>
      <c r="W88" s="834"/>
      <c r="X88" s="834"/>
      <c r="Y88" s="834"/>
      <c r="Z88" s="834"/>
      <c r="AA88" s="834"/>
      <c r="AB88" s="834"/>
      <c r="AC88" s="834"/>
      <c r="AD88" s="834"/>
      <c r="AE88" s="834"/>
      <c r="AF88" s="837">
        <v>15230</v>
      </c>
      <c r="AG88" s="837"/>
      <c r="AH88" s="837"/>
      <c r="AI88" s="837"/>
      <c r="AJ88" s="837"/>
      <c r="AK88" s="834"/>
      <c r="AL88" s="834"/>
      <c r="AM88" s="834"/>
      <c r="AN88" s="834"/>
      <c r="AO88" s="834"/>
      <c r="AP88" s="837">
        <v>103733</v>
      </c>
      <c r="AQ88" s="837"/>
      <c r="AR88" s="837"/>
      <c r="AS88" s="837"/>
      <c r="AT88" s="837"/>
      <c r="AU88" s="837" t="s">
        <v>619</v>
      </c>
      <c r="AV88" s="837"/>
      <c r="AW88" s="837"/>
      <c r="AX88" s="837"/>
      <c r="AY88" s="837"/>
      <c r="AZ88" s="849"/>
      <c r="BA88" s="849"/>
      <c r="BB88" s="849"/>
      <c r="BC88" s="849"/>
      <c r="BD88" s="850"/>
      <c r="BE88" s="254"/>
      <c r="BF88" s="254"/>
      <c r="BG88" s="254"/>
      <c r="BH88" s="254"/>
      <c r="BI88" s="254"/>
      <c r="BJ88" s="254"/>
      <c r="BK88" s="254"/>
      <c r="BL88" s="254"/>
      <c r="BM88" s="254"/>
      <c r="BN88" s="254"/>
      <c r="BO88" s="254"/>
      <c r="BP88" s="254"/>
      <c r="BQ88" s="251">
        <v>82</v>
      </c>
      <c r="BR88" s="256"/>
      <c r="BS88" s="865"/>
      <c r="BT88" s="866"/>
      <c r="BU88" s="866"/>
      <c r="BV88" s="866"/>
      <c r="BW88" s="866"/>
      <c r="BX88" s="866"/>
      <c r="BY88" s="866"/>
      <c r="BZ88" s="866"/>
      <c r="CA88" s="866"/>
      <c r="CB88" s="866"/>
      <c r="CC88" s="866"/>
      <c r="CD88" s="866"/>
      <c r="CE88" s="866"/>
      <c r="CF88" s="866"/>
      <c r="CG88" s="867"/>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65"/>
      <c r="BT89" s="866"/>
      <c r="BU89" s="866"/>
      <c r="BV89" s="866"/>
      <c r="BW89" s="866"/>
      <c r="BX89" s="866"/>
      <c r="BY89" s="866"/>
      <c r="BZ89" s="866"/>
      <c r="CA89" s="866"/>
      <c r="CB89" s="866"/>
      <c r="CC89" s="866"/>
      <c r="CD89" s="866"/>
      <c r="CE89" s="866"/>
      <c r="CF89" s="866"/>
      <c r="CG89" s="867"/>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65"/>
      <c r="BT90" s="866"/>
      <c r="BU90" s="866"/>
      <c r="BV90" s="866"/>
      <c r="BW90" s="866"/>
      <c r="BX90" s="866"/>
      <c r="BY90" s="866"/>
      <c r="BZ90" s="866"/>
      <c r="CA90" s="866"/>
      <c r="CB90" s="866"/>
      <c r="CC90" s="866"/>
      <c r="CD90" s="866"/>
      <c r="CE90" s="866"/>
      <c r="CF90" s="866"/>
      <c r="CG90" s="867"/>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65"/>
      <c r="BT91" s="866"/>
      <c r="BU91" s="866"/>
      <c r="BV91" s="866"/>
      <c r="BW91" s="866"/>
      <c r="BX91" s="866"/>
      <c r="BY91" s="866"/>
      <c r="BZ91" s="866"/>
      <c r="CA91" s="866"/>
      <c r="CB91" s="866"/>
      <c r="CC91" s="866"/>
      <c r="CD91" s="866"/>
      <c r="CE91" s="866"/>
      <c r="CF91" s="866"/>
      <c r="CG91" s="867"/>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65"/>
      <c r="BT92" s="866"/>
      <c r="BU92" s="866"/>
      <c r="BV92" s="866"/>
      <c r="BW92" s="866"/>
      <c r="BX92" s="866"/>
      <c r="BY92" s="866"/>
      <c r="BZ92" s="866"/>
      <c r="CA92" s="866"/>
      <c r="CB92" s="866"/>
      <c r="CC92" s="866"/>
      <c r="CD92" s="866"/>
      <c r="CE92" s="866"/>
      <c r="CF92" s="866"/>
      <c r="CG92" s="867"/>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65"/>
      <c r="BT93" s="866"/>
      <c r="BU93" s="866"/>
      <c r="BV93" s="866"/>
      <c r="BW93" s="866"/>
      <c r="BX93" s="866"/>
      <c r="BY93" s="866"/>
      <c r="BZ93" s="866"/>
      <c r="CA93" s="866"/>
      <c r="CB93" s="866"/>
      <c r="CC93" s="866"/>
      <c r="CD93" s="866"/>
      <c r="CE93" s="866"/>
      <c r="CF93" s="866"/>
      <c r="CG93" s="867"/>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65"/>
      <c r="BT94" s="866"/>
      <c r="BU94" s="866"/>
      <c r="BV94" s="866"/>
      <c r="BW94" s="866"/>
      <c r="BX94" s="866"/>
      <c r="BY94" s="866"/>
      <c r="BZ94" s="866"/>
      <c r="CA94" s="866"/>
      <c r="CB94" s="866"/>
      <c r="CC94" s="866"/>
      <c r="CD94" s="866"/>
      <c r="CE94" s="866"/>
      <c r="CF94" s="866"/>
      <c r="CG94" s="867"/>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65"/>
      <c r="BT95" s="866"/>
      <c r="BU95" s="866"/>
      <c r="BV95" s="866"/>
      <c r="BW95" s="866"/>
      <c r="BX95" s="866"/>
      <c r="BY95" s="866"/>
      <c r="BZ95" s="866"/>
      <c r="CA95" s="866"/>
      <c r="CB95" s="866"/>
      <c r="CC95" s="866"/>
      <c r="CD95" s="866"/>
      <c r="CE95" s="866"/>
      <c r="CF95" s="866"/>
      <c r="CG95" s="867"/>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65"/>
      <c r="BT96" s="866"/>
      <c r="BU96" s="866"/>
      <c r="BV96" s="866"/>
      <c r="BW96" s="866"/>
      <c r="BX96" s="866"/>
      <c r="BY96" s="866"/>
      <c r="BZ96" s="866"/>
      <c r="CA96" s="866"/>
      <c r="CB96" s="866"/>
      <c r="CC96" s="866"/>
      <c r="CD96" s="866"/>
      <c r="CE96" s="866"/>
      <c r="CF96" s="866"/>
      <c r="CG96" s="867"/>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65"/>
      <c r="BT97" s="866"/>
      <c r="BU97" s="866"/>
      <c r="BV97" s="866"/>
      <c r="BW97" s="866"/>
      <c r="BX97" s="866"/>
      <c r="BY97" s="866"/>
      <c r="BZ97" s="866"/>
      <c r="CA97" s="866"/>
      <c r="CB97" s="866"/>
      <c r="CC97" s="866"/>
      <c r="CD97" s="866"/>
      <c r="CE97" s="866"/>
      <c r="CF97" s="866"/>
      <c r="CG97" s="867"/>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65"/>
      <c r="BT98" s="866"/>
      <c r="BU98" s="866"/>
      <c r="BV98" s="866"/>
      <c r="BW98" s="866"/>
      <c r="BX98" s="866"/>
      <c r="BY98" s="866"/>
      <c r="BZ98" s="866"/>
      <c r="CA98" s="866"/>
      <c r="CB98" s="866"/>
      <c r="CC98" s="866"/>
      <c r="CD98" s="866"/>
      <c r="CE98" s="866"/>
      <c r="CF98" s="866"/>
      <c r="CG98" s="867"/>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65"/>
      <c r="BT99" s="866"/>
      <c r="BU99" s="866"/>
      <c r="BV99" s="866"/>
      <c r="BW99" s="866"/>
      <c r="BX99" s="866"/>
      <c r="BY99" s="866"/>
      <c r="BZ99" s="866"/>
      <c r="CA99" s="866"/>
      <c r="CB99" s="866"/>
      <c r="CC99" s="866"/>
      <c r="CD99" s="866"/>
      <c r="CE99" s="866"/>
      <c r="CF99" s="866"/>
      <c r="CG99" s="867"/>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65"/>
      <c r="BT100" s="866"/>
      <c r="BU100" s="866"/>
      <c r="BV100" s="866"/>
      <c r="BW100" s="866"/>
      <c r="BX100" s="866"/>
      <c r="BY100" s="866"/>
      <c r="BZ100" s="866"/>
      <c r="CA100" s="866"/>
      <c r="CB100" s="866"/>
      <c r="CC100" s="866"/>
      <c r="CD100" s="866"/>
      <c r="CE100" s="866"/>
      <c r="CF100" s="866"/>
      <c r="CG100" s="867"/>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65"/>
      <c r="BT101" s="866"/>
      <c r="BU101" s="866"/>
      <c r="BV101" s="866"/>
      <c r="BW101" s="866"/>
      <c r="BX101" s="866"/>
      <c r="BY101" s="866"/>
      <c r="BZ101" s="866"/>
      <c r="CA101" s="866"/>
      <c r="CB101" s="866"/>
      <c r="CC101" s="866"/>
      <c r="CD101" s="866"/>
      <c r="CE101" s="866"/>
      <c r="CF101" s="866"/>
      <c r="CG101" s="867"/>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378</v>
      </c>
      <c r="BR102" s="783" t="s">
        <v>409</v>
      </c>
      <c r="BS102" s="784"/>
      <c r="BT102" s="784"/>
      <c r="BU102" s="784"/>
      <c r="BV102" s="784"/>
      <c r="BW102" s="784"/>
      <c r="BX102" s="784"/>
      <c r="BY102" s="784"/>
      <c r="BZ102" s="784"/>
      <c r="CA102" s="784"/>
      <c r="CB102" s="784"/>
      <c r="CC102" s="784"/>
      <c r="CD102" s="784"/>
      <c r="CE102" s="784"/>
      <c r="CF102" s="784"/>
      <c r="CG102" s="785"/>
      <c r="CH102" s="891"/>
      <c r="CI102" s="892"/>
      <c r="CJ102" s="892"/>
      <c r="CK102" s="892"/>
      <c r="CL102" s="893"/>
      <c r="CM102" s="891"/>
      <c r="CN102" s="892"/>
      <c r="CO102" s="892"/>
      <c r="CP102" s="892"/>
      <c r="CQ102" s="893"/>
      <c r="CR102" s="894">
        <v>42774</v>
      </c>
      <c r="CS102" s="852"/>
      <c r="CT102" s="852"/>
      <c r="CU102" s="852"/>
      <c r="CV102" s="895"/>
      <c r="CW102" s="894">
        <v>19256</v>
      </c>
      <c r="CX102" s="852"/>
      <c r="CY102" s="852"/>
      <c r="CZ102" s="852"/>
      <c r="DA102" s="895"/>
      <c r="DB102" s="894">
        <v>45598</v>
      </c>
      <c r="DC102" s="852"/>
      <c r="DD102" s="852"/>
      <c r="DE102" s="852"/>
      <c r="DF102" s="895"/>
      <c r="DG102" s="894">
        <v>1660</v>
      </c>
      <c r="DH102" s="852"/>
      <c r="DI102" s="852"/>
      <c r="DJ102" s="852"/>
      <c r="DK102" s="895"/>
      <c r="DL102" s="894">
        <v>29318</v>
      </c>
      <c r="DM102" s="852"/>
      <c r="DN102" s="852"/>
      <c r="DO102" s="852"/>
      <c r="DP102" s="895"/>
      <c r="DQ102" s="894">
        <v>12917</v>
      </c>
      <c r="DR102" s="852"/>
      <c r="DS102" s="852"/>
      <c r="DT102" s="852"/>
      <c r="DU102" s="895"/>
      <c r="DV102" s="918"/>
      <c r="DW102" s="919"/>
      <c r="DX102" s="919"/>
      <c r="DY102" s="919"/>
      <c r="DZ102" s="920"/>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21" t="s">
        <v>410</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22" t="s">
        <v>411</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412</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413</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23" t="s">
        <v>414</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415</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35" customFormat="1" ht="26.25" customHeight="1" x14ac:dyDescent="0.2">
      <c r="A109" s="916" t="s">
        <v>416</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417</v>
      </c>
      <c r="AB109" s="897"/>
      <c r="AC109" s="897"/>
      <c r="AD109" s="897"/>
      <c r="AE109" s="898"/>
      <c r="AF109" s="896" t="s">
        <v>305</v>
      </c>
      <c r="AG109" s="897"/>
      <c r="AH109" s="897"/>
      <c r="AI109" s="897"/>
      <c r="AJ109" s="898"/>
      <c r="AK109" s="896" t="s">
        <v>304</v>
      </c>
      <c r="AL109" s="897"/>
      <c r="AM109" s="897"/>
      <c r="AN109" s="897"/>
      <c r="AO109" s="898"/>
      <c r="AP109" s="896" t="s">
        <v>418</v>
      </c>
      <c r="AQ109" s="897"/>
      <c r="AR109" s="897"/>
      <c r="AS109" s="897"/>
      <c r="AT109" s="899"/>
      <c r="AU109" s="916" t="s">
        <v>416</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417</v>
      </c>
      <c r="BR109" s="897"/>
      <c r="BS109" s="897"/>
      <c r="BT109" s="897"/>
      <c r="BU109" s="898"/>
      <c r="BV109" s="896" t="s">
        <v>305</v>
      </c>
      <c r="BW109" s="897"/>
      <c r="BX109" s="897"/>
      <c r="BY109" s="897"/>
      <c r="BZ109" s="898"/>
      <c r="CA109" s="896" t="s">
        <v>304</v>
      </c>
      <c r="CB109" s="897"/>
      <c r="CC109" s="897"/>
      <c r="CD109" s="897"/>
      <c r="CE109" s="898"/>
      <c r="CF109" s="917" t="s">
        <v>418</v>
      </c>
      <c r="CG109" s="917"/>
      <c r="CH109" s="917"/>
      <c r="CI109" s="917"/>
      <c r="CJ109" s="917"/>
      <c r="CK109" s="896" t="s">
        <v>419</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417</v>
      </c>
      <c r="DH109" s="897"/>
      <c r="DI109" s="897"/>
      <c r="DJ109" s="897"/>
      <c r="DK109" s="898"/>
      <c r="DL109" s="896" t="s">
        <v>305</v>
      </c>
      <c r="DM109" s="897"/>
      <c r="DN109" s="897"/>
      <c r="DO109" s="897"/>
      <c r="DP109" s="898"/>
      <c r="DQ109" s="896" t="s">
        <v>304</v>
      </c>
      <c r="DR109" s="897"/>
      <c r="DS109" s="897"/>
      <c r="DT109" s="897"/>
      <c r="DU109" s="898"/>
      <c r="DV109" s="896" t="s">
        <v>418</v>
      </c>
      <c r="DW109" s="897"/>
      <c r="DX109" s="897"/>
      <c r="DY109" s="897"/>
      <c r="DZ109" s="899"/>
    </row>
    <row r="110" spans="1:131" s="235" customFormat="1" ht="26.25" customHeight="1" x14ac:dyDescent="0.2">
      <c r="A110" s="900" t="s">
        <v>420</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118519008</v>
      </c>
      <c r="AB110" s="904"/>
      <c r="AC110" s="904"/>
      <c r="AD110" s="904"/>
      <c r="AE110" s="905"/>
      <c r="AF110" s="906">
        <v>121503710</v>
      </c>
      <c r="AG110" s="904"/>
      <c r="AH110" s="904"/>
      <c r="AI110" s="904"/>
      <c r="AJ110" s="905"/>
      <c r="AK110" s="906">
        <v>113647207</v>
      </c>
      <c r="AL110" s="904"/>
      <c r="AM110" s="904"/>
      <c r="AN110" s="904"/>
      <c r="AO110" s="905"/>
      <c r="AP110" s="907">
        <v>10.1</v>
      </c>
      <c r="AQ110" s="908"/>
      <c r="AR110" s="908"/>
      <c r="AS110" s="908"/>
      <c r="AT110" s="909"/>
      <c r="AU110" s="910" t="s">
        <v>70</v>
      </c>
      <c r="AV110" s="911"/>
      <c r="AW110" s="911"/>
      <c r="AX110" s="911"/>
      <c r="AY110" s="911"/>
      <c r="AZ110" s="952" t="s">
        <v>421</v>
      </c>
      <c r="BA110" s="901"/>
      <c r="BB110" s="901"/>
      <c r="BC110" s="901"/>
      <c r="BD110" s="901"/>
      <c r="BE110" s="901"/>
      <c r="BF110" s="901"/>
      <c r="BG110" s="901"/>
      <c r="BH110" s="901"/>
      <c r="BI110" s="901"/>
      <c r="BJ110" s="901"/>
      <c r="BK110" s="901"/>
      <c r="BL110" s="901"/>
      <c r="BM110" s="901"/>
      <c r="BN110" s="901"/>
      <c r="BO110" s="901"/>
      <c r="BP110" s="902"/>
      <c r="BQ110" s="938">
        <v>4256598610</v>
      </c>
      <c r="BR110" s="939"/>
      <c r="BS110" s="939"/>
      <c r="BT110" s="939"/>
      <c r="BU110" s="939"/>
      <c r="BV110" s="939">
        <v>4229332195</v>
      </c>
      <c r="BW110" s="939"/>
      <c r="BX110" s="939"/>
      <c r="BY110" s="939"/>
      <c r="BZ110" s="939"/>
      <c r="CA110" s="939">
        <v>4204958276</v>
      </c>
      <c r="CB110" s="939"/>
      <c r="CC110" s="939"/>
      <c r="CD110" s="939"/>
      <c r="CE110" s="939"/>
      <c r="CF110" s="953">
        <v>373.8</v>
      </c>
      <c r="CG110" s="954"/>
      <c r="CH110" s="954"/>
      <c r="CI110" s="954"/>
      <c r="CJ110" s="954"/>
      <c r="CK110" s="955" t="s">
        <v>422</v>
      </c>
      <c r="CL110" s="956"/>
      <c r="CM110" s="935" t="s">
        <v>423</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38">
        <v>12130110</v>
      </c>
      <c r="DH110" s="939"/>
      <c r="DI110" s="939"/>
      <c r="DJ110" s="939"/>
      <c r="DK110" s="939"/>
      <c r="DL110" s="939">
        <v>11333342</v>
      </c>
      <c r="DM110" s="939"/>
      <c r="DN110" s="939"/>
      <c r="DO110" s="939"/>
      <c r="DP110" s="939"/>
      <c r="DQ110" s="939">
        <v>10518008</v>
      </c>
      <c r="DR110" s="939"/>
      <c r="DS110" s="939"/>
      <c r="DT110" s="939"/>
      <c r="DU110" s="939"/>
      <c r="DV110" s="940">
        <v>0.9</v>
      </c>
      <c r="DW110" s="940"/>
      <c r="DX110" s="940"/>
      <c r="DY110" s="940"/>
      <c r="DZ110" s="941"/>
    </row>
    <row r="111" spans="1:131" s="235" customFormat="1" ht="26.25" customHeight="1" x14ac:dyDescent="0.2">
      <c r="A111" s="942" t="s">
        <v>424</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v>18641336</v>
      </c>
      <c r="AB111" s="946"/>
      <c r="AC111" s="946"/>
      <c r="AD111" s="946"/>
      <c r="AE111" s="947"/>
      <c r="AF111" s="948">
        <v>18399620</v>
      </c>
      <c r="AG111" s="946"/>
      <c r="AH111" s="946"/>
      <c r="AI111" s="946"/>
      <c r="AJ111" s="947"/>
      <c r="AK111" s="948">
        <v>13968244</v>
      </c>
      <c r="AL111" s="946"/>
      <c r="AM111" s="946"/>
      <c r="AN111" s="946"/>
      <c r="AO111" s="947"/>
      <c r="AP111" s="949">
        <v>1.2</v>
      </c>
      <c r="AQ111" s="950"/>
      <c r="AR111" s="950"/>
      <c r="AS111" s="950"/>
      <c r="AT111" s="951"/>
      <c r="AU111" s="912"/>
      <c r="AV111" s="913"/>
      <c r="AW111" s="913"/>
      <c r="AX111" s="913"/>
      <c r="AY111" s="913"/>
      <c r="AZ111" s="961" t="s">
        <v>425</v>
      </c>
      <c r="BA111" s="962"/>
      <c r="BB111" s="962"/>
      <c r="BC111" s="962"/>
      <c r="BD111" s="962"/>
      <c r="BE111" s="962"/>
      <c r="BF111" s="962"/>
      <c r="BG111" s="962"/>
      <c r="BH111" s="962"/>
      <c r="BI111" s="962"/>
      <c r="BJ111" s="962"/>
      <c r="BK111" s="962"/>
      <c r="BL111" s="962"/>
      <c r="BM111" s="962"/>
      <c r="BN111" s="962"/>
      <c r="BO111" s="962"/>
      <c r="BP111" s="963"/>
      <c r="BQ111" s="931">
        <v>18548221</v>
      </c>
      <c r="BR111" s="932"/>
      <c r="BS111" s="932"/>
      <c r="BT111" s="932"/>
      <c r="BU111" s="932"/>
      <c r="BV111" s="932">
        <v>16827348</v>
      </c>
      <c r="BW111" s="932"/>
      <c r="BX111" s="932"/>
      <c r="BY111" s="932"/>
      <c r="BZ111" s="932"/>
      <c r="CA111" s="932">
        <v>15194259</v>
      </c>
      <c r="CB111" s="932"/>
      <c r="CC111" s="932"/>
      <c r="CD111" s="932"/>
      <c r="CE111" s="932"/>
      <c r="CF111" s="926">
        <v>1.4</v>
      </c>
      <c r="CG111" s="927"/>
      <c r="CH111" s="927"/>
      <c r="CI111" s="927"/>
      <c r="CJ111" s="927"/>
      <c r="CK111" s="957"/>
      <c r="CL111" s="958"/>
      <c r="CM111" s="928" t="s">
        <v>426</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380</v>
      </c>
      <c r="DH111" s="932"/>
      <c r="DI111" s="932"/>
      <c r="DJ111" s="932"/>
      <c r="DK111" s="932"/>
      <c r="DL111" s="932" t="s">
        <v>427</v>
      </c>
      <c r="DM111" s="932"/>
      <c r="DN111" s="932"/>
      <c r="DO111" s="932"/>
      <c r="DP111" s="932"/>
      <c r="DQ111" s="932" t="s">
        <v>380</v>
      </c>
      <c r="DR111" s="932"/>
      <c r="DS111" s="932"/>
      <c r="DT111" s="932"/>
      <c r="DU111" s="932"/>
      <c r="DV111" s="933" t="s">
        <v>380</v>
      </c>
      <c r="DW111" s="933"/>
      <c r="DX111" s="933"/>
      <c r="DY111" s="933"/>
      <c r="DZ111" s="934"/>
    </row>
    <row r="112" spans="1:131" s="235" customFormat="1" ht="26.25" customHeight="1" x14ac:dyDescent="0.2">
      <c r="A112" s="971" t="s">
        <v>428</v>
      </c>
      <c r="B112" s="972"/>
      <c r="C112" s="962" t="s">
        <v>429</v>
      </c>
      <c r="D112" s="962"/>
      <c r="E112" s="962"/>
      <c r="F112" s="962"/>
      <c r="G112" s="962"/>
      <c r="H112" s="962"/>
      <c r="I112" s="962"/>
      <c r="J112" s="962"/>
      <c r="K112" s="962"/>
      <c r="L112" s="962"/>
      <c r="M112" s="962"/>
      <c r="N112" s="962"/>
      <c r="O112" s="962"/>
      <c r="P112" s="962"/>
      <c r="Q112" s="962"/>
      <c r="R112" s="962"/>
      <c r="S112" s="962"/>
      <c r="T112" s="962"/>
      <c r="U112" s="962"/>
      <c r="V112" s="962"/>
      <c r="W112" s="962"/>
      <c r="X112" s="962"/>
      <c r="Y112" s="962"/>
      <c r="Z112" s="963"/>
      <c r="AA112" s="964">
        <v>155807439</v>
      </c>
      <c r="AB112" s="965"/>
      <c r="AC112" s="965"/>
      <c r="AD112" s="965"/>
      <c r="AE112" s="966"/>
      <c r="AF112" s="967">
        <v>157815450</v>
      </c>
      <c r="AG112" s="965"/>
      <c r="AH112" s="965"/>
      <c r="AI112" s="965"/>
      <c r="AJ112" s="966"/>
      <c r="AK112" s="967">
        <v>160551380</v>
      </c>
      <c r="AL112" s="965"/>
      <c r="AM112" s="965"/>
      <c r="AN112" s="965"/>
      <c r="AO112" s="966"/>
      <c r="AP112" s="968">
        <v>14.3</v>
      </c>
      <c r="AQ112" s="969"/>
      <c r="AR112" s="969"/>
      <c r="AS112" s="969"/>
      <c r="AT112" s="970"/>
      <c r="AU112" s="912"/>
      <c r="AV112" s="913"/>
      <c r="AW112" s="913"/>
      <c r="AX112" s="913"/>
      <c r="AY112" s="913"/>
      <c r="AZ112" s="961" t="s">
        <v>430</v>
      </c>
      <c r="BA112" s="962"/>
      <c r="BB112" s="962"/>
      <c r="BC112" s="962"/>
      <c r="BD112" s="962"/>
      <c r="BE112" s="962"/>
      <c r="BF112" s="962"/>
      <c r="BG112" s="962"/>
      <c r="BH112" s="962"/>
      <c r="BI112" s="962"/>
      <c r="BJ112" s="962"/>
      <c r="BK112" s="962"/>
      <c r="BL112" s="962"/>
      <c r="BM112" s="962"/>
      <c r="BN112" s="962"/>
      <c r="BO112" s="962"/>
      <c r="BP112" s="963"/>
      <c r="BQ112" s="931">
        <v>29808495</v>
      </c>
      <c r="BR112" s="932"/>
      <c r="BS112" s="932"/>
      <c r="BT112" s="932"/>
      <c r="BU112" s="932"/>
      <c r="BV112" s="932">
        <v>27883989</v>
      </c>
      <c r="BW112" s="932"/>
      <c r="BX112" s="932"/>
      <c r="BY112" s="932"/>
      <c r="BZ112" s="932"/>
      <c r="CA112" s="932">
        <v>26268022</v>
      </c>
      <c r="CB112" s="932"/>
      <c r="CC112" s="932"/>
      <c r="CD112" s="932"/>
      <c r="CE112" s="932"/>
      <c r="CF112" s="926">
        <v>2.2999999999999998</v>
      </c>
      <c r="CG112" s="927"/>
      <c r="CH112" s="927"/>
      <c r="CI112" s="927"/>
      <c r="CJ112" s="927"/>
      <c r="CK112" s="957"/>
      <c r="CL112" s="958"/>
      <c r="CM112" s="928" t="s">
        <v>431</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t="s">
        <v>380</v>
      </c>
      <c r="DH112" s="932"/>
      <c r="DI112" s="932"/>
      <c r="DJ112" s="932"/>
      <c r="DK112" s="932"/>
      <c r="DL112" s="932" t="s">
        <v>380</v>
      </c>
      <c r="DM112" s="932"/>
      <c r="DN112" s="932"/>
      <c r="DO112" s="932"/>
      <c r="DP112" s="932"/>
      <c r="DQ112" s="932" t="s">
        <v>427</v>
      </c>
      <c r="DR112" s="932"/>
      <c r="DS112" s="932"/>
      <c r="DT112" s="932"/>
      <c r="DU112" s="932"/>
      <c r="DV112" s="933" t="s">
        <v>380</v>
      </c>
      <c r="DW112" s="933"/>
      <c r="DX112" s="933"/>
      <c r="DY112" s="933"/>
      <c r="DZ112" s="934"/>
    </row>
    <row r="113" spans="1:130" s="235" customFormat="1" ht="26.25" customHeight="1" x14ac:dyDescent="0.2">
      <c r="A113" s="973"/>
      <c r="B113" s="974"/>
      <c r="C113" s="962" t="s">
        <v>432</v>
      </c>
      <c r="D113" s="962"/>
      <c r="E113" s="962"/>
      <c r="F113" s="962"/>
      <c r="G113" s="962"/>
      <c r="H113" s="962"/>
      <c r="I113" s="962"/>
      <c r="J113" s="962"/>
      <c r="K113" s="962"/>
      <c r="L113" s="962"/>
      <c r="M113" s="962"/>
      <c r="N113" s="962"/>
      <c r="O113" s="962"/>
      <c r="P113" s="962"/>
      <c r="Q113" s="962"/>
      <c r="R113" s="962"/>
      <c r="S113" s="962"/>
      <c r="T113" s="962"/>
      <c r="U113" s="962"/>
      <c r="V113" s="962"/>
      <c r="W113" s="962"/>
      <c r="X113" s="962"/>
      <c r="Y113" s="962"/>
      <c r="Z113" s="963"/>
      <c r="AA113" s="964">
        <v>3266965</v>
      </c>
      <c r="AB113" s="965"/>
      <c r="AC113" s="965"/>
      <c r="AD113" s="965"/>
      <c r="AE113" s="966"/>
      <c r="AF113" s="967">
        <v>3176124</v>
      </c>
      <c r="AG113" s="965"/>
      <c r="AH113" s="965"/>
      <c r="AI113" s="965"/>
      <c r="AJ113" s="966"/>
      <c r="AK113" s="967">
        <v>2945035</v>
      </c>
      <c r="AL113" s="965"/>
      <c r="AM113" s="965"/>
      <c r="AN113" s="965"/>
      <c r="AO113" s="966"/>
      <c r="AP113" s="968">
        <v>0.3</v>
      </c>
      <c r="AQ113" s="969"/>
      <c r="AR113" s="969"/>
      <c r="AS113" s="969"/>
      <c r="AT113" s="970"/>
      <c r="AU113" s="912"/>
      <c r="AV113" s="913"/>
      <c r="AW113" s="913"/>
      <c r="AX113" s="913"/>
      <c r="AY113" s="913"/>
      <c r="AZ113" s="961" t="s">
        <v>433</v>
      </c>
      <c r="BA113" s="962"/>
      <c r="BB113" s="962"/>
      <c r="BC113" s="962"/>
      <c r="BD113" s="962"/>
      <c r="BE113" s="962"/>
      <c r="BF113" s="962"/>
      <c r="BG113" s="962"/>
      <c r="BH113" s="962"/>
      <c r="BI113" s="962"/>
      <c r="BJ113" s="962"/>
      <c r="BK113" s="962"/>
      <c r="BL113" s="962"/>
      <c r="BM113" s="962"/>
      <c r="BN113" s="962"/>
      <c r="BO113" s="962"/>
      <c r="BP113" s="963"/>
      <c r="BQ113" s="931">
        <v>388000</v>
      </c>
      <c r="BR113" s="932"/>
      <c r="BS113" s="932"/>
      <c r="BT113" s="932"/>
      <c r="BU113" s="932"/>
      <c r="BV113" s="932">
        <v>137000</v>
      </c>
      <c r="BW113" s="932"/>
      <c r="BX113" s="932"/>
      <c r="BY113" s="932"/>
      <c r="BZ113" s="932"/>
      <c r="CA113" s="932" t="s">
        <v>380</v>
      </c>
      <c r="CB113" s="932"/>
      <c r="CC113" s="932"/>
      <c r="CD113" s="932"/>
      <c r="CE113" s="932"/>
      <c r="CF113" s="926" t="s">
        <v>380</v>
      </c>
      <c r="CG113" s="927"/>
      <c r="CH113" s="927"/>
      <c r="CI113" s="927"/>
      <c r="CJ113" s="927"/>
      <c r="CK113" s="957"/>
      <c r="CL113" s="958"/>
      <c r="CM113" s="928" t="s">
        <v>434</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31" t="s">
        <v>380</v>
      </c>
      <c r="DH113" s="932"/>
      <c r="DI113" s="932"/>
      <c r="DJ113" s="932"/>
      <c r="DK113" s="932"/>
      <c r="DL113" s="932" t="s">
        <v>380</v>
      </c>
      <c r="DM113" s="932"/>
      <c r="DN113" s="932"/>
      <c r="DO113" s="932"/>
      <c r="DP113" s="932"/>
      <c r="DQ113" s="932" t="s">
        <v>380</v>
      </c>
      <c r="DR113" s="932"/>
      <c r="DS113" s="932"/>
      <c r="DT113" s="932"/>
      <c r="DU113" s="932"/>
      <c r="DV113" s="933" t="s">
        <v>380</v>
      </c>
      <c r="DW113" s="933"/>
      <c r="DX113" s="933"/>
      <c r="DY113" s="933"/>
      <c r="DZ113" s="934"/>
    </row>
    <row r="114" spans="1:130" s="235" customFormat="1" ht="26.25" customHeight="1" x14ac:dyDescent="0.2">
      <c r="A114" s="973"/>
      <c r="B114" s="974"/>
      <c r="C114" s="962" t="s">
        <v>435</v>
      </c>
      <c r="D114" s="962"/>
      <c r="E114" s="962"/>
      <c r="F114" s="962"/>
      <c r="G114" s="962"/>
      <c r="H114" s="962"/>
      <c r="I114" s="962"/>
      <c r="J114" s="962"/>
      <c r="K114" s="962"/>
      <c r="L114" s="962"/>
      <c r="M114" s="962"/>
      <c r="N114" s="962"/>
      <c r="O114" s="962"/>
      <c r="P114" s="962"/>
      <c r="Q114" s="962"/>
      <c r="R114" s="962"/>
      <c r="S114" s="962"/>
      <c r="T114" s="962"/>
      <c r="U114" s="962"/>
      <c r="V114" s="962"/>
      <c r="W114" s="962"/>
      <c r="X114" s="962"/>
      <c r="Y114" s="962"/>
      <c r="Z114" s="963"/>
      <c r="AA114" s="964">
        <v>410000</v>
      </c>
      <c r="AB114" s="965"/>
      <c r="AC114" s="965"/>
      <c r="AD114" s="965"/>
      <c r="AE114" s="966"/>
      <c r="AF114" s="967">
        <v>262000</v>
      </c>
      <c r="AG114" s="965"/>
      <c r="AH114" s="965"/>
      <c r="AI114" s="965"/>
      <c r="AJ114" s="966"/>
      <c r="AK114" s="967">
        <v>139000</v>
      </c>
      <c r="AL114" s="965"/>
      <c r="AM114" s="965"/>
      <c r="AN114" s="965"/>
      <c r="AO114" s="966"/>
      <c r="AP114" s="968">
        <v>0</v>
      </c>
      <c r="AQ114" s="969"/>
      <c r="AR114" s="969"/>
      <c r="AS114" s="969"/>
      <c r="AT114" s="970"/>
      <c r="AU114" s="912"/>
      <c r="AV114" s="913"/>
      <c r="AW114" s="913"/>
      <c r="AX114" s="913"/>
      <c r="AY114" s="913"/>
      <c r="AZ114" s="961" t="s">
        <v>436</v>
      </c>
      <c r="BA114" s="962"/>
      <c r="BB114" s="962"/>
      <c r="BC114" s="962"/>
      <c r="BD114" s="962"/>
      <c r="BE114" s="962"/>
      <c r="BF114" s="962"/>
      <c r="BG114" s="962"/>
      <c r="BH114" s="962"/>
      <c r="BI114" s="962"/>
      <c r="BJ114" s="962"/>
      <c r="BK114" s="962"/>
      <c r="BL114" s="962"/>
      <c r="BM114" s="962"/>
      <c r="BN114" s="962"/>
      <c r="BO114" s="962"/>
      <c r="BP114" s="963"/>
      <c r="BQ114" s="931">
        <v>344443586</v>
      </c>
      <c r="BR114" s="932"/>
      <c r="BS114" s="932"/>
      <c r="BT114" s="932"/>
      <c r="BU114" s="932"/>
      <c r="BV114" s="932">
        <v>328795715</v>
      </c>
      <c r="BW114" s="932"/>
      <c r="BX114" s="932"/>
      <c r="BY114" s="932"/>
      <c r="BZ114" s="932"/>
      <c r="CA114" s="932">
        <v>316338827</v>
      </c>
      <c r="CB114" s="932"/>
      <c r="CC114" s="932"/>
      <c r="CD114" s="932"/>
      <c r="CE114" s="932"/>
      <c r="CF114" s="926">
        <v>28.1</v>
      </c>
      <c r="CG114" s="927"/>
      <c r="CH114" s="927"/>
      <c r="CI114" s="927"/>
      <c r="CJ114" s="927"/>
      <c r="CK114" s="957"/>
      <c r="CL114" s="958"/>
      <c r="CM114" s="928" t="s">
        <v>437</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31" t="s">
        <v>380</v>
      </c>
      <c r="DH114" s="932"/>
      <c r="DI114" s="932"/>
      <c r="DJ114" s="932"/>
      <c r="DK114" s="932"/>
      <c r="DL114" s="932" t="s">
        <v>380</v>
      </c>
      <c r="DM114" s="932"/>
      <c r="DN114" s="932"/>
      <c r="DO114" s="932"/>
      <c r="DP114" s="932"/>
      <c r="DQ114" s="932" t="s">
        <v>380</v>
      </c>
      <c r="DR114" s="932"/>
      <c r="DS114" s="932"/>
      <c r="DT114" s="932"/>
      <c r="DU114" s="932"/>
      <c r="DV114" s="933" t="s">
        <v>427</v>
      </c>
      <c r="DW114" s="933"/>
      <c r="DX114" s="933"/>
      <c r="DY114" s="933"/>
      <c r="DZ114" s="934"/>
    </row>
    <row r="115" spans="1:130" s="235" customFormat="1" ht="26.25" customHeight="1" x14ac:dyDescent="0.2">
      <c r="A115" s="973"/>
      <c r="B115" s="974"/>
      <c r="C115" s="962" t="s">
        <v>438</v>
      </c>
      <c r="D115" s="962"/>
      <c r="E115" s="962"/>
      <c r="F115" s="962"/>
      <c r="G115" s="962"/>
      <c r="H115" s="962"/>
      <c r="I115" s="962"/>
      <c r="J115" s="962"/>
      <c r="K115" s="962"/>
      <c r="L115" s="962"/>
      <c r="M115" s="962"/>
      <c r="N115" s="962"/>
      <c r="O115" s="962"/>
      <c r="P115" s="962"/>
      <c r="Q115" s="962"/>
      <c r="R115" s="962"/>
      <c r="S115" s="962"/>
      <c r="T115" s="962"/>
      <c r="U115" s="962"/>
      <c r="V115" s="962"/>
      <c r="W115" s="962"/>
      <c r="X115" s="962"/>
      <c r="Y115" s="962"/>
      <c r="Z115" s="963"/>
      <c r="AA115" s="964">
        <v>2315009</v>
      </c>
      <c r="AB115" s="965"/>
      <c r="AC115" s="965"/>
      <c r="AD115" s="965"/>
      <c r="AE115" s="966"/>
      <c r="AF115" s="967">
        <v>2135990</v>
      </c>
      <c r="AG115" s="965"/>
      <c r="AH115" s="965"/>
      <c r="AI115" s="965"/>
      <c r="AJ115" s="966"/>
      <c r="AK115" s="967">
        <v>2009026</v>
      </c>
      <c r="AL115" s="965"/>
      <c r="AM115" s="965"/>
      <c r="AN115" s="965"/>
      <c r="AO115" s="966"/>
      <c r="AP115" s="968">
        <v>0.2</v>
      </c>
      <c r="AQ115" s="969"/>
      <c r="AR115" s="969"/>
      <c r="AS115" s="969"/>
      <c r="AT115" s="970"/>
      <c r="AU115" s="912"/>
      <c r="AV115" s="913"/>
      <c r="AW115" s="913"/>
      <c r="AX115" s="913"/>
      <c r="AY115" s="913"/>
      <c r="AZ115" s="961" t="s">
        <v>439</v>
      </c>
      <c r="BA115" s="962"/>
      <c r="BB115" s="962"/>
      <c r="BC115" s="962"/>
      <c r="BD115" s="962"/>
      <c r="BE115" s="962"/>
      <c r="BF115" s="962"/>
      <c r="BG115" s="962"/>
      <c r="BH115" s="962"/>
      <c r="BI115" s="962"/>
      <c r="BJ115" s="962"/>
      <c r="BK115" s="962"/>
      <c r="BL115" s="962"/>
      <c r="BM115" s="962"/>
      <c r="BN115" s="962"/>
      <c r="BO115" s="962"/>
      <c r="BP115" s="963"/>
      <c r="BQ115" s="931">
        <v>14599436</v>
      </c>
      <c r="BR115" s="932"/>
      <c r="BS115" s="932"/>
      <c r="BT115" s="932"/>
      <c r="BU115" s="932"/>
      <c r="BV115" s="932">
        <v>14409454</v>
      </c>
      <c r="BW115" s="932"/>
      <c r="BX115" s="932"/>
      <c r="BY115" s="932"/>
      <c r="BZ115" s="932"/>
      <c r="CA115" s="932">
        <v>14088407</v>
      </c>
      <c r="CB115" s="932"/>
      <c r="CC115" s="932"/>
      <c r="CD115" s="932"/>
      <c r="CE115" s="932"/>
      <c r="CF115" s="926">
        <v>1.3</v>
      </c>
      <c r="CG115" s="927"/>
      <c r="CH115" s="927"/>
      <c r="CI115" s="927"/>
      <c r="CJ115" s="927"/>
      <c r="CK115" s="957"/>
      <c r="CL115" s="958"/>
      <c r="CM115" s="961" t="s">
        <v>440</v>
      </c>
      <c r="CN115" s="982"/>
      <c r="CO115" s="982"/>
      <c r="CP115" s="982"/>
      <c r="CQ115" s="982"/>
      <c r="CR115" s="982"/>
      <c r="CS115" s="982"/>
      <c r="CT115" s="982"/>
      <c r="CU115" s="982"/>
      <c r="CV115" s="982"/>
      <c r="CW115" s="982"/>
      <c r="CX115" s="982"/>
      <c r="CY115" s="982"/>
      <c r="CZ115" s="982"/>
      <c r="DA115" s="982"/>
      <c r="DB115" s="982"/>
      <c r="DC115" s="982"/>
      <c r="DD115" s="982"/>
      <c r="DE115" s="982"/>
      <c r="DF115" s="963"/>
      <c r="DG115" s="931" t="s">
        <v>380</v>
      </c>
      <c r="DH115" s="932"/>
      <c r="DI115" s="932"/>
      <c r="DJ115" s="932"/>
      <c r="DK115" s="932"/>
      <c r="DL115" s="932" t="s">
        <v>380</v>
      </c>
      <c r="DM115" s="932"/>
      <c r="DN115" s="932"/>
      <c r="DO115" s="932"/>
      <c r="DP115" s="932"/>
      <c r="DQ115" s="932" t="s">
        <v>380</v>
      </c>
      <c r="DR115" s="932"/>
      <c r="DS115" s="932"/>
      <c r="DT115" s="932"/>
      <c r="DU115" s="932"/>
      <c r="DV115" s="933" t="s">
        <v>380</v>
      </c>
      <c r="DW115" s="933"/>
      <c r="DX115" s="933"/>
      <c r="DY115" s="933"/>
      <c r="DZ115" s="934"/>
    </row>
    <row r="116" spans="1:130" s="235" customFormat="1" ht="26.25" customHeight="1" x14ac:dyDescent="0.2">
      <c r="A116" s="975"/>
      <c r="B116" s="976"/>
      <c r="C116" s="977" t="s">
        <v>441</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t="s">
        <v>380</v>
      </c>
      <c r="AB116" s="965"/>
      <c r="AC116" s="965"/>
      <c r="AD116" s="965"/>
      <c r="AE116" s="966"/>
      <c r="AF116" s="967" t="s">
        <v>380</v>
      </c>
      <c r="AG116" s="965"/>
      <c r="AH116" s="965"/>
      <c r="AI116" s="965"/>
      <c r="AJ116" s="966"/>
      <c r="AK116" s="967" t="s">
        <v>380</v>
      </c>
      <c r="AL116" s="965"/>
      <c r="AM116" s="965"/>
      <c r="AN116" s="965"/>
      <c r="AO116" s="966"/>
      <c r="AP116" s="968" t="s">
        <v>380</v>
      </c>
      <c r="AQ116" s="969"/>
      <c r="AR116" s="969"/>
      <c r="AS116" s="969"/>
      <c r="AT116" s="970"/>
      <c r="AU116" s="912"/>
      <c r="AV116" s="913"/>
      <c r="AW116" s="913"/>
      <c r="AX116" s="913"/>
      <c r="AY116" s="913"/>
      <c r="AZ116" s="979" t="s">
        <v>442</v>
      </c>
      <c r="BA116" s="980"/>
      <c r="BB116" s="980"/>
      <c r="BC116" s="980"/>
      <c r="BD116" s="980"/>
      <c r="BE116" s="980"/>
      <c r="BF116" s="980"/>
      <c r="BG116" s="980"/>
      <c r="BH116" s="980"/>
      <c r="BI116" s="980"/>
      <c r="BJ116" s="980"/>
      <c r="BK116" s="980"/>
      <c r="BL116" s="980"/>
      <c r="BM116" s="980"/>
      <c r="BN116" s="980"/>
      <c r="BO116" s="980"/>
      <c r="BP116" s="981"/>
      <c r="BQ116" s="931" t="s">
        <v>380</v>
      </c>
      <c r="BR116" s="932"/>
      <c r="BS116" s="932"/>
      <c r="BT116" s="932"/>
      <c r="BU116" s="932"/>
      <c r="BV116" s="932" t="s">
        <v>380</v>
      </c>
      <c r="BW116" s="932"/>
      <c r="BX116" s="932"/>
      <c r="BY116" s="932"/>
      <c r="BZ116" s="932"/>
      <c r="CA116" s="932" t="s">
        <v>427</v>
      </c>
      <c r="CB116" s="932"/>
      <c r="CC116" s="932"/>
      <c r="CD116" s="932"/>
      <c r="CE116" s="932"/>
      <c r="CF116" s="926" t="s">
        <v>380</v>
      </c>
      <c r="CG116" s="927"/>
      <c r="CH116" s="927"/>
      <c r="CI116" s="927"/>
      <c r="CJ116" s="927"/>
      <c r="CK116" s="957"/>
      <c r="CL116" s="958"/>
      <c r="CM116" s="928" t="s">
        <v>443</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31" t="s">
        <v>427</v>
      </c>
      <c r="DH116" s="932"/>
      <c r="DI116" s="932"/>
      <c r="DJ116" s="932"/>
      <c r="DK116" s="932"/>
      <c r="DL116" s="932" t="s">
        <v>380</v>
      </c>
      <c r="DM116" s="932"/>
      <c r="DN116" s="932"/>
      <c r="DO116" s="932"/>
      <c r="DP116" s="932"/>
      <c r="DQ116" s="932" t="s">
        <v>380</v>
      </c>
      <c r="DR116" s="932"/>
      <c r="DS116" s="932"/>
      <c r="DT116" s="932"/>
      <c r="DU116" s="932"/>
      <c r="DV116" s="933" t="s">
        <v>380</v>
      </c>
      <c r="DW116" s="933"/>
      <c r="DX116" s="933"/>
      <c r="DY116" s="933"/>
      <c r="DZ116" s="934"/>
    </row>
    <row r="117" spans="1:130" s="235" customFormat="1" ht="26.25" customHeight="1" x14ac:dyDescent="0.2">
      <c r="A117" s="916" t="s">
        <v>153</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7" t="s">
        <v>444</v>
      </c>
      <c r="Z117" s="898"/>
      <c r="AA117" s="988">
        <v>298959757</v>
      </c>
      <c r="AB117" s="989"/>
      <c r="AC117" s="989"/>
      <c r="AD117" s="989"/>
      <c r="AE117" s="990"/>
      <c r="AF117" s="991">
        <v>303292894</v>
      </c>
      <c r="AG117" s="989"/>
      <c r="AH117" s="989"/>
      <c r="AI117" s="989"/>
      <c r="AJ117" s="990"/>
      <c r="AK117" s="991">
        <v>293259892</v>
      </c>
      <c r="AL117" s="989"/>
      <c r="AM117" s="989"/>
      <c r="AN117" s="989"/>
      <c r="AO117" s="990"/>
      <c r="AP117" s="992"/>
      <c r="AQ117" s="993"/>
      <c r="AR117" s="993"/>
      <c r="AS117" s="993"/>
      <c r="AT117" s="994"/>
      <c r="AU117" s="912"/>
      <c r="AV117" s="913"/>
      <c r="AW117" s="913"/>
      <c r="AX117" s="913"/>
      <c r="AY117" s="913"/>
      <c r="AZ117" s="961" t="s">
        <v>445</v>
      </c>
      <c r="BA117" s="962"/>
      <c r="BB117" s="962"/>
      <c r="BC117" s="962"/>
      <c r="BD117" s="962"/>
      <c r="BE117" s="962"/>
      <c r="BF117" s="962"/>
      <c r="BG117" s="962"/>
      <c r="BH117" s="962"/>
      <c r="BI117" s="962"/>
      <c r="BJ117" s="962"/>
      <c r="BK117" s="962"/>
      <c r="BL117" s="962"/>
      <c r="BM117" s="962"/>
      <c r="BN117" s="962"/>
      <c r="BO117" s="962"/>
      <c r="BP117" s="963"/>
      <c r="BQ117" s="931" t="s">
        <v>118</v>
      </c>
      <c r="BR117" s="932"/>
      <c r="BS117" s="932"/>
      <c r="BT117" s="932"/>
      <c r="BU117" s="932"/>
      <c r="BV117" s="932" t="s">
        <v>446</v>
      </c>
      <c r="BW117" s="932"/>
      <c r="BX117" s="932"/>
      <c r="BY117" s="932"/>
      <c r="BZ117" s="932"/>
      <c r="CA117" s="932" t="s">
        <v>118</v>
      </c>
      <c r="CB117" s="932"/>
      <c r="CC117" s="932"/>
      <c r="CD117" s="932"/>
      <c r="CE117" s="932"/>
      <c r="CF117" s="926" t="s">
        <v>365</v>
      </c>
      <c r="CG117" s="927"/>
      <c r="CH117" s="927"/>
      <c r="CI117" s="927"/>
      <c r="CJ117" s="927"/>
      <c r="CK117" s="957"/>
      <c r="CL117" s="958"/>
      <c r="CM117" s="928" t="s">
        <v>447</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31" t="s">
        <v>118</v>
      </c>
      <c r="DH117" s="932"/>
      <c r="DI117" s="932"/>
      <c r="DJ117" s="932"/>
      <c r="DK117" s="932"/>
      <c r="DL117" s="932" t="s">
        <v>448</v>
      </c>
      <c r="DM117" s="932"/>
      <c r="DN117" s="932"/>
      <c r="DO117" s="932"/>
      <c r="DP117" s="932"/>
      <c r="DQ117" s="932" t="s">
        <v>118</v>
      </c>
      <c r="DR117" s="932"/>
      <c r="DS117" s="932"/>
      <c r="DT117" s="932"/>
      <c r="DU117" s="932"/>
      <c r="DV117" s="933" t="s">
        <v>118</v>
      </c>
      <c r="DW117" s="933"/>
      <c r="DX117" s="933"/>
      <c r="DY117" s="933"/>
      <c r="DZ117" s="934"/>
    </row>
    <row r="118" spans="1:130" s="235" customFormat="1" ht="26.25" customHeight="1" x14ac:dyDescent="0.2">
      <c r="A118" s="916" t="s">
        <v>419</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417</v>
      </c>
      <c r="AB118" s="897"/>
      <c r="AC118" s="897"/>
      <c r="AD118" s="897"/>
      <c r="AE118" s="898"/>
      <c r="AF118" s="896" t="s">
        <v>305</v>
      </c>
      <c r="AG118" s="897"/>
      <c r="AH118" s="897"/>
      <c r="AI118" s="897"/>
      <c r="AJ118" s="898"/>
      <c r="AK118" s="896" t="s">
        <v>304</v>
      </c>
      <c r="AL118" s="897"/>
      <c r="AM118" s="897"/>
      <c r="AN118" s="897"/>
      <c r="AO118" s="898"/>
      <c r="AP118" s="983" t="s">
        <v>418</v>
      </c>
      <c r="AQ118" s="984"/>
      <c r="AR118" s="984"/>
      <c r="AS118" s="984"/>
      <c r="AT118" s="985"/>
      <c r="AU118" s="912"/>
      <c r="AV118" s="913"/>
      <c r="AW118" s="913"/>
      <c r="AX118" s="913"/>
      <c r="AY118" s="913"/>
      <c r="AZ118" s="986" t="s">
        <v>449</v>
      </c>
      <c r="BA118" s="977"/>
      <c r="BB118" s="977"/>
      <c r="BC118" s="977"/>
      <c r="BD118" s="977"/>
      <c r="BE118" s="977"/>
      <c r="BF118" s="977"/>
      <c r="BG118" s="977"/>
      <c r="BH118" s="977"/>
      <c r="BI118" s="977"/>
      <c r="BJ118" s="977"/>
      <c r="BK118" s="977"/>
      <c r="BL118" s="977"/>
      <c r="BM118" s="977"/>
      <c r="BN118" s="977"/>
      <c r="BO118" s="977"/>
      <c r="BP118" s="978"/>
      <c r="BQ118" s="1003" t="s">
        <v>118</v>
      </c>
      <c r="BR118" s="1004"/>
      <c r="BS118" s="1004"/>
      <c r="BT118" s="1004"/>
      <c r="BU118" s="1004"/>
      <c r="BV118" s="1004" t="s">
        <v>450</v>
      </c>
      <c r="BW118" s="1004"/>
      <c r="BX118" s="1004"/>
      <c r="BY118" s="1004"/>
      <c r="BZ118" s="1004"/>
      <c r="CA118" s="1004" t="s">
        <v>361</v>
      </c>
      <c r="CB118" s="1004"/>
      <c r="CC118" s="1004"/>
      <c r="CD118" s="1004"/>
      <c r="CE118" s="1004"/>
      <c r="CF118" s="926" t="s">
        <v>446</v>
      </c>
      <c r="CG118" s="927"/>
      <c r="CH118" s="927"/>
      <c r="CI118" s="927"/>
      <c r="CJ118" s="927"/>
      <c r="CK118" s="957"/>
      <c r="CL118" s="958"/>
      <c r="CM118" s="928" t="s">
        <v>451</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31" t="s">
        <v>118</v>
      </c>
      <c r="DH118" s="932"/>
      <c r="DI118" s="932"/>
      <c r="DJ118" s="932"/>
      <c r="DK118" s="932"/>
      <c r="DL118" s="932" t="s">
        <v>118</v>
      </c>
      <c r="DM118" s="932"/>
      <c r="DN118" s="932"/>
      <c r="DO118" s="932"/>
      <c r="DP118" s="932"/>
      <c r="DQ118" s="932" t="s">
        <v>450</v>
      </c>
      <c r="DR118" s="932"/>
      <c r="DS118" s="932"/>
      <c r="DT118" s="932"/>
      <c r="DU118" s="932"/>
      <c r="DV118" s="933" t="s">
        <v>452</v>
      </c>
      <c r="DW118" s="933"/>
      <c r="DX118" s="933"/>
      <c r="DY118" s="933"/>
      <c r="DZ118" s="934"/>
    </row>
    <row r="119" spans="1:130" s="235" customFormat="1" ht="26.25" customHeight="1" x14ac:dyDescent="0.2">
      <c r="A119" s="1068" t="s">
        <v>422</v>
      </c>
      <c r="B119" s="956"/>
      <c r="C119" s="935" t="s">
        <v>423</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03">
        <v>1119338</v>
      </c>
      <c r="AB119" s="904"/>
      <c r="AC119" s="904"/>
      <c r="AD119" s="904"/>
      <c r="AE119" s="905"/>
      <c r="AF119" s="906">
        <v>1068719</v>
      </c>
      <c r="AG119" s="904"/>
      <c r="AH119" s="904"/>
      <c r="AI119" s="904"/>
      <c r="AJ119" s="905"/>
      <c r="AK119" s="906">
        <v>1068910</v>
      </c>
      <c r="AL119" s="904"/>
      <c r="AM119" s="904"/>
      <c r="AN119" s="904"/>
      <c r="AO119" s="905"/>
      <c r="AP119" s="907">
        <v>0.1</v>
      </c>
      <c r="AQ119" s="908"/>
      <c r="AR119" s="908"/>
      <c r="AS119" s="908"/>
      <c r="AT119" s="909"/>
      <c r="AU119" s="914"/>
      <c r="AV119" s="915"/>
      <c r="AW119" s="915"/>
      <c r="AX119" s="915"/>
      <c r="AY119" s="915"/>
      <c r="AZ119" s="266" t="s">
        <v>153</v>
      </c>
      <c r="BA119" s="266"/>
      <c r="BB119" s="266"/>
      <c r="BC119" s="266"/>
      <c r="BD119" s="266"/>
      <c r="BE119" s="266"/>
      <c r="BF119" s="266"/>
      <c r="BG119" s="266"/>
      <c r="BH119" s="266"/>
      <c r="BI119" s="266"/>
      <c r="BJ119" s="266"/>
      <c r="BK119" s="266"/>
      <c r="BL119" s="266"/>
      <c r="BM119" s="266"/>
      <c r="BN119" s="266"/>
      <c r="BO119" s="987" t="s">
        <v>453</v>
      </c>
      <c r="BP119" s="1011"/>
      <c r="BQ119" s="1003">
        <v>4664386348</v>
      </c>
      <c r="BR119" s="1004"/>
      <c r="BS119" s="1004"/>
      <c r="BT119" s="1004"/>
      <c r="BU119" s="1004"/>
      <c r="BV119" s="1004">
        <v>4617385701</v>
      </c>
      <c r="BW119" s="1004"/>
      <c r="BX119" s="1004"/>
      <c r="BY119" s="1004"/>
      <c r="BZ119" s="1004"/>
      <c r="CA119" s="1004">
        <v>4576847791</v>
      </c>
      <c r="CB119" s="1004"/>
      <c r="CC119" s="1004"/>
      <c r="CD119" s="1004"/>
      <c r="CE119" s="1004"/>
      <c r="CF119" s="1005"/>
      <c r="CG119" s="1006"/>
      <c r="CH119" s="1006"/>
      <c r="CI119" s="1006"/>
      <c r="CJ119" s="1007"/>
      <c r="CK119" s="959"/>
      <c r="CL119" s="960"/>
      <c r="CM119" s="1008" t="s">
        <v>454</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931">
        <v>6418111</v>
      </c>
      <c r="DH119" s="932"/>
      <c r="DI119" s="932"/>
      <c r="DJ119" s="932"/>
      <c r="DK119" s="932"/>
      <c r="DL119" s="932">
        <v>5494006</v>
      </c>
      <c r="DM119" s="932"/>
      <c r="DN119" s="932"/>
      <c r="DO119" s="932"/>
      <c r="DP119" s="932"/>
      <c r="DQ119" s="932">
        <v>4676251</v>
      </c>
      <c r="DR119" s="932"/>
      <c r="DS119" s="932"/>
      <c r="DT119" s="932"/>
      <c r="DU119" s="932"/>
      <c r="DV119" s="933">
        <v>0.4</v>
      </c>
      <c r="DW119" s="933"/>
      <c r="DX119" s="933"/>
      <c r="DY119" s="933"/>
      <c r="DZ119" s="934"/>
    </row>
    <row r="120" spans="1:130" s="235" customFormat="1" ht="26.25" customHeight="1" x14ac:dyDescent="0.2">
      <c r="A120" s="1069"/>
      <c r="B120" s="958"/>
      <c r="C120" s="928" t="s">
        <v>426</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t="s">
        <v>118</v>
      </c>
      <c r="AB120" s="965"/>
      <c r="AC120" s="965"/>
      <c r="AD120" s="965"/>
      <c r="AE120" s="966"/>
      <c r="AF120" s="967" t="s">
        <v>118</v>
      </c>
      <c r="AG120" s="965"/>
      <c r="AH120" s="965"/>
      <c r="AI120" s="965"/>
      <c r="AJ120" s="966"/>
      <c r="AK120" s="967" t="s">
        <v>365</v>
      </c>
      <c r="AL120" s="965"/>
      <c r="AM120" s="965"/>
      <c r="AN120" s="965"/>
      <c r="AO120" s="966"/>
      <c r="AP120" s="968" t="s">
        <v>118</v>
      </c>
      <c r="AQ120" s="969"/>
      <c r="AR120" s="969"/>
      <c r="AS120" s="969"/>
      <c r="AT120" s="970"/>
      <c r="AU120" s="995" t="s">
        <v>455</v>
      </c>
      <c r="AV120" s="996"/>
      <c r="AW120" s="996"/>
      <c r="AX120" s="996"/>
      <c r="AY120" s="997"/>
      <c r="AZ120" s="952" t="s">
        <v>456</v>
      </c>
      <c r="BA120" s="901"/>
      <c r="BB120" s="901"/>
      <c r="BC120" s="901"/>
      <c r="BD120" s="901"/>
      <c r="BE120" s="901"/>
      <c r="BF120" s="901"/>
      <c r="BG120" s="901"/>
      <c r="BH120" s="901"/>
      <c r="BI120" s="901"/>
      <c r="BJ120" s="901"/>
      <c r="BK120" s="901"/>
      <c r="BL120" s="901"/>
      <c r="BM120" s="901"/>
      <c r="BN120" s="901"/>
      <c r="BO120" s="901"/>
      <c r="BP120" s="902"/>
      <c r="BQ120" s="938">
        <v>749956622</v>
      </c>
      <c r="BR120" s="939"/>
      <c r="BS120" s="939"/>
      <c r="BT120" s="939"/>
      <c r="BU120" s="939"/>
      <c r="BV120" s="939">
        <v>795631106</v>
      </c>
      <c r="BW120" s="939"/>
      <c r="BX120" s="939"/>
      <c r="BY120" s="939"/>
      <c r="BZ120" s="939"/>
      <c r="CA120" s="939">
        <v>836505620</v>
      </c>
      <c r="CB120" s="939"/>
      <c r="CC120" s="939"/>
      <c r="CD120" s="939"/>
      <c r="CE120" s="939"/>
      <c r="CF120" s="953">
        <v>74.400000000000006</v>
      </c>
      <c r="CG120" s="954"/>
      <c r="CH120" s="954"/>
      <c r="CI120" s="954"/>
      <c r="CJ120" s="954"/>
      <c r="CK120" s="1012" t="s">
        <v>457</v>
      </c>
      <c r="CL120" s="1013"/>
      <c r="CM120" s="1013"/>
      <c r="CN120" s="1013"/>
      <c r="CO120" s="1014"/>
      <c r="CP120" s="1020" t="s">
        <v>397</v>
      </c>
      <c r="CQ120" s="1021"/>
      <c r="CR120" s="1021"/>
      <c r="CS120" s="1021"/>
      <c r="CT120" s="1021"/>
      <c r="CU120" s="1021"/>
      <c r="CV120" s="1021"/>
      <c r="CW120" s="1021"/>
      <c r="CX120" s="1021"/>
      <c r="CY120" s="1021"/>
      <c r="CZ120" s="1021"/>
      <c r="DA120" s="1021"/>
      <c r="DB120" s="1021"/>
      <c r="DC120" s="1021"/>
      <c r="DD120" s="1021"/>
      <c r="DE120" s="1021"/>
      <c r="DF120" s="1022"/>
      <c r="DG120" s="938">
        <v>29808495</v>
      </c>
      <c r="DH120" s="939"/>
      <c r="DI120" s="939"/>
      <c r="DJ120" s="939"/>
      <c r="DK120" s="939"/>
      <c r="DL120" s="939">
        <v>27883989</v>
      </c>
      <c r="DM120" s="939"/>
      <c r="DN120" s="939"/>
      <c r="DO120" s="939"/>
      <c r="DP120" s="939"/>
      <c r="DQ120" s="939">
        <v>26268022</v>
      </c>
      <c r="DR120" s="939"/>
      <c r="DS120" s="939"/>
      <c r="DT120" s="939"/>
      <c r="DU120" s="939"/>
      <c r="DV120" s="940">
        <v>2.2999999999999998</v>
      </c>
      <c r="DW120" s="940"/>
      <c r="DX120" s="940"/>
      <c r="DY120" s="940"/>
      <c r="DZ120" s="941"/>
    </row>
    <row r="121" spans="1:130" s="235" customFormat="1" ht="26.25" customHeight="1" x14ac:dyDescent="0.2">
      <c r="A121" s="1069"/>
      <c r="B121" s="958"/>
      <c r="C121" s="979" t="s">
        <v>458</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64" t="s">
        <v>118</v>
      </c>
      <c r="AB121" s="965"/>
      <c r="AC121" s="965"/>
      <c r="AD121" s="965"/>
      <c r="AE121" s="966"/>
      <c r="AF121" s="967" t="s">
        <v>118</v>
      </c>
      <c r="AG121" s="965"/>
      <c r="AH121" s="965"/>
      <c r="AI121" s="965"/>
      <c r="AJ121" s="966"/>
      <c r="AK121" s="967" t="s">
        <v>118</v>
      </c>
      <c r="AL121" s="965"/>
      <c r="AM121" s="965"/>
      <c r="AN121" s="965"/>
      <c r="AO121" s="966"/>
      <c r="AP121" s="968" t="s">
        <v>361</v>
      </c>
      <c r="AQ121" s="969"/>
      <c r="AR121" s="969"/>
      <c r="AS121" s="969"/>
      <c r="AT121" s="970"/>
      <c r="AU121" s="998"/>
      <c r="AV121" s="999"/>
      <c r="AW121" s="999"/>
      <c r="AX121" s="999"/>
      <c r="AY121" s="1000"/>
      <c r="AZ121" s="961" t="s">
        <v>459</v>
      </c>
      <c r="BA121" s="962"/>
      <c r="BB121" s="962"/>
      <c r="BC121" s="962"/>
      <c r="BD121" s="962"/>
      <c r="BE121" s="962"/>
      <c r="BF121" s="962"/>
      <c r="BG121" s="962"/>
      <c r="BH121" s="962"/>
      <c r="BI121" s="962"/>
      <c r="BJ121" s="962"/>
      <c r="BK121" s="962"/>
      <c r="BL121" s="962"/>
      <c r="BM121" s="962"/>
      <c r="BN121" s="962"/>
      <c r="BO121" s="962"/>
      <c r="BP121" s="963"/>
      <c r="BQ121" s="931">
        <v>97208785</v>
      </c>
      <c r="BR121" s="932"/>
      <c r="BS121" s="932"/>
      <c r="BT121" s="932"/>
      <c r="BU121" s="932"/>
      <c r="BV121" s="932">
        <v>89733324</v>
      </c>
      <c r="BW121" s="932"/>
      <c r="BX121" s="932"/>
      <c r="BY121" s="932"/>
      <c r="BZ121" s="932"/>
      <c r="CA121" s="932">
        <v>80376410</v>
      </c>
      <c r="CB121" s="932"/>
      <c r="CC121" s="932"/>
      <c r="CD121" s="932"/>
      <c r="CE121" s="932"/>
      <c r="CF121" s="926">
        <v>7.1</v>
      </c>
      <c r="CG121" s="927"/>
      <c r="CH121" s="927"/>
      <c r="CI121" s="927"/>
      <c r="CJ121" s="927"/>
      <c r="CK121" s="1015"/>
      <c r="CL121" s="1016"/>
      <c r="CM121" s="1016"/>
      <c r="CN121" s="1016"/>
      <c r="CO121" s="1017"/>
      <c r="CP121" s="1025" t="s">
        <v>460</v>
      </c>
      <c r="CQ121" s="1026"/>
      <c r="CR121" s="1026"/>
      <c r="CS121" s="1026"/>
      <c r="CT121" s="1026"/>
      <c r="CU121" s="1026"/>
      <c r="CV121" s="1026"/>
      <c r="CW121" s="1026"/>
      <c r="CX121" s="1026"/>
      <c r="CY121" s="1026"/>
      <c r="CZ121" s="1026"/>
      <c r="DA121" s="1026"/>
      <c r="DB121" s="1026"/>
      <c r="DC121" s="1026"/>
      <c r="DD121" s="1026"/>
      <c r="DE121" s="1026"/>
      <c r="DF121" s="1027"/>
      <c r="DG121" s="931" t="s">
        <v>361</v>
      </c>
      <c r="DH121" s="932"/>
      <c r="DI121" s="932"/>
      <c r="DJ121" s="932"/>
      <c r="DK121" s="932"/>
      <c r="DL121" s="932" t="s">
        <v>365</v>
      </c>
      <c r="DM121" s="932"/>
      <c r="DN121" s="932"/>
      <c r="DO121" s="932"/>
      <c r="DP121" s="932"/>
      <c r="DQ121" s="932" t="s">
        <v>118</v>
      </c>
      <c r="DR121" s="932"/>
      <c r="DS121" s="932"/>
      <c r="DT121" s="932"/>
      <c r="DU121" s="932"/>
      <c r="DV121" s="933" t="s">
        <v>118</v>
      </c>
      <c r="DW121" s="933"/>
      <c r="DX121" s="933"/>
      <c r="DY121" s="933"/>
      <c r="DZ121" s="934"/>
    </row>
    <row r="122" spans="1:130" s="235" customFormat="1" ht="26.25" customHeight="1" x14ac:dyDescent="0.2">
      <c r="A122" s="1069"/>
      <c r="B122" s="958"/>
      <c r="C122" s="928" t="s">
        <v>437</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t="s">
        <v>361</v>
      </c>
      <c r="AB122" s="965"/>
      <c r="AC122" s="965"/>
      <c r="AD122" s="965"/>
      <c r="AE122" s="966"/>
      <c r="AF122" s="967" t="s">
        <v>118</v>
      </c>
      <c r="AG122" s="965"/>
      <c r="AH122" s="965"/>
      <c r="AI122" s="965"/>
      <c r="AJ122" s="966"/>
      <c r="AK122" s="967" t="s">
        <v>446</v>
      </c>
      <c r="AL122" s="965"/>
      <c r="AM122" s="965"/>
      <c r="AN122" s="965"/>
      <c r="AO122" s="966"/>
      <c r="AP122" s="968" t="s">
        <v>118</v>
      </c>
      <c r="AQ122" s="969"/>
      <c r="AR122" s="969"/>
      <c r="AS122" s="969"/>
      <c r="AT122" s="970"/>
      <c r="AU122" s="998"/>
      <c r="AV122" s="999"/>
      <c r="AW122" s="999"/>
      <c r="AX122" s="999"/>
      <c r="AY122" s="1000"/>
      <c r="AZ122" s="986" t="s">
        <v>461</v>
      </c>
      <c r="BA122" s="977"/>
      <c r="BB122" s="977"/>
      <c r="BC122" s="977"/>
      <c r="BD122" s="977"/>
      <c r="BE122" s="977"/>
      <c r="BF122" s="977"/>
      <c r="BG122" s="977"/>
      <c r="BH122" s="977"/>
      <c r="BI122" s="977"/>
      <c r="BJ122" s="977"/>
      <c r="BK122" s="977"/>
      <c r="BL122" s="977"/>
      <c r="BM122" s="977"/>
      <c r="BN122" s="977"/>
      <c r="BO122" s="977"/>
      <c r="BP122" s="978"/>
      <c r="BQ122" s="1003">
        <v>2414160958</v>
      </c>
      <c r="BR122" s="1004"/>
      <c r="BS122" s="1004"/>
      <c r="BT122" s="1004"/>
      <c r="BU122" s="1004"/>
      <c r="BV122" s="1004">
        <v>2392734790</v>
      </c>
      <c r="BW122" s="1004"/>
      <c r="BX122" s="1004"/>
      <c r="BY122" s="1004"/>
      <c r="BZ122" s="1004"/>
      <c r="CA122" s="1004">
        <v>2370658034</v>
      </c>
      <c r="CB122" s="1004"/>
      <c r="CC122" s="1004"/>
      <c r="CD122" s="1004"/>
      <c r="CE122" s="1004"/>
      <c r="CF122" s="1023">
        <v>210.8</v>
      </c>
      <c r="CG122" s="1024"/>
      <c r="CH122" s="1024"/>
      <c r="CI122" s="1024"/>
      <c r="CJ122" s="1024"/>
      <c r="CK122" s="1015"/>
      <c r="CL122" s="1016"/>
      <c r="CM122" s="1016"/>
      <c r="CN122" s="1016"/>
      <c r="CO122" s="1017"/>
      <c r="CP122" s="1025" t="s">
        <v>396</v>
      </c>
      <c r="CQ122" s="1026"/>
      <c r="CR122" s="1026"/>
      <c r="CS122" s="1026"/>
      <c r="CT122" s="1026"/>
      <c r="CU122" s="1026"/>
      <c r="CV122" s="1026"/>
      <c r="CW122" s="1026"/>
      <c r="CX122" s="1026"/>
      <c r="CY122" s="1026"/>
      <c r="CZ122" s="1026"/>
      <c r="DA122" s="1026"/>
      <c r="DB122" s="1026"/>
      <c r="DC122" s="1026"/>
      <c r="DD122" s="1026"/>
      <c r="DE122" s="1026"/>
      <c r="DF122" s="1027"/>
      <c r="DG122" s="931" t="s">
        <v>361</v>
      </c>
      <c r="DH122" s="932"/>
      <c r="DI122" s="932"/>
      <c r="DJ122" s="932"/>
      <c r="DK122" s="932"/>
      <c r="DL122" s="932" t="s">
        <v>118</v>
      </c>
      <c r="DM122" s="932"/>
      <c r="DN122" s="932"/>
      <c r="DO122" s="932"/>
      <c r="DP122" s="932"/>
      <c r="DQ122" s="932" t="s">
        <v>118</v>
      </c>
      <c r="DR122" s="932"/>
      <c r="DS122" s="932"/>
      <c r="DT122" s="932"/>
      <c r="DU122" s="932"/>
      <c r="DV122" s="933" t="s">
        <v>118</v>
      </c>
      <c r="DW122" s="933"/>
      <c r="DX122" s="933"/>
      <c r="DY122" s="933"/>
      <c r="DZ122" s="934"/>
    </row>
    <row r="123" spans="1:130" s="235" customFormat="1" ht="26.25" customHeight="1" x14ac:dyDescent="0.2">
      <c r="A123" s="1069"/>
      <c r="B123" s="958"/>
      <c r="C123" s="928" t="s">
        <v>443</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t="s">
        <v>118</v>
      </c>
      <c r="AB123" s="965"/>
      <c r="AC123" s="965"/>
      <c r="AD123" s="965"/>
      <c r="AE123" s="966"/>
      <c r="AF123" s="967" t="s">
        <v>361</v>
      </c>
      <c r="AG123" s="965"/>
      <c r="AH123" s="965"/>
      <c r="AI123" s="965"/>
      <c r="AJ123" s="966"/>
      <c r="AK123" s="967" t="s">
        <v>361</v>
      </c>
      <c r="AL123" s="965"/>
      <c r="AM123" s="965"/>
      <c r="AN123" s="965"/>
      <c r="AO123" s="966"/>
      <c r="AP123" s="968" t="s">
        <v>365</v>
      </c>
      <c r="AQ123" s="969"/>
      <c r="AR123" s="969"/>
      <c r="AS123" s="969"/>
      <c r="AT123" s="970"/>
      <c r="AU123" s="1001"/>
      <c r="AV123" s="1002"/>
      <c r="AW123" s="1002"/>
      <c r="AX123" s="1002"/>
      <c r="AY123" s="1002"/>
      <c r="AZ123" s="266" t="s">
        <v>153</v>
      </c>
      <c r="BA123" s="266"/>
      <c r="BB123" s="266"/>
      <c r="BC123" s="266"/>
      <c r="BD123" s="266"/>
      <c r="BE123" s="266"/>
      <c r="BF123" s="266"/>
      <c r="BG123" s="266"/>
      <c r="BH123" s="266"/>
      <c r="BI123" s="266"/>
      <c r="BJ123" s="266"/>
      <c r="BK123" s="266"/>
      <c r="BL123" s="266"/>
      <c r="BM123" s="266"/>
      <c r="BN123" s="266"/>
      <c r="BO123" s="987" t="s">
        <v>462</v>
      </c>
      <c r="BP123" s="1011"/>
      <c r="BQ123" s="1075">
        <v>3261326365</v>
      </c>
      <c r="BR123" s="1076"/>
      <c r="BS123" s="1076"/>
      <c r="BT123" s="1076"/>
      <c r="BU123" s="1076"/>
      <c r="BV123" s="1076">
        <v>3278099220</v>
      </c>
      <c r="BW123" s="1076"/>
      <c r="BX123" s="1076"/>
      <c r="BY123" s="1076"/>
      <c r="BZ123" s="1076"/>
      <c r="CA123" s="1076">
        <v>3287540064</v>
      </c>
      <c r="CB123" s="1076"/>
      <c r="CC123" s="1076"/>
      <c r="CD123" s="1076"/>
      <c r="CE123" s="1076"/>
      <c r="CF123" s="1005"/>
      <c r="CG123" s="1006"/>
      <c r="CH123" s="1006"/>
      <c r="CI123" s="1006"/>
      <c r="CJ123" s="1007"/>
      <c r="CK123" s="1015"/>
      <c r="CL123" s="1016"/>
      <c r="CM123" s="1016"/>
      <c r="CN123" s="1016"/>
      <c r="CO123" s="1017"/>
      <c r="CP123" s="1025" t="s">
        <v>392</v>
      </c>
      <c r="CQ123" s="1026"/>
      <c r="CR123" s="1026"/>
      <c r="CS123" s="1026"/>
      <c r="CT123" s="1026"/>
      <c r="CU123" s="1026"/>
      <c r="CV123" s="1026"/>
      <c r="CW123" s="1026"/>
      <c r="CX123" s="1026"/>
      <c r="CY123" s="1026"/>
      <c r="CZ123" s="1026"/>
      <c r="DA123" s="1026"/>
      <c r="DB123" s="1026"/>
      <c r="DC123" s="1026"/>
      <c r="DD123" s="1026"/>
      <c r="DE123" s="1026"/>
      <c r="DF123" s="1027"/>
      <c r="DG123" s="931" t="s">
        <v>118</v>
      </c>
      <c r="DH123" s="932"/>
      <c r="DI123" s="932"/>
      <c r="DJ123" s="932"/>
      <c r="DK123" s="932"/>
      <c r="DL123" s="932" t="s">
        <v>450</v>
      </c>
      <c r="DM123" s="932"/>
      <c r="DN123" s="932"/>
      <c r="DO123" s="932"/>
      <c r="DP123" s="932"/>
      <c r="DQ123" s="932" t="s">
        <v>361</v>
      </c>
      <c r="DR123" s="932"/>
      <c r="DS123" s="932"/>
      <c r="DT123" s="932"/>
      <c r="DU123" s="932"/>
      <c r="DV123" s="933" t="s">
        <v>446</v>
      </c>
      <c r="DW123" s="933"/>
      <c r="DX123" s="933"/>
      <c r="DY123" s="933"/>
      <c r="DZ123" s="934"/>
    </row>
    <row r="124" spans="1:130" s="235" customFormat="1" ht="26.25" customHeight="1" thickBot="1" x14ac:dyDescent="0.25">
      <c r="A124" s="1069"/>
      <c r="B124" s="958"/>
      <c r="C124" s="928" t="s">
        <v>447</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t="s">
        <v>361</v>
      </c>
      <c r="AB124" s="965"/>
      <c r="AC124" s="965"/>
      <c r="AD124" s="965"/>
      <c r="AE124" s="966"/>
      <c r="AF124" s="967" t="s">
        <v>365</v>
      </c>
      <c r="AG124" s="965"/>
      <c r="AH124" s="965"/>
      <c r="AI124" s="965"/>
      <c r="AJ124" s="966"/>
      <c r="AK124" s="967" t="s">
        <v>361</v>
      </c>
      <c r="AL124" s="965"/>
      <c r="AM124" s="965"/>
      <c r="AN124" s="965"/>
      <c r="AO124" s="966"/>
      <c r="AP124" s="968" t="s">
        <v>118</v>
      </c>
      <c r="AQ124" s="969"/>
      <c r="AR124" s="969"/>
      <c r="AS124" s="969"/>
      <c r="AT124" s="970"/>
      <c r="AU124" s="1071" t="s">
        <v>463</v>
      </c>
      <c r="AV124" s="1072"/>
      <c r="AW124" s="1072"/>
      <c r="AX124" s="1072"/>
      <c r="AY124" s="1072"/>
      <c r="AZ124" s="1072"/>
      <c r="BA124" s="1072"/>
      <c r="BB124" s="1072"/>
      <c r="BC124" s="1072"/>
      <c r="BD124" s="1072"/>
      <c r="BE124" s="1072"/>
      <c r="BF124" s="1072"/>
      <c r="BG124" s="1072"/>
      <c r="BH124" s="1072"/>
      <c r="BI124" s="1072"/>
      <c r="BJ124" s="1072"/>
      <c r="BK124" s="1072"/>
      <c r="BL124" s="1072"/>
      <c r="BM124" s="1072"/>
      <c r="BN124" s="1072"/>
      <c r="BO124" s="1072"/>
      <c r="BP124" s="1073"/>
      <c r="BQ124" s="1074">
        <v>126.2</v>
      </c>
      <c r="BR124" s="1035"/>
      <c r="BS124" s="1035"/>
      <c r="BT124" s="1035"/>
      <c r="BU124" s="1035"/>
      <c r="BV124" s="1035">
        <v>120.3</v>
      </c>
      <c r="BW124" s="1035"/>
      <c r="BX124" s="1035"/>
      <c r="BY124" s="1035"/>
      <c r="BZ124" s="1035"/>
      <c r="CA124" s="1035">
        <v>114.6</v>
      </c>
      <c r="CB124" s="1035"/>
      <c r="CC124" s="1035"/>
      <c r="CD124" s="1035"/>
      <c r="CE124" s="1035"/>
      <c r="CF124" s="1036"/>
      <c r="CG124" s="1037"/>
      <c r="CH124" s="1037"/>
      <c r="CI124" s="1037"/>
      <c r="CJ124" s="1038"/>
      <c r="CK124" s="1018"/>
      <c r="CL124" s="1018"/>
      <c r="CM124" s="1018"/>
      <c r="CN124" s="1018"/>
      <c r="CO124" s="1019"/>
      <c r="CP124" s="1039" t="s">
        <v>464</v>
      </c>
      <c r="CQ124" s="1040"/>
      <c r="CR124" s="1040"/>
      <c r="CS124" s="1040"/>
      <c r="CT124" s="1040"/>
      <c r="CU124" s="1040"/>
      <c r="CV124" s="1040"/>
      <c r="CW124" s="1040"/>
      <c r="CX124" s="1040"/>
      <c r="CY124" s="1040"/>
      <c r="CZ124" s="1040"/>
      <c r="DA124" s="1040"/>
      <c r="DB124" s="1040"/>
      <c r="DC124" s="1040"/>
      <c r="DD124" s="1040"/>
      <c r="DE124" s="1040"/>
      <c r="DF124" s="1041"/>
      <c r="DG124" s="1003" t="s">
        <v>118</v>
      </c>
      <c r="DH124" s="1004"/>
      <c r="DI124" s="1004"/>
      <c r="DJ124" s="1004"/>
      <c r="DK124" s="1004"/>
      <c r="DL124" s="1004" t="s">
        <v>361</v>
      </c>
      <c r="DM124" s="1004"/>
      <c r="DN124" s="1004"/>
      <c r="DO124" s="1004"/>
      <c r="DP124" s="1004"/>
      <c r="DQ124" s="1004" t="s">
        <v>361</v>
      </c>
      <c r="DR124" s="1004"/>
      <c r="DS124" s="1004"/>
      <c r="DT124" s="1004"/>
      <c r="DU124" s="1004"/>
      <c r="DV124" s="1028" t="s">
        <v>118</v>
      </c>
      <c r="DW124" s="1028"/>
      <c r="DX124" s="1028"/>
      <c r="DY124" s="1028"/>
      <c r="DZ124" s="1029"/>
    </row>
    <row r="125" spans="1:130" s="235" customFormat="1" ht="26.25" customHeight="1" x14ac:dyDescent="0.2">
      <c r="A125" s="1069"/>
      <c r="B125" s="958"/>
      <c r="C125" s="928" t="s">
        <v>451</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t="s">
        <v>365</v>
      </c>
      <c r="AB125" s="965"/>
      <c r="AC125" s="965"/>
      <c r="AD125" s="965"/>
      <c r="AE125" s="966"/>
      <c r="AF125" s="967" t="s">
        <v>365</v>
      </c>
      <c r="AG125" s="965"/>
      <c r="AH125" s="965"/>
      <c r="AI125" s="965"/>
      <c r="AJ125" s="966"/>
      <c r="AK125" s="967" t="s">
        <v>361</v>
      </c>
      <c r="AL125" s="965"/>
      <c r="AM125" s="965"/>
      <c r="AN125" s="965"/>
      <c r="AO125" s="966"/>
      <c r="AP125" s="968" t="s">
        <v>365</v>
      </c>
      <c r="AQ125" s="969"/>
      <c r="AR125" s="969"/>
      <c r="AS125" s="969"/>
      <c r="AT125" s="970"/>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30" t="s">
        <v>465</v>
      </c>
      <c r="CL125" s="1013"/>
      <c r="CM125" s="1013"/>
      <c r="CN125" s="1013"/>
      <c r="CO125" s="1014"/>
      <c r="CP125" s="952" t="s">
        <v>466</v>
      </c>
      <c r="CQ125" s="901"/>
      <c r="CR125" s="901"/>
      <c r="CS125" s="901"/>
      <c r="CT125" s="901"/>
      <c r="CU125" s="901"/>
      <c r="CV125" s="901"/>
      <c r="CW125" s="901"/>
      <c r="CX125" s="901"/>
      <c r="CY125" s="901"/>
      <c r="CZ125" s="901"/>
      <c r="DA125" s="901"/>
      <c r="DB125" s="901"/>
      <c r="DC125" s="901"/>
      <c r="DD125" s="901"/>
      <c r="DE125" s="901"/>
      <c r="DF125" s="902"/>
      <c r="DG125" s="938" t="s">
        <v>118</v>
      </c>
      <c r="DH125" s="939"/>
      <c r="DI125" s="939"/>
      <c r="DJ125" s="939"/>
      <c r="DK125" s="939"/>
      <c r="DL125" s="939" t="s">
        <v>452</v>
      </c>
      <c r="DM125" s="939"/>
      <c r="DN125" s="939"/>
      <c r="DO125" s="939"/>
      <c r="DP125" s="939"/>
      <c r="DQ125" s="939" t="s">
        <v>118</v>
      </c>
      <c r="DR125" s="939"/>
      <c r="DS125" s="939"/>
      <c r="DT125" s="939"/>
      <c r="DU125" s="939"/>
      <c r="DV125" s="940" t="s">
        <v>452</v>
      </c>
      <c r="DW125" s="940"/>
      <c r="DX125" s="940"/>
      <c r="DY125" s="940"/>
      <c r="DZ125" s="941"/>
    </row>
    <row r="126" spans="1:130" s="235" customFormat="1" ht="26.25" customHeight="1" thickBot="1" x14ac:dyDescent="0.25">
      <c r="A126" s="1069"/>
      <c r="B126" s="958"/>
      <c r="C126" s="928" t="s">
        <v>454</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v>1195671</v>
      </c>
      <c r="AB126" s="965"/>
      <c r="AC126" s="965"/>
      <c r="AD126" s="965"/>
      <c r="AE126" s="966"/>
      <c r="AF126" s="967">
        <v>1067271</v>
      </c>
      <c r="AG126" s="965"/>
      <c r="AH126" s="965"/>
      <c r="AI126" s="965"/>
      <c r="AJ126" s="966"/>
      <c r="AK126" s="967">
        <v>940116</v>
      </c>
      <c r="AL126" s="965"/>
      <c r="AM126" s="965"/>
      <c r="AN126" s="965"/>
      <c r="AO126" s="966"/>
      <c r="AP126" s="968">
        <v>0.1</v>
      </c>
      <c r="AQ126" s="969"/>
      <c r="AR126" s="969"/>
      <c r="AS126" s="969"/>
      <c r="AT126" s="970"/>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31"/>
      <c r="CL126" s="1016"/>
      <c r="CM126" s="1016"/>
      <c r="CN126" s="1016"/>
      <c r="CO126" s="1017"/>
      <c r="CP126" s="961" t="s">
        <v>467</v>
      </c>
      <c r="CQ126" s="962"/>
      <c r="CR126" s="962"/>
      <c r="CS126" s="962"/>
      <c r="CT126" s="962"/>
      <c r="CU126" s="962"/>
      <c r="CV126" s="962"/>
      <c r="CW126" s="962"/>
      <c r="CX126" s="962"/>
      <c r="CY126" s="962"/>
      <c r="CZ126" s="962"/>
      <c r="DA126" s="962"/>
      <c r="DB126" s="962"/>
      <c r="DC126" s="962"/>
      <c r="DD126" s="962"/>
      <c r="DE126" s="962"/>
      <c r="DF126" s="963"/>
      <c r="DG126" s="931" t="s">
        <v>118</v>
      </c>
      <c r="DH126" s="932"/>
      <c r="DI126" s="932"/>
      <c r="DJ126" s="932"/>
      <c r="DK126" s="932"/>
      <c r="DL126" s="932" t="s">
        <v>118</v>
      </c>
      <c r="DM126" s="932"/>
      <c r="DN126" s="932"/>
      <c r="DO126" s="932"/>
      <c r="DP126" s="932"/>
      <c r="DQ126" s="932" t="s">
        <v>118</v>
      </c>
      <c r="DR126" s="932"/>
      <c r="DS126" s="932"/>
      <c r="DT126" s="932"/>
      <c r="DU126" s="932"/>
      <c r="DV126" s="933" t="s">
        <v>365</v>
      </c>
      <c r="DW126" s="933"/>
      <c r="DX126" s="933"/>
      <c r="DY126" s="933"/>
      <c r="DZ126" s="934"/>
    </row>
    <row r="127" spans="1:130" s="235" customFormat="1" ht="26.25" customHeight="1" x14ac:dyDescent="0.2">
      <c r="A127" s="1070"/>
      <c r="B127" s="960"/>
      <c r="C127" s="1008" t="s">
        <v>468</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4" t="s">
        <v>118</v>
      </c>
      <c r="AB127" s="965"/>
      <c r="AC127" s="965"/>
      <c r="AD127" s="965"/>
      <c r="AE127" s="966"/>
      <c r="AF127" s="967" t="s">
        <v>118</v>
      </c>
      <c r="AG127" s="965"/>
      <c r="AH127" s="965"/>
      <c r="AI127" s="965"/>
      <c r="AJ127" s="966"/>
      <c r="AK127" s="967" t="s">
        <v>361</v>
      </c>
      <c r="AL127" s="965"/>
      <c r="AM127" s="965"/>
      <c r="AN127" s="965"/>
      <c r="AO127" s="966"/>
      <c r="AP127" s="968" t="s">
        <v>118</v>
      </c>
      <c r="AQ127" s="969"/>
      <c r="AR127" s="969"/>
      <c r="AS127" s="969"/>
      <c r="AT127" s="970"/>
      <c r="AU127" s="271"/>
      <c r="AV127" s="271"/>
      <c r="AW127" s="271"/>
      <c r="AX127" s="1042" t="s">
        <v>469</v>
      </c>
      <c r="AY127" s="1043"/>
      <c r="AZ127" s="1043"/>
      <c r="BA127" s="1043"/>
      <c r="BB127" s="1043"/>
      <c r="BC127" s="1043"/>
      <c r="BD127" s="1043"/>
      <c r="BE127" s="1044"/>
      <c r="BF127" s="1045" t="s">
        <v>470</v>
      </c>
      <c r="BG127" s="1043"/>
      <c r="BH127" s="1043"/>
      <c r="BI127" s="1043"/>
      <c r="BJ127" s="1043"/>
      <c r="BK127" s="1043"/>
      <c r="BL127" s="1044"/>
      <c r="BM127" s="1045" t="s">
        <v>471</v>
      </c>
      <c r="BN127" s="1043"/>
      <c r="BO127" s="1043"/>
      <c r="BP127" s="1043"/>
      <c r="BQ127" s="1043"/>
      <c r="BR127" s="1043"/>
      <c r="BS127" s="1044"/>
      <c r="BT127" s="1045" t="s">
        <v>472</v>
      </c>
      <c r="BU127" s="1043"/>
      <c r="BV127" s="1043"/>
      <c r="BW127" s="1043"/>
      <c r="BX127" s="1043"/>
      <c r="BY127" s="1043"/>
      <c r="BZ127" s="1067"/>
      <c r="CA127" s="271"/>
      <c r="CB127" s="271"/>
      <c r="CC127" s="271"/>
      <c r="CD127" s="272"/>
      <c r="CE127" s="272"/>
      <c r="CF127" s="272"/>
      <c r="CG127" s="269"/>
      <c r="CH127" s="269"/>
      <c r="CI127" s="269"/>
      <c r="CJ127" s="270"/>
      <c r="CK127" s="1031"/>
      <c r="CL127" s="1016"/>
      <c r="CM127" s="1016"/>
      <c r="CN127" s="1016"/>
      <c r="CO127" s="1017"/>
      <c r="CP127" s="961" t="s">
        <v>473</v>
      </c>
      <c r="CQ127" s="962"/>
      <c r="CR127" s="962"/>
      <c r="CS127" s="962"/>
      <c r="CT127" s="962"/>
      <c r="CU127" s="962"/>
      <c r="CV127" s="962"/>
      <c r="CW127" s="962"/>
      <c r="CX127" s="962"/>
      <c r="CY127" s="962"/>
      <c r="CZ127" s="962"/>
      <c r="DA127" s="962"/>
      <c r="DB127" s="962"/>
      <c r="DC127" s="962"/>
      <c r="DD127" s="962"/>
      <c r="DE127" s="962"/>
      <c r="DF127" s="963"/>
      <c r="DG127" s="931">
        <v>6944228</v>
      </c>
      <c r="DH127" s="932"/>
      <c r="DI127" s="932"/>
      <c r="DJ127" s="932"/>
      <c r="DK127" s="932"/>
      <c r="DL127" s="932">
        <v>9467062</v>
      </c>
      <c r="DM127" s="932"/>
      <c r="DN127" s="932"/>
      <c r="DO127" s="932"/>
      <c r="DP127" s="932"/>
      <c r="DQ127" s="932">
        <v>9907813</v>
      </c>
      <c r="DR127" s="932"/>
      <c r="DS127" s="932"/>
      <c r="DT127" s="932"/>
      <c r="DU127" s="932"/>
      <c r="DV127" s="933">
        <v>0.9</v>
      </c>
      <c r="DW127" s="933"/>
      <c r="DX127" s="933"/>
      <c r="DY127" s="933"/>
      <c r="DZ127" s="934"/>
    </row>
    <row r="128" spans="1:130" s="235" customFormat="1" ht="26.25" customHeight="1" thickBot="1" x14ac:dyDescent="0.25">
      <c r="A128" s="1053" t="s">
        <v>474</v>
      </c>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c r="W128" s="1055" t="s">
        <v>475</v>
      </c>
      <c r="X128" s="1055"/>
      <c r="Y128" s="1055"/>
      <c r="Z128" s="1056"/>
      <c r="AA128" s="1057">
        <v>7812165</v>
      </c>
      <c r="AB128" s="1058"/>
      <c r="AC128" s="1058"/>
      <c r="AD128" s="1058"/>
      <c r="AE128" s="1059"/>
      <c r="AF128" s="1060">
        <v>6580681</v>
      </c>
      <c r="AG128" s="1058"/>
      <c r="AH128" s="1058"/>
      <c r="AI128" s="1058"/>
      <c r="AJ128" s="1059"/>
      <c r="AK128" s="1060">
        <v>6252618</v>
      </c>
      <c r="AL128" s="1058"/>
      <c r="AM128" s="1058"/>
      <c r="AN128" s="1058"/>
      <c r="AO128" s="1059"/>
      <c r="AP128" s="1061"/>
      <c r="AQ128" s="1062"/>
      <c r="AR128" s="1062"/>
      <c r="AS128" s="1062"/>
      <c r="AT128" s="1063"/>
      <c r="AU128" s="271"/>
      <c r="AV128" s="271"/>
      <c r="AW128" s="271"/>
      <c r="AX128" s="900" t="s">
        <v>476</v>
      </c>
      <c r="AY128" s="901"/>
      <c r="AZ128" s="901"/>
      <c r="BA128" s="901"/>
      <c r="BB128" s="901"/>
      <c r="BC128" s="901"/>
      <c r="BD128" s="901"/>
      <c r="BE128" s="902"/>
      <c r="BF128" s="1064" t="s">
        <v>118</v>
      </c>
      <c r="BG128" s="1065"/>
      <c r="BH128" s="1065"/>
      <c r="BI128" s="1065"/>
      <c r="BJ128" s="1065"/>
      <c r="BK128" s="1065"/>
      <c r="BL128" s="1066"/>
      <c r="BM128" s="1064">
        <v>3.75</v>
      </c>
      <c r="BN128" s="1065"/>
      <c r="BO128" s="1065"/>
      <c r="BP128" s="1065"/>
      <c r="BQ128" s="1065"/>
      <c r="BR128" s="1065"/>
      <c r="BS128" s="1066"/>
      <c r="BT128" s="1064">
        <v>5</v>
      </c>
      <c r="BU128" s="1065"/>
      <c r="BV128" s="1065"/>
      <c r="BW128" s="1065"/>
      <c r="BX128" s="1065"/>
      <c r="BY128" s="1065"/>
      <c r="BZ128" s="1089"/>
      <c r="CA128" s="272"/>
      <c r="CB128" s="272"/>
      <c r="CC128" s="272"/>
      <c r="CD128" s="272"/>
      <c r="CE128" s="272"/>
      <c r="CF128" s="272"/>
      <c r="CG128" s="269"/>
      <c r="CH128" s="269"/>
      <c r="CI128" s="269"/>
      <c r="CJ128" s="270"/>
      <c r="CK128" s="1032"/>
      <c r="CL128" s="1033"/>
      <c r="CM128" s="1033"/>
      <c r="CN128" s="1033"/>
      <c r="CO128" s="1034"/>
      <c r="CP128" s="1046" t="s">
        <v>477</v>
      </c>
      <c r="CQ128" s="1047"/>
      <c r="CR128" s="1047"/>
      <c r="CS128" s="1047"/>
      <c r="CT128" s="1047"/>
      <c r="CU128" s="1047"/>
      <c r="CV128" s="1047"/>
      <c r="CW128" s="1047"/>
      <c r="CX128" s="1047"/>
      <c r="CY128" s="1047"/>
      <c r="CZ128" s="1047"/>
      <c r="DA128" s="1047"/>
      <c r="DB128" s="1047"/>
      <c r="DC128" s="1047"/>
      <c r="DD128" s="1047"/>
      <c r="DE128" s="1047"/>
      <c r="DF128" s="1048"/>
      <c r="DG128" s="1049">
        <v>7655208</v>
      </c>
      <c r="DH128" s="1050"/>
      <c r="DI128" s="1050"/>
      <c r="DJ128" s="1050"/>
      <c r="DK128" s="1050"/>
      <c r="DL128" s="1050">
        <v>4942392</v>
      </c>
      <c r="DM128" s="1050"/>
      <c r="DN128" s="1050"/>
      <c r="DO128" s="1050"/>
      <c r="DP128" s="1050"/>
      <c r="DQ128" s="1050">
        <v>4180594</v>
      </c>
      <c r="DR128" s="1050"/>
      <c r="DS128" s="1050"/>
      <c r="DT128" s="1050"/>
      <c r="DU128" s="1050"/>
      <c r="DV128" s="1051">
        <v>0.4</v>
      </c>
      <c r="DW128" s="1051"/>
      <c r="DX128" s="1051"/>
      <c r="DY128" s="1051"/>
      <c r="DZ128" s="1052"/>
    </row>
    <row r="129" spans="1:131" s="235" customFormat="1" ht="26.25" customHeight="1" x14ac:dyDescent="0.2">
      <c r="A129" s="942" t="s">
        <v>100</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83" t="s">
        <v>478</v>
      </c>
      <c r="X129" s="1084"/>
      <c r="Y129" s="1084"/>
      <c r="Z129" s="1085"/>
      <c r="AA129" s="964">
        <v>1286648570</v>
      </c>
      <c r="AB129" s="965"/>
      <c r="AC129" s="965"/>
      <c r="AD129" s="965"/>
      <c r="AE129" s="966"/>
      <c r="AF129" s="967">
        <v>1293018594</v>
      </c>
      <c r="AG129" s="965"/>
      <c r="AH129" s="965"/>
      <c r="AI129" s="965"/>
      <c r="AJ129" s="966"/>
      <c r="AK129" s="967">
        <v>1304254263</v>
      </c>
      <c r="AL129" s="965"/>
      <c r="AM129" s="965"/>
      <c r="AN129" s="965"/>
      <c r="AO129" s="966"/>
      <c r="AP129" s="1086"/>
      <c r="AQ129" s="1087"/>
      <c r="AR129" s="1087"/>
      <c r="AS129" s="1087"/>
      <c r="AT129" s="1088"/>
      <c r="AU129" s="273"/>
      <c r="AV129" s="273"/>
      <c r="AW129" s="273"/>
      <c r="AX129" s="1077" t="s">
        <v>479</v>
      </c>
      <c r="AY129" s="962"/>
      <c r="AZ129" s="962"/>
      <c r="BA129" s="962"/>
      <c r="BB129" s="962"/>
      <c r="BC129" s="962"/>
      <c r="BD129" s="962"/>
      <c r="BE129" s="963"/>
      <c r="BF129" s="1078" t="s">
        <v>365</v>
      </c>
      <c r="BG129" s="1079"/>
      <c r="BH129" s="1079"/>
      <c r="BI129" s="1079"/>
      <c r="BJ129" s="1079"/>
      <c r="BK129" s="1079"/>
      <c r="BL129" s="1080"/>
      <c r="BM129" s="1078">
        <v>8.75</v>
      </c>
      <c r="BN129" s="1079"/>
      <c r="BO129" s="1079"/>
      <c r="BP129" s="1079"/>
      <c r="BQ129" s="1079"/>
      <c r="BR129" s="1079"/>
      <c r="BS129" s="1080"/>
      <c r="BT129" s="1078">
        <v>15</v>
      </c>
      <c r="BU129" s="1081"/>
      <c r="BV129" s="1081"/>
      <c r="BW129" s="1081"/>
      <c r="BX129" s="1081"/>
      <c r="BY129" s="1081"/>
      <c r="BZ129" s="1082"/>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942" t="s">
        <v>480</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83" t="s">
        <v>481</v>
      </c>
      <c r="X130" s="1084"/>
      <c r="Y130" s="1084"/>
      <c r="Z130" s="1085"/>
      <c r="AA130" s="964">
        <v>175648366</v>
      </c>
      <c r="AB130" s="965"/>
      <c r="AC130" s="965"/>
      <c r="AD130" s="965"/>
      <c r="AE130" s="966"/>
      <c r="AF130" s="967">
        <v>180379257</v>
      </c>
      <c r="AG130" s="965"/>
      <c r="AH130" s="965"/>
      <c r="AI130" s="965"/>
      <c r="AJ130" s="966"/>
      <c r="AK130" s="967">
        <v>179438925</v>
      </c>
      <c r="AL130" s="965"/>
      <c r="AM130" s="965"/>
      <c r="AN130" s="965"/>
      <c r="AO130" s="966"/>
      <c r="AP130" s="1086"/>
      <c r="AQ130" s="1087"/>
      <c r="AR130" s="1087"/>
      <c r="AS130" s="1087"/>
      <c r="AT130" s="1088"/>
      <c r="AU130" s="273"/>
      <c r="AV130" s="273"/>
      <c r="AW130" s="273"/>
      <c r="AX130" s="1077" t="s">
        <v>482</v>
      </c>
      <c r="AY130" s="962"/>
      <c r="AZ130" s="962"/>
      <c r="BA130" s="962"/>
      <c r="BB130" s="962"/>
      <c r="BC130" s="962"/>
      <c r="BD130" s="962"/>
      <c r="BE130" s="963"/>
      <c r="BF130" s="1114">
        <v>10.1</v>
      </c>
      <c r="BG130" s="1115"/>
      <c r="BH130" s="1115"/>
      <c r="BI130" s="1115"/>
      <c r="BJ130" s="1115"/>
      <c r="BK130" s="1115"/>
      <c r="BL130" s="1116"/>
      <c r="BM130" s="1114">
        <v>25</v>
      </c>
      <c r="BN130" s="1115"/>
      <c r="BO130" s="1115"/>
      <c r="BP130" s="1115"/>
      <c r="BQ130" s="1115"/>
      <c r="BR130" s="1115"/>
      <c r="BS130" s="1116"/>
      <c r="BT130" s="1114">
        <v>35</v>
      </c>
      <c r="BU130" s="1117"/>
      <c r="BV130" s="1117"/>
      <c r="BW130" s="1117"/>
      <c r="BX130" s="1117"/>
      <c r="BY130" s="1117"/>
      <c r="BZ130" s="1118"/>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1119"/>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1" t="s">
        <v>483</v>
      </c>
      <c r="X131" s="1122"/>
      <c r="Y131" s="1122"/>
      <c r="Z131" s="1123"/>
      <c r="AA131" s="1124">
        <v>1111000204</v>
      </c>
      <c r="AB131" s="1125"/>
      <c r="AC131" s="1125"/>
      <c r="AD131" s="1125"/>
      <c r="AE131" s="1126"/>
      <c r="AF131" s="1127">
        <v>1112639337</v>
      </c>
      <c r="AG131" s="1125"/>
      <c r="AH131" s="1125"/>
      <c r="AI131" s="1125"/>
      <c r="AJ131" s="1126"/>
      <c r="AK131" s="1127">
        <v>1124815338</v>
      </c>
      <c r="AL131" s="1125"/>
      <c r="AM131" s="1125"/>
      <c r="AN131" s="1125"/>
      <c r="AO131" s="1126"/>
      <c r="AP131" s="1128"/>
      <c r="AQ131" s="1129"/>
      <c r="AR131" s="1129"/>
      <c r="AS131" s="1129"/>
      <c r="AT131" s="1130"/>
      <c r="AU131" s="273"/>
      <c r="AV131" s="273"/>
      <c r="AW131" s="273"/>
      <c r="AX131" s="1096" t="s">
        <v>484</v>
      </c>
      <c r="AY131" s="1047"/>
      <c r="AZ131" s="1047"/>
      <c r="BA131" s="1047"/>
      <c r="BB131" s="1047"/>
      <c r="BC131" s="1047"/>
      <c r="BD131" s="1047"/>
      <c r="BE131" s="1048"/>
      <c r="BF131" s="1097">
        <v>114.6</v>
      </c>
      <c r="BG131" s="1098"/>
      <c r="BH131" s="1098"/>
      <c r="BI131" s="1098"/>
      <c r="BJ131" s="1098"/>
      <c r="BK131" s="1098"/>
      <c r="BL131" s="1099"/>
      <c r="BM131" s="1097">
        <v>400</v>
      </c>
      <c r="BN131" s="1098"/>
      <c r="BO131" s="1098"/>
      <c r="BP131" s="1098"/>
      <c r="BQ131" s="1098"/>
      <c r="BR131" s="1098"/>
      <c r="BS131" s="1099"/>
      <c r="BT131" s="1100"/>
      <c r="BU131" s="1101"/>
      <c r="BV131" s="1101"/>
      <c r="BW131" s="1101"/>
      <c r="BX131" s="1101"/>
      <c r="BY131" s="1101"/>
      <c r="BZ131" s="1102"/>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1103" t="s">
        <v>485</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486</v>
      </c>
      <c r="W132" s="1107"/>
      <c r="X132" s="1107"/>
      <c r="Y132" s="1107"/>
      <c r="Z132" s="1108"/>
      <c r="AA132" s="1109">
        <v>10.395968030000001</v>
      </c>
      <c r="AB132" s="1110"/>
      <c r="AC132" s="1110"/>
      <c r="AD132" s="1110"/>
      <c r="AE132" s="1111"/>
      <c r="AF132" s="1112">
        <v>10.45558539</v>
      </c>
      <c r="AG132" s="1110"/>
      <c r="AH132" s="1110"/>
      <c r="AI132" s="1110"/>
      <c r="AJ132" s="1111"/>
      <c r="AK132" s="1112">
        <v>9.5632007639999994</v>
      </c>
      <c r="AL132" s="1110"/>
      <c r="AM132" s="1110"/>
      <c r="AN132" s="1110"/>
      <c r="AO132" s="1111"/>
      <c r="AP132" s="1005"/>
      <c r="AQ132" s="1006"/>
      <c r="AR132" s="1006"/>
      <c r="AS132" s="1006"/>
      <c r="AT132" s="111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090" t="s">
        <v>487</v>
      </c>
      <c r="W133" s="1090"/>
      <c r="X133" s="1090"/>
      <c r="Y133" s="1090"/>
      <c r="Z133" s="1091"/>
      <c r="AA133" s="1092">
        <v>10.5</v>
      </c>
      <c r="AB133" s="1093"/>
      <c r="AC133" s="1093"/>
      <c r="AD133" s="1093"/>
      <c r="AE133" s="1094"/>
      <c r="AF133" s="1092">
        <v>10.3</v>
      </c>
      <c r="AG133" s="1093"/>
      <c r="AH133" s="1093"/>
      <c r="AI133" s="1093"/>
      <c r="AJ133" s="1094"/>
      <c r="AK133" s="1092">
        <v>10.1</v>
      </c>
      <c r="AL133" s="1093"/>
      <c r="AM133" s="1093"/>
      <c r="AN133" s="1093"/>
      <c r="AO133" s="1094"/>
      <c r="AP133" s="1036"/>
      <c r="AQ133" s="1037"/>
      <c r="AR133" s="1037"/>
      <c r="AS133" s="1037"/>
      <c r="AT133" s="1095"/>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zYG0+tf/jPxhyhvei2bqogNNlPHwT5pi+Be36vo/+XsIT2TY4SpCUtSn8Fa7Ms5azLDNmlb9mt8n+IGOBqIa9w==" saltValue="SkLP6rwCWzJypsbrw1e0v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election activeCell="BI96" sqref="BI96"/>
    </sheetView>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488</v>
      </c>
    </row>
  </sheetData>
  <sheetProtection algorithmName="SHA-512" hashValue="xAUaMBAIYnDJ5OrOyLreZNjhsRql2Jq50GX6nMhGQtd5xqHOe87jXHgHduTkfB1t8hmWe2ZvE51PDPeu+E80aQ==" saltValue="uyHfyPngFvNevS50w9/H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BI96" sqref="BI96"/>
    </sheetView>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489</v>
      </c>
    </row>
  </sheetData>
  <sheetProtection algorithmName="SHA-512" hashValue="LoJ84NiQXpkdy8HeUZsDYe3eKnvbHZmusgfDU8TPtxM06SCvi3v5dV5Okm1vSUdJdqEJN8kdTcavOI2q6PrqEA==" saltValue="H9lu3PB2fX2YkVbSnGFE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BI96" sqref="BI96"/>
    </sheetView>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490</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491</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31" t="s">
        <v>492</v>
      </c>
      <c r="AP7" s="294"/>
      <c r="AQ7" s="295" t="s">
        <v>493</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32"/>
      <c r="AP8" s="300" t="s">
        <v>494</v>
      </c>
      <c r="AQ8" s="301" t="s">
        <v>495</v>
      </c>
      <c r="AR8" s="302" t="s">
        <v>496</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33" t="s">
        <v>497</v>
      </c>
      <c r="AL9" s="1134"/>
      <c r="AM9" s="1134"/>
      <c r="AN9" s="1135"/>
      <c r="AO9" s="303">
        <v>509048367</v>
      </c>
      <c r="AP9" s="303">
        <v>55275</v>
      </c>
      <c r="AQ9" s="304">
        <v>85181</v>
      </c>
      <c r="AR9" s="305">
        <v>-35.1</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33" t="s">
        <v>498</v>
      </c>
      <c r="AL10" s="1134"/>
      <c r="AM10" s="1134"/>
      <c r="AN10" s="1135"/>
      <c r="AO10" s="303">
        <v>199517</v>
      </c>
      <c r="AP10" s="303">
        <v>22</v>
      </c>
      <c r="AQ10" s="304">
        <v>187</v>
      </c>
      <c r="AR10" s="305">
        <v>-88.2</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33" t="s">
        <v>499</v>
      </c>
      <c r="AL11" s="1134"/>
      <c r="AM11" s="1134"/>
      <c r="AN11" s="1135"/>
      <c r="AO11" s="303" t="s">
        <v>500</v>
      </c>
      <c r="AP11" s="303" t="s">
        <v>500</v>
      </c>
      <c r="AQ11" s="304">
        <v>569</v>
      </c>
      <c r="AR11" s="305" t="s">
        <v>500</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33" t="s">
        <v>501</v>
      </c>
      <c r="AL12" s="1134"/>
      <c r="AM12" s="1134"/>
      <c r="AN12" s="1135"/>
      <c r="AO12" s="303" t="s">
        <v>500</v>
      </c>
      <c r="AP12" s="303" t="s">
        <v>500</v>
      </c>
      <c r="AQ12" s="304" t="s">
        <v>500</v>
      </c>
      <c r="AR12" s="305" t="s">
        <v>500</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33" t="s">
        <v>502</v>
      </c>
      <c r="AL13" s="1134"/>
      <c r="AM13" s="1134"/>
      <c r="AN13" s="1135"/>
      <c r="AO13" s="303" t="s">
        <v>500</v>
      </c>
      <c r="AP13" s="303" t="s">
        <v>500</v>
      </c>
      <c r="AQ13" s="304">
        <v>9</v>
      </c>
      <c r="AR13" s="305" t="s">
        <v>500</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33" t="s">
        <v>503</v>
      </c>
      <c r="AL14" s="1134"/>
      <c r="AM14" s="1134"/>
      <c r="AN14" s="1135"/>
      <c r="AO14" s="303">
        <v>3826820</v>
      </c>
      <c r="AP14" s="303">
        <v>416</v>
      </c>
      <c r="AQ14" s="304">
        <v>1130</v>
      </c>
      <c r="AR14" s="305">
        <v>-63.2</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33" t="s">
        <v>504</v>
      </c>
      <c r="AL15" s="1134"/>
      <c r="AM15" s="1134"/>
      <c r="AN15" s="1135"/>
      <c r="AO15" s="303">
        <v>-42774583</v>
      </c>
      <c r="AP15" s="303">
        <v>-4645</v>
      </c>
      <c r="AQ15" s="304">
        <v>-7181</v>
      </c>
      <c r="AR15" s="305">
        <v>-35.299999999999997</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39" t="s">
        <v>153</v>
      </c>
      <c r="AL16" s="1140"/>
      <c r="AM16" s="1140"/>
      <c r="AN16" s="1141"/>
      <c r="AO16" s="303">
        <v>470300121</v>
      </c>
      <c r="AP16" s="303">
        <v>51067</v>
      </c>
      <c r="AQ16" s="304">
        <v>79895</v>
      </c>
      <c r="AR16" s="305">
        <v>-36.1</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505</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506</v>
      </c>
      <c r="AP20" s="314" t="s">
        <v>507</v>
      </c>
      <c r="AQ20" s="315" t="s">
        <v>508</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2" t="s">
        <v>509</v>
      </c>
      <c r="AL21" s="1143"/>
      <c r="AM21" s="1143"/>
      <c r="AN21" s="1144"/>
      <c r="AO21" s="318">
        <v>574.04999999999995</v>
      </c>
      <c r="AP21" s="319">
        <v>893.13</v>
      </c>
      <c r="AQ21" s="320">
        <v>-319.08</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2" t="s">
        <v>510</v>
      </c>
      <c r="AL22" s="1143"/>
      <c r="AM22" s="1143"/>
      <c r="AN22" s="1144"/>
      <c r="AO22" s="323">
        <v>101.9</v>
      </c>
      <c r="AP22" s="324">
        <v>100.7</v>
      </c>
      <c r="AQ22" s="325">
        <v>1.2</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511</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512</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513</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31" t="s">
        <v>492</v>
      </c>
      <c r="AP30" s="294"/>
      <c r="AQ30" s="295" t="s">
        <v>493</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32"/>
      <c r="AP31" s="300" t="s">
        <v>494</v>
      </c>
      <c r="AQ31" s="301" t="s">
        <v>495</v>
      </c>
      <c r="AR31" s="302" t="s">
        <v>496</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6" t="s">
        <v>514</v>
      </c>
      <c r="AL32" s="1137"/>
      <c r="AM32" s="1137"/>
      <c r="AN32" s="1138"/>
      <c r="AO32" s="303">
        <v>113647207</v>
      </c>
      <c r="AP32" s="303">
        <v>12340</v>
      </c>
      <c r="AQ32" s="304">
        <v>26460</v>
      </c>
      <c r="AR32" s="305">
        <v>-53.4</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6" t="s">
        <v>515</v>
      </c>
      <c r="AL33" s="1137"/>
      <c r="AM33" s="1137"/>
      <c r="AN33" s="1138"/>
      <c r="AO33" s="303">
        <v>13968244</v>
      </c>
      <c r="AP33" s="303">
        <v>1517</v>
      </c>
      <c r="AQ33" s="304">
        <v>2040</v>
      </c>
      <c r="AR33" s="305">
        <v>-25.6</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6" t="s">
        <v>516</v>
      </c>
      <c r="AL34" s="1137"/>
      <c r="AM34" s="1137"/>
      <c r="AN34" s="1138"/>
      <c r="AO34" s="303">
        <v>160551380</v>
      </c>
      <c r="AP34" s="303">
        <v>17433</v>
      </c>
      <c r="AQ34" s="304">
        <v>18868</v>
      </c>
      <c r="AR34" s="305">
        <v>-7.6</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6" t="s">
        <v>517</v>
      </c>
      <c r="AL35" s="1137"/>
      <c r="AM35" s="1137"/>
      <c r="AN35" s="1138"/>
      <c r="AO35" s="303">
        <v>2945035</v>
      </c>
      <c r="AP35" s="303">
        <v>320</v>
      </c>
      <c r="AQ35" s="304">
        <v>885</v>
      </c>
      <c r="AR35" s="305">
        <v>-63.8</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6" t="s">
        <v>518</v>
      </c>
      <c r="AL36" s="1137"/>
      <c r="AM36" s="1137"/>
      <c r="AN36" s="1138"/>
      <c r="AO36" s="303">
        <v>139000</v>
      </c>
      <c r="AP36" s="303">
        <v>15</v>
      </c>
      <c r="AQ36" s="304">
        <v>58</v>
      </c>
      <c r="AR36" s="305">
        <v>-74.099999999999994</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6" t="s">
        <v>519</v>
      </c>
      <c r="AL37" s="1137"/>
      <c r="AM37" s="1137"/>
      <c r="AN37" s="1138"/>
      <c r="AO37" s="303">
        <v>2009026</v>
      </c>
      <c r="AP37" s="303">
        <v>218</v>
      </c>
      <c r="AQ37" s="304">
        <v>459</v>
      </c>
      <c r="AR37" s="305">
        <v>-52.5</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45" t="s">
        <v>520</v>
      </c>
      <c r="AL38" s="1146"/>
      <c r="AM38" s="1146"/>
      <c r="AN38" s="1147"/>
      <c r="AO38" s="333" t="s">
        <v>500</v>
      </c>
      <c r="AP38" s="333" t="s">
        <v>500</v>
      </c>
      <c r="AQ38" s="334">
        <v>0</v>
      </c>
      <c r="AR38" s="325" t="s">
        <v>500</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45" t="s">
        <v>521</v>
      </c>
      <c r="AL39" s="1146"/>
      <c r="AM39" s="1146"/>
      <c r="AN39" s="1147"/>
      <c r="AO39" s="303">
        <v>-6252618</v>
      </c>
      <c r="AP39" s="303">
        <v>-679</v>
      </c>
      <c r="AQ39" s="304">
        <v>-1730</v>
      </c>
      <c r="AR39" s="305">
        <v>-60.8</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6" t="s">
        <v>522</v>
      </c>
      <c r="AL40" s="1137"/>
      <c r="AM40" s="1137"/>
      <c r="AN40" s="1138"/>
      <c r="AO40" s="303">
        <v>-179438925</v>
      </c>
      <c r="AP40" s="303">
        <v>-19484</v>
      </c>
      <c r="AQ40" s="304">
        <v>-28515</v>
      </c>
      <c r="AR40" s="305">
        <v>-31.7</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9" t="s">
        <v>523</v>
      </c>
      <c r="AL41" s="1140"/>
      <c r="AM41" s="1140"/>
      <c r="AN41" s="1141"/>
      <c r="AO41" s="303">
        <v>107568349</v>
      </c>
      <c r="AP41" s="303">
        <v>11680</v>
      </c>
      <c r="AQ41" s="304">
        <v>18524</v>
      </c>
      <c r="AR41" s="305">
        <v>-36.9</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524</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525</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8" t="s">
        <v>492</v>
      </c>
      <c r="AN49" s="1150" t="s">
        <v>526</v>
      </c>
      <c r="AO49" s="1151"/>
      <c r="AP49" s="1151"/>
      <c r="AQ49" s="1151"/>
      <c r="AR49" s="1152"/>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9"/>
      <c r="AN50" s="345" t="s">
        <v>527</v>
      </c>
      <c r="AO50" s="346" t="s">
        <v>528</v>
      </c>
      <c r="AP50" s="347" t="s">
        <v>529</v>
      </c>
      <c r="AQ50" s="348" t="s">
        <v>530</v>
      </c>
      <c r="AR50" s="349" t="s">
        <v>531</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532</v>
      </c>
      <c r="AL51" s="342"/>
      <c r="AM51" s="350">
        <v>136454248</v>
      </c>
      <c r="AN51" s="351">
        <v>14936</v>
      </c>
      <c r="AO51" s="352">
        <v>9.5</v>
      </c>
      <c r="AP51" s="353">
        <v>36736</v>
      </c>
      <c r="AQ51" s="354">
        <v>4.3</v>
      </c>
      <c r="AR51" s="355">
        <v>5.2</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533</v>
      </c>
      <c r="AM52" s="358">
        <v>73120261</v>
      </c>
      <c r="AN52" s="359">
        <v>8003</v>
      </c>
      <c r="AO52" s="360">
        <v>6.7</v>
      </c>
      <c r="AP52" s="361">
        <v>13410</v>
      </c>
      <c r="AQ52" s="362">
        <v>6.1</v>
      </c>
      <c r="AR52" s="363">
        <v>0.6</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534</v>
      </c>
      <c r="AL53" s="342"/>
      <c r="AM53" s="350">
        <v>152136177</v>
      </c>
      <c r="AN53" s="351">
        <v>16617</v>
      </c>
      <c r="AO53" s="352">
        <v>11.3</v>
      </c>
      <c r="AP53" s="353">
        <v>38259</v>
      </c>
      <c r="AQ53" s="354">
        <v>4.0999999999999996</v>
      </c>
      <c r="AR53" s="355">
        <v>7.2</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533</v>
      </c>
      <c r="AM54" s="358">
        <v>87678493</v>
      </c>
      <c r="AN54" s="359">
        <v>9577</v>
      </c>
      <c r="AO54" s="360">
        <v>19.7</v>
      </c>
      <c r="AP54" s="361">
        <v>13379</v>
      </c>
      <c r="AQ54" s="362">
        <v>-0.2</v>
      </c>
      <c r="AR54" s="363">
        <v>19.899999999999999</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535</v>
      </c>
      <c r="AL55" s="342"/>
      <c r="AM55" s="350">
        <v>142079856</v>
      </c>
      <c r="AN55" s="351">
        <v>15492</v>
      </c>
      <c r="AO55" s="352">
        <v>-6.8</v>
      </c>
      <c r="AP55" s="353">
        <v>39075</v>
      </c>
      <c r="AQ55" s="354">
        <v>2.1</v>
      </c>
      <c r="AR55" s="355">
        <v>-8.9</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533</v>
      </c>
      <c r="AM56" s="358">
        <v>78746369</v>
      </c>
      <c r="AN56" s="359">
        <v>8586</v>
      </c>
      <c r="AO56" s="360">
        <v>-10.3</v>
      </c>
      <c r="AP56" s="361">
        <v>13441</v>
      </c>
      <c r="AQ56" s="362">
        <v>0.5</v>
      </c>
      <c r="AR56" s="363">
        <v>-10.8</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536</v>
      </c>
      <c r="AL57" s="342"/>
      <c r="AM57" s="350">
        <v>146862359</v>
      </c>
      <c r="AN57" s="351">
        <v>15982</v>
      </c>
      <c r="AO57" s="352">
        <v>3.2</v>
      </c>
      <c r="AP57" s="353">
        <v>39072</v>
      </c>
      <c r="AQ57" s="354">
        <v>0</v>
      </c>
      <c r="AR57" s="355">
        <v>3.2</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533</v>
      </c>
      <c r="AM58" s="358">
        <v>89838543</v>
      </c>
      <c r="AN58" s="359">
        <v>9776</v>
      </c>
      <c r="AO58" s="360">
        <v>13.9</v>
      </c>
      <c r="AP58" s="361">
        <v>14106</v>
      </c>
      <c r="AQ58" s="362">
        <v>4.9000000000000004</v>
      </c>
      <c r="AR58" s="363">
        <v>9</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537</v>
      </c>
      <c r="AL59" s="342"/>
      <c r="AM59" s="350">
        <v>163249251</v>
      </c>
      <c r="AN59" s="351">
        <v>17726</v>
      </c>
      <c r="AO59" s="352">
        <v>10.9</v>
      </c>
      <c r="AP59" s="353">
        <v>42833</v>
      </c>
      <c r="AQ59" s="354">
        <v>9.6</v>
      </c>
      <c r="AR59" s="355">
        <v>1.3</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533</v>
      </c>
      <c r="AM60" s="358">
        <v>89646198</v>
      </c>
      <c r="AN60" s="359">
        <v>9734</v>
      </c>
      <c r="AO60" s="360">
        <v>-0.4</v>
      </c>
      <c r="AP60" s="361">
        <v>15211</v>
      </c>
      <c r="AQ60" s="362">
        <v>7.8</v>
      </c>
      <c r="AR60" s="363">
        <v>-8.1999999999999993</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538</v>
      </c>
      <c r="AL61" s="364"/>
      <c r="AM61" s="365">
        <v>148156378</v>
      </c>
      <c r="AN61" s="366">
        <v>16151</v>
      </c>
      <c r="AO61" s="367">
        <v>5.6</v>
      </c>
      <c r="AP61" s="368">
        <v>39195</v>
      </c>
      <c r="AQ61" s="369">
        <v>4</v>
      </c>
      <c r="AR61" s="355">
        <v>1.6</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533</v>
      </c>
      <c r="AM62" s="358">
        <v>83805973</v>
      </c>
      <c r="AN62" s="359">
        <v>9135</v>
      </c>
      <c r="AO62" s="360">
        <v>5.9</v>
      </c>
      <c r="AP62" s="361">
        <v>13909</v>
      </c>
      <c r="AQ62" s="362">
        <v>3.8</v>
      </c>
      <c r="AR62" s="363">
        <v>2.1</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gshPSCoCpKSRelPjqTUhsjhMVx4O8U4YhGcP9FJk/j5K/vIF7PpIXA0N/gShFY+16KXj5h2scjKykIZUsy8TLw==" saltValue="wu/Nu6jR42yzO+gbiKzdV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I96" sqref="BI96"/>
    </sheetView>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539</v>
      </c>
    </row>
    <row r="121" spans="125:125" ht="13.5" hidden="1" customHeight="1" x14ac:dyDescent="0.2">
      <c r="DU121" s="279"/>
    </row>
  </sheetData>
  <sheetProtection algorithmName="SHA-512" hashValue="mXjngGzOX7RokjIEKw//2ReMKf4FWSE3RJ4dLfdPhb/9Y5Ub+VyWRcln/LEKiPi4qrO/Kk1wOYwVN+OF2uhWnQ==" saltValue="0MEk8YdiqPadH0Ze29M4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election activeCell="BI96" sqref="BI96"/>
    </sheetView>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540</v>
      </c>
    </row>
  </sheetData>
  <sheetProtection algorithmName="SHA-512" hashValue="Q1RkDK7A6UvykYtkXumrlgnSzhwEY5n/i3dejnXBXEW0ocloJ0ZMGyqtHAHu87FLWp8mGoxNB6u2UhMpPUSVgw==" saltValue="NX6fupZEwuNzlRnrzxOL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election activeCell="BI96" sqref="BI96"/>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541</v>
      </c>
      <c r="G46" s="373" t="s">
        <v>542</v>
      </c>
      <c r="H46" s="373" t="s">
        <v>543</v>
      </c>
      <c r="I46" s="373" t="s">
        <v>544</v>
      </c>
      <c r="J46" s="374" t="s">
        <v>545</v>
      </c>
    </row>
    <row r="47" spans="2:10" ht="57.75" customHeight="1" x14ac:dyDescent="0.2">
      <c r="B47" s="7"/>
      <c r="C47" s="1153" t="s">
        <v>3</v>
      </c>
      <c r="D47" s="1153"/>
      <c r="E47" s="1154"/>
      <c r="F47" s="375">
        <v>5.1100000000000003</v>
      </c>
      <c r="G47" s="376">
        <v>4.9400000000000004</v>
      </c>
      <c r="H47" s="376">
        <v>4.32</v>
      </c>
      <c r="I47" s="376">
        <v>4.57</v>
      </c>
      <c r="J47" s="377">
        <v>4.7300000000000004</v>
      </c>
    </row>
    <row r="48" spans="2:10" ht="57.75" customHeight="1" x14ac:dyDescent="0.2">
      <c r="B48" s="8"/>
      <c r="C48" s="1155" t="s">
        <v>4</v>
      </c>
      <c r="D48" s="1155"/>
      <c r="E48" s="1156"/>
      <c r="F48" s="378">
        <v>0.5</v>
      </c>
      <c r="G48" s="379">
        <v>0.36</v>
      </c>
      <c r="H48" s="379">
        <v>0.5</v>
      </c>
      <c r="I48" s="379">
        <v>0.38</v>
      </c>
      <c r="J48" s="380">
        <v>0.28000000000000003</v>
      </c>
    </row>
    <row r="49" spans="2:10" ht="57.75" customHeight="1" thickBot="1" x14ac:dyDescent="0.25">
      <c r="B49" s="9"/>
      <c r="C49" s="1157" t="s">
        <v>5</v>
      </c>
      <c r="D49" s="1157"/>
      <c r="E49" s="1158"/>
      <c r="F49" s="381">
        <v>0.01</v>
      </c>
      <c r="G49" s="382" t="s">
        <v>546</v>
      </c>
      <c r="H49" s="382" t="s">
        <v>547</v>
      </c>
      <c r="I49" s="382">
        <v>0.16</v>
      </c>
      <c r="J49" s="383">
        <v>0.1</v>
      </c>
    </row>
    <row r="50" spans="2:10" ht="13.5" customHeight="1" x14ac:dyDescent="0.2"/>
  </sheetData>
  <sheetProtection algorithmName="SHA-512" hashValue="sxhso5rBbQxcSbdcXIcogzsqKKxAVUTFsPB46ph6BReBPmv8grB0Xl9Ii5TgyrhcDcYGOqO/P4aB+aUoi1acFg==" saltValue="wSdbiFsgZxQ0FRXKjHfp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2021-03-18T07:17:10Z</cp:lastPrinted>
  <dcterms:created xsi:type="dcterms:W3CDTF">2021-02-02T04:16:11Z</dcterms:created>
  <dcterms:modified xsi:type="dcterms:W3CDTF">2021-10-28T09:01:38Z</dcterms:modified>
  <cp:category/>
</cp:coreProperties>
</file>