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fs01\s1309new\03_社会参加推進グループ\002_各事業\009_就労\11_障害者優先調達推進法・発注促進の取組み\03_発注促進施策（受注希望！一覧等）\01_受注希望！障害福祉サービス事業所等一覧\26_R7年5月追加\施行\"/>
    </mc:Choice>
  </mc:AlternateContent>
  <bookViews>
    <workbookView xWindow="0" yWindow="0" windowWidth="19200" windowHeight="6756"/>
  </bookViews>
  <sheets>
    <sheet name="表紙" sheetId="24" r:id="rId1"/>
    <sheet name="業務種別一覧ページ" sheetId="25" r:id="rId2"/>
    <sheet name="一覧" sheetId="31" r:id="rId3"/>
    <sheet name="各種袋詰め、梱包" sheetId="1" r:id="rId4"/>
    <sheet name="印刷、製本" sheetId="2" r:id="rId5"/>
    <sheet name="点字印刷、点訳" sheetId="27" r:id="rId6"/>
    <sheet name="情報処理" sheetId="3" r:id="rId7"/>
    <sheet name="封入、シール貼り、発送等" sheetId="4" r:id="rId8"/>
    <sheet name="刻印、裁断、折り込み等" sheetId="5" r:id="rId9"/>
    <sheet name="清掃" sheetId="16" r:id="rId10"/>
    <sheet name="クリーニング" sheetId="17" r:id="rId11"/>
    <sheet name="園芸、草刈り" sheetId="19" r:id="rId12"/>
    <sheet name="運搬、ポスティング等" sheetId="21" r:id="rId13"/>
    <sheet name="廃品回収、リサイクル、水道メータ分解等" sheetId="22" r:id="rId14"/>
    <sheet name="その他役務" sheetId="23" r:id="rId15"/>
    <sheet name="パン、焼菓子" sheetId="7" r:id="rId16"/>
    <sheet name="弁当、総菜" sheetId="8" r:id="rId17"/>
    <sheet name="その他食品" sheetId="9" r:id="rId18"/>
    <sheet name="名刺作成" sheetId="10" r:id="rId19"/>
    <sheet name="封筒作成" sheetId="28" r:id="rId20"/>
    <sheet name="手工芸、陶器等" sheetId="11" r:id="rId21"/>
    <sheet name="衣類、染物、布製品等" sheetId="12" r:id="rId22"/>
    <sheet name="花苗、プランター等" sheetId="32" r:id="rId23"/>
    <sheet name="看板、プレート製作" sheetId="13" r:id="rId24"/>
    <sheet name="災害備蓄品" sheetId="14" r:id="rId25"/>
    <sheet name="その他物品" sheetId="15" r:id="rId26"/>
    <sheet name="Sheet1" sheetId="30" r:id="rId27"/>
  </sheets>
  <definedNames>
    <definedName name="_xlnm._FilterDatabase" localSheetId="10" hidden="1">クリーニング!$B$2:$L$5</definedName>
    <definedName name="_xlnm._FilterDatabase" localSheetId="17" hidden="1">その他食品!$B$2:$L$5</definedName>
    <definedName name="_xlnm._FilterDatabase" localSheetId="25" hidden="1">その他物品!$B$2:$L$5</definedName>
    <definedName name="_xlnm._FilterDatabase" localSheetId="14" hidden="1">その他役務!$B$2:$L$5</definedName>
    <definedName name="_xlnm._FilterDatabase" localSheetId="15" hidden="1">'パン、焼菓子'!$B$2:$L$5</definedName>
    <definedName name="_xlnm._FilterDatabase" localSheetId="21" hidden="1">'衣類、染物、布製品等'!$B$2:$L$5</definedName>
    <definedName name="_xlnm._FilterDatabase" localSheetId="2" hidden="1">一覧!$A$2:$L$346</definedName>
    <definedName name="_xlnm._FilterDatabase" localSheetId="4" hidden="1">'印刷、製本'!$B$2:$L$5</definedName>
    <definedName name="_xlnm._FilterDatabase" localSheetId="12" hidden="1">'運搬、ポスティング等'!$B$2:$L$5</definedName>
    <definedName name="_xlnm._FilterDatabase" localSheetId="11" hidden="1">'園芸、草刈り'!$B$2:$L$5</definedName>
    <definedName name="_xlnm._FilterDatabase" localSheetId="22" hidden="1">'花苗、プランター等'!$B$2:$L$5</definedName>
    <definedName name="_xlnm._FilterDatabase" localSheetId="3" hidden="1">'各種袋詰め、梱包'!$A$2:$M$2</definedName>
    <definedName name="_xlnm._FilterDatabase" localSheetId="23" hidden="1">'看板、プレート製作'!$B$2:$L$5</definedName>
    <definedName name="_xlnm._FilterDatabase" localSheetId="8" hidden="1">'刻印、裁断、折り込み等'!$B$2:$L$5</definedName>
    <definedName name="_xlnm._FilterDatabase" localSheetId="24" hidden="1">災害備蓄品!$B$2:$L$5</definedName>
    <definedName name="_xlnm._FilterDatabase" localSheetId="20" hidden="1">'手工芸、陶器等'!$B$2:$L$5</definedName>
    <definedName name="_xlnm._FilterDatabase" localSheetId="6" hidden="1">情報処理!$B$2:$L$5</definedName>
    <definedName name="_xlnm._FilterDatabase" localSheetId="9" hidden="1">清掃!$B$2:$L$5</definedName>
    <definedName name="_xlnm._FilterDatabase" localSheetId="5" hidden="1">'点字印刷、点訳'!$B$2:$L$5</definedName>
    <definedName name="_xlnm._FilterDatabase" localSheetId="13" hidden="1">'廃品回収、リサイクル、水道メータ分解等'!$B$2:$L$5</definedName>
    <definedName name="_xlnm._FilterDatabase" localSheetId="19" hidden="1">封筒作成!$B$2:$L$5</definedName>
    <definedName name="_xlnm._FilterDatabase" localSheetId="7" hidden="1">'封入、シール貼り、発送等'!$B$2:$L$5</definedName>
    <definedName name="_xlnm._FilterDatabase" localSheetId="16" hidden="1">'弁当、総菜'!$B$2:$L$5</definedName>
    <definedName name="_xlnm._FilterDatabase" localSheetId="18" hidden="1">名刺作成!$B$2:$L$5</definedName>
    <definedName name="_xlnm.Print_Area" localSheetId="10">クリーニング!$A$1:$K$10</definedName>
    <definedName name="_xlnm.Print_Area" localSheetId="17">その他食品!$A$1:$K$15</definedName>
    <definedName name="_xlnm.Print_Area" localSheetId="25">その他物品!$A$1:$K$21</definedName>
    <definedName name="_xlnm.Print_Area" localSheetId="14">その他役務!$A$1:$K$32</definedName>
    <definedName name="_xlnm.Print_Area" localSheetId="15">'パン、焼菓子'!$A$1:$K$31</definedName>
    <definedName name="_xlnm.Print_Area" localSheetId="21">'衣類、染物、布製品等'!$A$1:$K$19</definedName>
    <definedName name="_xlnm.Print_Area" localSheetId="2">一覧!$A$1:$K$346</definedName>
    <definedName name="_xlnm.Print_Area" localSheetId="4">'印刷、製本'!$A$1:$K$17</definedName>
    <definedName name="_xlnm.Print_Area" localSheetId="12">'運搬、ポスティング等'!$A$1:$K$15</definedName>
    <definedName name="_xlnm.Print_Area" localSheetId="11">'園芸、草刈り'!$A$1:$K$21</definedName>
    <definedName name="_xlnm.Print_Area" localSheetId="22">'花苗、プランター等'!$A$1:$K$10</definedName>
    <definedName name="_xlnm.Print_Area" localSheetId="3">'各種袋詰め、梱包'!$A$1:$K$52</definedName>
    <definedName name="_xlnm.Print_Area" localSheetId="23">'看板、プレート製作'!$A$1:$K$6</definedName>
    <definedName name="_xlnm.Print_Area" localSheetId="1">業務種別一覧ページ!$A$1:$F$41</definedName>
    <definedName name="_xlnm.Print_Area" localSheetId="8">'刻印、裁断、折り込み等'!$A$1:$K$11</definedName>
    <definedName name="_xlnm.Print_Area" localSheetId="24">災害備蓄品!$A$1:$K$7</definedName>
    <definedName name="_xlnm.Print_Area" localSheetId="20">'手工芸、陶器等'!$A$1:$K$28</definedName>
    <definedName name="_xlnm.Print_Area" localSheetId="6">情報処理!$A$1:$K$24</definedName>
    <definedName name="_xlnm.Print_Area" localSheetId="9">清掃!$A$1:$K$26</definedName>
    <definedName name="_xlnm.Print_Area" localSheetId="5">'点字印刷、点訳'!$A$1:$K$10</definedName>
    <definedName name="_xlnm.Print_Area" localSheetId="13">'廃品回収、リサイクル、水道メータ分解等'!$A$1:$K$14</definedName>
    <definedName name="_xlnm.Print_Area" localSheetId="19">封筒作成!$A$1:$K$8</definedName>
    <definedName name="_xlnm.Print_Area" localSheetId="7">'封入、シール貼り、発送等'!$A$1:$K$53</definedName>
    <definedName name="_xlnm.Print_Area" localSheetId="16">'弁当、総菜'!$A$1:$K$15</definedName>
    <definedName name="_xlnm.Print_Area" localSheetId="18">名刺作成!$A$1:$K$10</definedName>
    <definedName name="_xlnm.Print_Titles" localSheetId="10">クリーニング!$1:$5</definedName>
    <definedName name="_xlnm.Print_Titles" localSheetId="17">その他食品!$1:$5</definedName>
    <definedName name="_xlnm.Print_Titles" localSheetId="25">その他物品!$1:$5</definedName>
    <definedName name="_xlnm.Print_Titles" localSheetId="14">その他役務!$1:$5</definedName>
    <definedName name="_xlnm.Print_Titles" localSheetId="15">'パン、焼菓子'!$1:$5</definedName>
    <definedName name="_xlnm.Print_Titles" localSheetId="21">'衣類、染物、布製品等'!$1:$5</definedName>
    <definedName name="_xlnm.Print_Titles" localSheetId="2">一覧!$1:$5</definedName>
    <definedName name="_xlnm.Print_Titles" localSheetId="4">'印刷、製本'!$2:$5</definedName>
    <definedName name="_xlnm.Print_Titles" localSheetId="12">'運搬、ポスティング等'!$1:$5</definedName>
    <definedName name="_xlnm.Print_Titles" localSheetId="11">'園芸、草刈り'!$1:$5</definedName>
    <definedName name="_xlnm.Print_Titles" localSheetId="22">'花苗、プランター等'!$1:$5</definedName>
    <definedName name="_xlnm.Print_Titles" localSheetId="3">'各種袋詰め、梱包'!$1:$5</definedName>
    <definedName name="_xlnm.Print_Titles" localSheetId="23">'看板、プレート製作'!$1:$5</definedName>
    <definedName name="_xlnm.Print_Titles" localSheetId="8">'刻印、裁断、折り込み等'!$1:$5</definedName>
    <definedName name="_xlnm.Print_Titles" localSheetId="24">災害備蓄品!$1:$5</definedName>
    <definedName name="_xlnm.Print_Titles" localSheetId="20">'手工芸、陶器等'!$1:$5</definedName>
    <definedName name="_xlnm.Print_Titles" localSheetId="6">情報処理!$2:$5</definedName>
    <definedName name="_xlnm.Print_Titles" localSheetId="9">清掃!$1:$5</definedName>
    <definedName name="_xlnm.Print_Titles" localSheetId="5">'点字印刷、点訳'!$2:$5</definedName>
    <definedName name="_xlnm.Print_Titles" localSheetId="13">'廃品回収、リサイクル、水道メータ分解等'!$1:$5</definedName>
    <definedName name="_xlnm.Print_Titles" localSheetId="19">封筒作成!$1:$5</definedName>
    <definedName name="_xlnm.Print_Titles" localSheetId="7">'封入、シール貼り、発送等'!$1:$5</definedName>
    <definedName name="_xlnm.Print_Titles" localSheetId="16">'弁当、総菜'!$1:$5</definedName>
    <definedName name="_xlnm.Print_Titles" localSheetId="18">名刺作成!$1:$5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9" i="31" l="1"/>
  <c r="L9" i="17"/>
  <c r="L18" i="23" l="1"/>
  <c r="L8" i="12"/>
  <c r="L8" i="9"/>
  <c r="L9" i="21"/>
  <c r="L319" i="31"/>
  <c r="L320" i="31"/>
  <c r="L321" i="31"/>
  <c r="L318" i="31"/>
  <c r="L18" i="15" l="1"/>
  <c r="L19" i="15"/>
  <c r="L20" i="15"/>
  <c r="L6" i="15"/>
  <c r="L7" i="15"/>
  <c r="L8" i="15"/>
  <c r="L9" i="15"/>
  <c r="L13" i="15"/>
  <c r="L14" i="15"/>
  <c r="L15" i="15"/>
  <c r="L21" i="15"/>
  <c r="L11" i="15"/>
  <c r="L12" i="15"/>
  <c r="L10" i="15"/>
  <c r="L16" i="15"/>
  <c r="L19" i="12"/>
  <c r="L11" i="12"/>
  <c r="L16" i="12"/>
  <c r="L15" i="12"/>
  <c r="L6" i="9"/>
  <c r="L14" i="9"/>
  <c r="L7" i="9"/>
  <c r="L13" i="9"/>
  <c r="L9" i="9"/>
  <c r="L10" i="9"/>
  <c r="L15" i="9"/>
  <c r="L12" i="9"/>
  <c r="L11" i="8"/>
  <c r="L6" i="8"/>
  <c r="L12" i="8"/>
  <c r="L9" i="8"/>
  <c r="L7" i="8"/>
  <c r="L15" i="8"/>
  <c r="L13" i="8"/>
  <c r="L8" i="8"/>
  <c r="L14" i="8"/>
  <c r="L26" i="7"/>
  <c r="L23" i="7"/>
  <c r="L11" i="7"/>
  <c r="L12" i="7"/>
  <c r="L13" i="7"/>
  <c r="L14" i="7"/>
  <c r="L24" i="7"/>
  <c r="L16" i="7"/>
  <c r="L31" i="7"/>
  <c r="L27" i="7"/>
  <c r="L15" i="21"/>
  <c r="L6" i="21"/>
  <c r="L12" i="21"/>
  <c r="L13" i="21"/>
  <c r="L11" i="21"/>
  <c r="L7" i="21"/>
  <c r="L8" i="21"/>
  <c r="L14" i="21"/>
  <c r="L21" i="16"/>
  <c r="L19" i="16"/>
  <c r="L17" i="19"/>
  <c r="L18" i="19"/>
  <c r="L14" i="19"/>
  <c r="L15" i="19"/>
  <c r="L20" i="19"/>
  <c r="L6" i="19"/>
  <c r="L7" i="19"/>
  <c r="L8" i="19"/>
  <c r="L13" i="19"/>
  <c r="L9" i="19"/>
  <c r="L19" i="19"/>
  <c r="L12" i="19"/>
  <c r="L21" i="19"/>
  <c r="L10" i="19"/>
  <c r="L16" i="19"/>
  <c r="L6" i="17"/>
  <c r="L8" i="17"/>
  <c r="L10" i="17"/>
  <c r="L20" i="16"/>
  <c r="L6" i="16"/>
  <c r="L15" i="16"/>
  <c r="L24" i="16"/>
  <c r="L22" i="16"/>
  <c r="L7" i="16"/>
  <c r="L8" i="16"/>
  <c r="L9" i="16"/>
  <c r="L10" i="16"/>
  <c r="L16" i="16"/>
  <c r="L17" i="16"/>
  <c r="L11" i="16"/>
  <c r="L13" i="16"/>
  <c r="L23" i="16"/>
  <c r="L25" i="16"/>
  <c r="L18" i="16"/>
  <c r="L12" i="16"/>
  <c r="L26" i="16"/>
  <c r="L53" i="4"/>
  <c r="L6" i="4"/>
  <c r="L33" i="4"/>
  <c r="L34" i="4"/>
  <c r="L27" i="4"/>
  <c r="L46" i="4"/>
  <c r="L7" i="4"/>
  <c r="L43" i="4"/>
  <c r="L8" i="4"/>
  <c r="L9" i="4"/>
  <c r="L10" i="4"/>
  <c r="L24" i="4"/>
  <c r="L11" i="4"/>
  <c r="L37" i="4"/>
  <c r="L12" i="4"/>
  <c r="L13" i="4"/>
  <c r="L14" i="4"/>
  <c r="L49" i="4"/>
  <c r="L15" i="4"/>
  <c r="L28" i="4"/>
  <c r="L16" i="4"/>
  <c r="L25" i="4"/>
  <c r="L39" i="4"/>
  <c r="L17" i="4"/>
  <c r="L18" i="4"/>
  <c r="L35" i="4"/>
  <c r="L29" i="4"/>
  <c r="L19" i="4"/>
  <c r="L20" i="4"/>
  <c r="L45" i="4"/>
  <c r="L38" i="4"/>
  <c r="L21" i="4"/>
  <c r="L40" i="4"/>
  <c r="L47" i="4"/>
  <c r="L30" i="4"/>
  <c r="L31" i="4"/>
  <c r="L22" i="4"/>
  <c r="L23" i="4"/>
  <c r="L48" i="4"/>
  <c r="L44" i="4"/>
  <c r="L50" i="4"/>
  <c r="L26" i="4"/>
  <c r="L36" i="4"/>
  <c r="L32" i="4"/>
  <c r="L51" i="4"/>
  <c r="L52" i="4"/>
  <c r="L41" i="4"/>
  <c r="L6" i="3"/>
  <c r="L22" i="3"/>
  <c r="L16" i="3"/>
  <c r="L17" i="3"/>
  <c r="L18" i="3"/>
  <c r="L19" i="3"/>
  <c r="L7" i="3"/>
  <c r="L8" i="3"/>
  <c r="L9" i="3"/>
  <c r="L24" i="3"/>
  <c r="L10" i="3"/>
  <c r="L11" i="3"/>
  <c r="L12" i="3"/>
  <c r="L13" i="3"/>
  <c r="L14" i="3"/>
  <c r="L20" i="3"/>
  <c r="L23" i="3"/>
  <c r="L21" i="3"/>
  <c r="L7" i="27"/>
  <c r="L8" i="27"/>
  <c r="L10" i="27"/>
  <c r="L9" i="27"/>
  <c r="L7" i="2"/>
  <c r="L8" i="2"/>
  <c r="L9" i="2"/>
  <c r="L10" i="2"/>
  <c r="L11" i="2"/>
  <c r="L12" i="2"/>
  <c r="L13" i="2"/>
  <c r="L14" i="2"/>
  <c r="L15" i="2"/>
  <c r="L16" i="2"/>
  <c r="L17" i="2"/>
  <c r="L37" i="1"/>
  <c r="L51" i="1"/>
  <c r="L42" i="1"/>
  <c r="L7" i="31"/>
  <c r="L8" i="31"/>
  <c r="L9" i="31"/>
  <c r="L10" i="31"/>
  <c r="L11" i="31"/>
  <c r="L12" i="31"/>
  <c r="L13" i="31"/>
  <c r="L14" i="31"/>
  <c r="L15" i="31"/>
  <c r="L16" i="31"/>
  <c r="L17" i="31"/>
  <c r="L18" i="31"/>
  <c r="L19" i="31"/>
  <c r="L20" i="31"/>
  <c r="L21" i="31"/>
  <c r="L22" i="31"/>
  <c r="L23" i="31"/>
  <c r="L24" i="31"/>
  <c r="L25" i="31"/>
  <c r="L26" i="31"/>
  <c r="L27" i="31"/>
  <c r="L28" i="31"/>
  <c r="L29" i="31"/>
  <c r="L30" i="31"/>
  <c r="L31" i="31"/>
  <c r="L32" i="31"/>
  <c r="L33" i="31"/>
  <c r="L34" i="31"/>
  <c r="L35" i="31"/>
  <c r="L36" i="31"/>
  <c r="L37" i="31"/>
  <c r="L38" i="31"/>
  <c r="L39" i="31"/>
  <c r="L40" i="31"/>
  <c r="L41" i="31"/>
  <c r="L42" i="31"/>
  <c r="L43" i="31"/>
  <c r="L44" i="31"/>
  <c r="L45" i="31"/>
  <c r="L46" i="31"/>
  <c r="L47" i="31"/>
  <c r="L48" i="31"/>
  <c r="L49" i="31"/>
  <c r="L50" i="31"/>
  <c r="L51" i="31"/>
  <c r="L52" i="31"/>
  <c r="L53" i="31"/>
  <c r="L54" i="31"/>
  <c r="L55" i="31"/>
  <c r="L56" i="31"/>
  <c r="L57" i="31"/>
  <c r="L58" i="31"/>
  <c r="L59" i="31"/>
  <c r="L60" i="31"/>
  <c r="L61" i="31"/>
  <c r="L62" i="31"/>
  <c r="L63" i="31"/>
  <c r="L64" i="31"/>
  <c r="L65" i="31"/>
  <c r="L66" i="31"/>
  <c r="L67" i="31"/>
  <c r="L68" i="31"/>
  <c r="L69" i="31"/>
  <c r="L70" i="31"/>
  <c r="L71" i="31"/>
  <c r="L72" i="31"/>
  <c r="L73" i="31"/>
  <c r="L74" i="31"/>
  <c r="L75" i="31"/>
  <c r="L76" i="31"/>
  <c r="L77" i="31"/>
  <c r="L78" i="31"/>
  <c r="L79" i="31"/>
  <c r="L80" i="31"/>
  <c r="L81" i="31"/>
  <c r="L82" i="31"/>
  <c r="L83" i="31"/>
  <c r="L84" i="31"/>
  <c r="L85" i="31"/>
  <c r="L86" i="31"/>
  <c r="L87" i="31"/>
  <c r="L88" i="31"/>
  <c r="L89" i="31"/>
  <c r="L90" i="31"/>
  <c r="L91" i="31"/>
  <c r="L92" i="31"/>
  <c r="L93" i="31"/>
  <c r="L94" i="31"/>
  <c r="L95" i="31"/>
  <c r="L96" i="31"/>
  <c r="L97" i="31"/>
  <c r="L98" i="31"/>
  <c r="L99" i="31"/>
  <c r="L100" i="31"/>
  <c r="L101" i="31"/>
  <c r="L102" i="31"/>
  <c r="L103" i="31"/>
  <c r="L104" i="31"/>
  <c r="L105" i="31"/>
  <c r="L106" i="31"/>
  <c r="L107" i="31"/>
  <c r="L108" i="31"/>
  <c r="L109" i="31"/>
  <c r="L110" i="31"/>
  <c r="L111" i="31"/>
  <c r="L112" i="31"/>
  <c r="L113" i="31"/>
  <c r="L114" i="31"/>
  <c r="L115" i="31"/>
  <c r="L116" i="31"/>
  <c r="L117" i="31"/>
  <c r="L118" i="31"/>
  <c r="L120" i="31"/>
  <c r="L121" i="31"/>
  <c r="L122" i="31"/>
  <c r="L123" i="31"/>
  <c r="L124" i="31"/>
  <c r="L125" i="31"/>
  <c r="L126" i="31"/>
  <c r="L127" i="31"/>
  <c r="L128" i="31"/>
  <c r="L129" i="31"/>
  <c r="L130" i="31"/>
  <c r="L131" i="31"/>
  <c r="L132" i="31"/>
  <c r="L133" i="31"/>
  <c r="L134" i="31"/>
  <c r="L135" i="31"/>
  <c r="L136" i="31"/>
  <c r="L137" i="31"/>
  <c r="L138" i="31"/>
  <c r="L139" i="31"/>
  <c r="L140" i="31"/>
  <c r="L141" i="31"/>
  <c r="L142" i="31"/>
  <c r="L143" i="31"/>
  <c r="L144" i="31"/>
  <c r="L145" i="31"/>
  <c r="L146" i="31"/>
  <c r="L147" i="31"/>
  <c r="L148" i="31"/>
  <c r="L149" i="31"/>
  <c r="L150" i="31"/>
  <c r="L151" i="31"/>
  <c r="L152" i="31"/>
  <c r="L153" i="31"/>
  <c r="L154" i="31"/>
  <c r="L155" i="31"/>
  <c r="L156" i="31"/>
  <c r="L157" i="31"/>
  <c r="L158" i="31"/>
  <c r="L159" i="31"/>
  <c r="L160" i="31"/>
  <c r="L161" i="31"/>
  <c r="L162" i="31"/>
  <c r="L163" i="31"/>
  <c r="L164" i="31"/>
  <c r="L165" i="31"/>
  <c r="L166" i="31"/>
  <c r="L167" i="31"/>
  <c r="L168" i="31"/>
  <c r="L169" i="31"/>
  <c r="L170" i="31"/>
  <c r="L171" i="31"/>
  <c r="L172" i="31"/>
  <c r="L173" i="31"/>
  <c r="L174" i="31"/>
  <c r="L175" i="31"/>
  <c r="L176" i="31"/>
  <c r="L177" i="31"/>
  <c r="L178" i="31"/>
  <c r="L179" i="31"/>
  <c r="L180" i="31"/>
  <c r="L181" i="31"/>
  <c r="L182" i="31"/>
  <c r="L183" i="31"/>
  <c r="L184" i="31"/>
  <c r="L185" i="31"/>
  <c r="L186" i="31"/>
  <c r="L187" i="31"/>
  <c r="L188" i="31"/>
  <c r="L189" i="31"/>
  <c r="L190" i="31"/>
  <c r="L191" i="31"/>
  <c r="L192" i="31"/>
  <c r="L193" i="31"/>
  <c r="L194" i="31"/>
  <c r="L195" i="31"/>
  <c r="L196" i="31"/>
  <c r="L197" i="31"/>
  <c r="L198" i="31"/>
  <c r="L199" i="31"/>
  <c r="L200" i="31"/>
  <c r="L201" i="31"/>
  <c r="L202" i="31"/>
  <c r="L203" i="31"/>
  <c r="L204" i="31"/>
  <c r="L205" i="31"/>
  <c r="L206" i="31"/>
  <c r="L207" i="31"/>
  <c r="L208" i="31"/>
  <c r="L209" i="31"/>
  <c r="L210" i="31"/>
  <c r="L211" i="31"/>
  <c r="L212" i="31"/>
  <c r="L213" i="31"/>
  <c r="L214" i="31"/>
  <c r="L215" i="31"/>
  <c r="L216" i="31"/>
  <c r="L217" i="31"/>
  <c r="L218" i="31"/>
  <c r="L219" i="31"/>
  <c r="L220" i="31"/>
  <c r="L221" i="31"/>
  <c r="L222" i="31"/>
  <c r="L223" i="31"/>
  <c r="L224" i="31"/>
  <c r="L225" i="31"/>
  <c r="L226" i="31"/>
  <c r="L227" i="31"/>
  <c r="L228" i="31"/>
  <c r="L229" i="31"/>
  <c r="L230" i="31"/>
  <c r="L231" i="31"/>
  <c r="L232" i="31"/>
  <c r="L233" i="31"/>
  <c r="L234" i="31"/>
  <c r="L235" i="31"/>
  <c r="L236" i="31"/>
  <c r="L237" i="31"/>
  <c r="L238" i="31"/>
  <c r="L239" i="31"/>
  <c r="L240" i="31"/>
  <c r="L241" i="31"/>
  <c r="L242" i="31"/>
  <c r="L243" i="31"/>
  <c r="L244" i="31"/>
  <c r="L245" i="31"/>
  <c r="L246" i="31"/>
  <c r="L247" i="31"/>
  <c r="L248" i="31"/>
  <c r="L249" i="31"/>
  <c r="L250" i="31"/>
  <c r="L251" i="31"/>
  <c r="L252" i="31"/>
  <c r="L253" i="31"/>
  <c r="L254" i="31"/>
  <c r="L255" i="31"/>
  <c r="L256" i="31"/>
  <c r="L257" i="31"/>
  <c r="L258" i="31"/>
  <c r="L259" i="31"/>
  <c r="L260" i="31"/>
  <c r="L261" i="31"/>
  <c r="L262" i="31"/>
  <c r="L263" i="31"/>
  <c r="L264" i="31"/>
  <c r="L265" i="31"/>
  <c r="L266" i="31"/>
  <c r="L267" i="31"/>
  <c r="L268" i="31"/>
  <c r="L269" i="31"/>
  <c r="L270" i="31"/>
  <c r="L271" i="31"/>
  <c r="L272" i="31"/>
  <c r="L273" i="31"/>
  <c r="L274" i="31"/>
  <c r="L275" i="31"/>
  <c r="L276" i="31"/>
  <c r="L277" i="31"/>
  <c r="L278" i="31"/>
  <c r="L279" i="31"/>
  <c r="L280" i="31"/>
  <c r="L281" i="31"/>
  <c r="L282" i="31"/>
  <c r="L283" i="31"/>
  <c r="L284" i="31"/>
  <c r="L285" i="31"/>
  <c r="L286" i="31"/>
  <c r="L287" i="31"/>
  <c r="L288" i="31"/>
  <c r="L289" i="31"/>
  <c r="L290" i="31"/>
  <c r="L291" i="31"/>
  <c r="L292" i="31"/>
  <c r="L293" i="31"/>
  <c r="L294" i="31"/>
  <c r="L295" i="31"/>
  <c r="L296" i="31"/>
  <c r="L297" i="31"/>
  <c r="L298" i="31"/>
  <c r="L299" i="31"/>
  <c r="L300" i="31"/>
  <c r="L301" i="31"/>
  <c r="L302" i="31"/>
  <c r="L303" i="31"/>
  <c r="L304" i="31"/>
  <c r="L305" i="31"/>
  <c r="L306" i="31"/>
  <c r="L307" i="31"/>
  <c r="L308" i="31"/>
  <c r="L309" i="31"/>
  <c r="L310" i="31"/>
  <c r="L311" i="31"/>
  <c r="L312" i="31"/>
  <c r="L313" i="31"/>
  <c r="L314" i="31"/>
  <c r="L315" i="31"/>
  <c r="L316" i="31"/>
  <c r="L317" i="31"/>
  <c r="L322" i="31"/>
  <c r="L323" i="31"/>
  <c r="L324" i="31"/>
  <c r="L325" i="31"/>
  <c r="L326" i="31"/>
  <c r="L327" i="31"/>
  <c r="L328" i="31"/>
  <c r="L329" i="31"/>
  <c r="L330" i="31"/>
  <c r="L331" i="31"/>
  <c r="L332" i="31"/>
  <c r="L333" i="31"/>
  <c r="L334" i="31"/>
  <c r="L335" i="31"/>
  <c r="L336" i="31"/>
  <c r="L337" i="31"/>
  <c r="L338" i="31"/>
  <c r="L339" i="31"/>
  <c r="L340" i="31"/>
  <c r="L341" i="31"/>
  <c r="L342" i="31"/>
  <c r="L343" i="31"/>
  <c r="L344" i="31"/>
  <c r="L345" i="31"/>
  <c r="D25" i="3"/>
  <c r="F8" i="25" s="1"/>
  <c r="B25" i="3"/>
  <c r="E8" i="25" s="1"/>
  <c r="D27" i="16"/>
  <c r="F11" i="25" s="1"/>
  <c r="D12" i="5"/>
  <c r="B27" i="16"/>
  <c r="E11" i="25" s="1"/>
  <c r="D346" i="31"/>
  <c r="B346" i="31"/>
  <c r="D11" i="32"/>
  <c r="F25" i="25" s="1"/>
  <c r="B11" i="32"/>
  <c r="E25" i="25" s="1"/>
  <c r="L10" i="32"/>
  <c r="L9" i="32"/>
  <c r="L7" i="32"/>
  <c r="L6" i="32"/>
  <c r="A7" i="32"/>
  <c r="A8" i="32" s="1"/>
  <c r="A9" i="32" s="1"/>
  <c r="A10" i="32" s="1"/>
  <c r="L8" i="32"/>
  <c r="D20" i="12"/>
  <c r="F24" i="25" s="1"/>
  <c r="B20" i="12"/>
  <c r="E24" i="25" s="1"/>
  <c r="D16" i="8"/>
  <c r="F19" i="25" s="1"/>
  <c r="B16" i="8"/>
  <c r="E19" i="25" s="1"/>
  <c r="D32" i="7"/>
  <c r="F18" i="25" s="1"/>
  <c r="B32" i="7"/>
  <c r="E18" i="25" s="1"/>
  <c r="D33" i="23"/>
  <c r="B33" i="23"/>
  <c r="D15" i="22"/>
  <c r="B15" i="22"/>
  <c r="D16" i="21"/>
  <c r="F14" i="25" s="1"/>
  <c r="B16" i="21"/>
  <c r="E14" i="25" s="1"/>
  <c r="D22" i="19"/>
  <c r="F13" i="25" s="1"/>
  <c r="B22" i="19"/>
  <c r="E13" i="25" s="1"/>
  <c r="D54" i="4"/>
  <c r="B54" i="4"/>
  <c r="D18" i="2"/>
  <c r="B18" i="2"/>
  <c r="D53" i="1"/>
  <c r="F5" i="25" s="1"/>
  <c r="B53" i="1" l="1"/>
  <c r="E5" i="25" s="1"/>
  <c r="L28" i="1"/>
  <c r="L43" i="1"/>
  <c r="L52" i="1"/>
  <c r="L6" i="1"/>
  <c r="L29" i="1"/>
  <c r="L45" i="1"/>
  <c r="L7" i="1"/>
  <c r="L22" i="1"/>
  <c r="L23" i="1"/>
  <c r="L50" i="1"/>
  <c r="L8" i="1"/>
  <c r="L9" i="1"/>
  <c r="L10" i="1"/>
  <c r="L11" i="1"/>
  <c r="L46" i="1"/>
  <c r="L12" i="1"/>
  <c r="L30" i="1"/>
  <c r="L13" i="1"/>
  <c r="L39" i="1"/>
  <c r="L38" i="1"/>
  <c r="L14" i="1"/>
  <c r="L15" i="1"/>
  <c r="L16" i="1"/>
  <c r="L31" i="1"/>
  <c r="L32" i="1"/>
  <c r="L33" i="1"/>
  <c r="L34" i="1"/>
  <c r="L17" i="1"/>
  <c r="L48" i="1"/>
  <c r="L24" i="1"/>
  <c r="L25" i="1"/>
  <c r="L40" i="1"/>
  <c r="L35" i="1"/>
  <c r="L26" i="1"/>
  <c r="L18" i="1"/>
  <c r="L19" i="1"/>
  <c r="L44" i="1"/>
  <c r="L41" i="1"/>
  <c r="L20" i="1"/>
  <c r="L21" i="1"/>
  <c r="L47" i="1"/>
  <c r="L27" i="1"/>
  <c r="L36" i="1"/>
  <c r="L49" i="1"/>
  <c r="B22" i="15" l="1"/>
  <c r="D22" i="15"/>
  <c r="D8" i="14"/>
  <c r="F16" i="25"/>
  <c r="F9" i="25"/>
  <c r="E9" i="25"/>
  <c r="D11" i="27"/>
  <c r="B11" i="27"/>
  <c r="B8" i="14"/>
  <c r="E27" i="25" s="1"/>
  <c r="L8" i="7"/>
  <c r="L22" i="23"/>
  <c r="L16" i="23"/>
  <c r="A7" i="14" l="1"/>
  <c r="L6" i="14"/>
  <c r="B7" i="13"/>
  <c r="L12" i="12"/>
  <c r="L6" i="12"/>
  <c r="L10" i="12"/>
  <c r="L13" i="12"/>
  <c r="L17" i="12"/>
  <c r="L7" i="12"/>
  <c r="L14" i="12"/>
  <c r="L19" i="11"/>
  <c r="L13" i="11"/>
  <c r="L28" i="11"/>
  <c r="L22" i="11"/>
  <c r="L20" i="11"/>
  <c r="L14" i="11"/>
  <c r="L7" i="11"/>
  <c r="L16" i="11"/>
  <c r="L10" i="11"/>
  <c r="L11" i="11"/>
  <c r="L21" i="11"/>
  <c r="L12" i="11"/>
  <c r="L26" i="11"/>
  <c r="L23" i="11"/>
  <c r="L27" i="11"/>
  <c r="L17" i="11"/>
  <c r="L8" i="11"/>
  <c r="L24" i="11"/>
  <c r="L18" i="11"/>
  <c r="L9" i="11"/>
  <c r="L25" i="11"/>
  <c r="B9" i="28"/>
  <c r="E22" i="25" s="1"/>
  <c r="D9" i="28"/>
  <c r="F22" i="25" s="1"/>
  <c r="L8" i="28"/>
  <c r="D11" i="10"/>
  <c r="F21" i="25" s="1"/>
  <c r="B11" i="10"/>
  <c r="E21" i="25" s="1"/>
  <c r="D16" i="9"/>
  <c r="F20" i="25" s="1"/>
  <c r="B16" i="9"/>
  <c r="E20" i="25" s="1"/>
  <c r="L15" i="7"/>
  <c r="L25" i="7"/>
  <c r="L28" i="7"/>
  <c r="L29" i="7"/>
  <c r="L6" i="7"/>
  <c r="L17" i="7"/>
  <c r="L9" i="7"/>
  <c r="L7" i="7"/>
  <c r="L18" i="7"/>
  <c r="L19" i="7"/>
  <c r="L22" i="7"/>
  <c r="L20" i="7"/>
  <c r="L30" i="7"/>
  <c r="E16" i="25"/>
  <c r="L8" i="23"/>
  <c r="L9" i="23"/>
  <c r="L32" i="23"/>
  <c r="L28" i="23"/>
  <c r="L10" i="23"/>
  <c r="L11" i="23"/>
  <c r="L30" i="23"/>
  <c r="L12" i="23"/>
  <c r="L13" i="23"/>
  <c r="L19" i="23"/>
  <c r="L20" i="23"/>
  <c r="L25" i="23"/>
  <c r="L21" i="23"/>
  <c r="L26" i="23"/>
  <c r="L14" i="23"/>
  <c r="L15" i="23"/>
  <c r="L29" i="23"/>
  <c r="L31" i="23"/>
  <c r="L23" i="23"/>
  <c r="L24" i="23"/>
  <c r="L17" i="23"/>
  <c r="L27" i="23"/>
  <c r="F15" i="25"/>
  <c r="E15" i="25"/>
  <c r="L6" i="22"/>
  <c r="L10" i="22"/>
  <c r="L9" i="22"/>
  <c r="B11" i="17"/>
  <c r="E12" i="25" s="1"/>
  <c r="D11" i="17"/>
  <c r="F12" i="25" s="1"/>
  <c r="F6" i="25" l="1"/>
  <c r="E6" i="25"/>
  <c r="L6" i="31" l="1"/>
  <c r="D7" i="13" l="1"/>
  <c r="L6" i="13"/>
  <c r="D29" i="11"/>
  <c r="B29" i="11"/>
  <c r="L8" i="22"/>
  <c r="B12" i="5"/>
  <c r="L9" i="5"/>
  <c r="L7" i="5" l="1"/>
  <c r="L10" i="5"/>
  <c r="L11" i="5"/>
  <c r="L6" i="5"/>
  <c r="A7" i="15" l="1"/>
  <c r="A8" i="15" s="1"/>
  <c r="A9" i="15" s="1"/>
  <c r="A10" i="15" s="1"/>
  <c r="A11" i="15" s="1"/>
  <c r="A12" i="15" s="1"/>
  <c r="A13" i="15" s="1"/>
  <c r="A14" i="15" s="1"/>
  <c r="A15" i="15" s="1"/>
  <c r="A16" i="15" s="1"/>
  <c r="A17" i="15" s="1"/>
  <c r="A18" i="15" s="1"/>
  <c r="A19" i="15" s="1"/>
  <c r="A20" i="15" s="1"/>
  <c r="A21" i="15" s="1"/>
  <c r="A7" i="5" l="1"/>
  <c r="A8" i="5" s="1"/>
  <c r="A9" i="5" s="1"/>
  <c r="A10" i="5" s="1"/>
  <c r="A11" i="5" s="1"/>
  <c r="A7" i="16"/>
  <c r="A8" i="16" s="1"/>
  <c r="A9" i="16" s="1"/>
  <c r="A10" i="16" s="1"/>
  <c r="A11" i="16" s="1"/>
  <c r="A12" i="16" s="1"/>
  <c r="A13" i="16" s="1"/>
  <c r="A14" i="16" s="1"/>
  <c r="A15" i="16" s="1"/>
  <c r="A16" i="16" s="1"/>
  <c r="A17" i="16" s="1"/>
  <c r="A18" i="16" s="1"/>
  <c r="A19" i="16" s="1"/>
  <c r="A20" i="16" s="1"/>
  <c r="A21" i="16" s="1"/>
  <c r="A22" i="16" s="1"/>
  <c r="A23" i="16" s="1"/>
  <c r="A24" i="16" s="1"/>
  <c r="A25" i="16" s="1"/>
  <c r="A26" i="16" s="1"/>
  <c r="L6" i="2" l="1"/>
  <c r="L6" i="27"/>
  <c r="A7" i="3"/>
  <c r="A8" i="3" s="1"/>
  <c r="A9" i="3" s="1"/>
  <c r="A10" i="3" s="1"/>
  <c r="A11" i="3" s="1"/>
  <c r="A12" i="3" s="1"/>
  <c r="A13" i="3" s="1"/>
  <c r="A14" i="3" s="1"/>
  <c r="A15" i="3" s="1"/>
  <c r="A16" i="3" s="1"/>
  <c r="A17" i="3" s="1"/>
  <c r="A18" i="3" s="1"/>
  <c r="A19" i="3" s="1"/>
  <c r="A20" i="3" s="1"/>
  <c r="A21" i="3" s="1"/>
  <c r="A22" i="3" s="1"/>
  <c r="A23" i="3" s="1"/>
  <c r="A24" i="3" s="1"/>
  <c r="L15" i="3"/>
  <c r="L42" i="4"/>
  <c r="L8" i="5"/>
  <c r="L14" i="16"/>
  <c r="L7" i="17"/>
  <c r="L11" i="19"/>
  <c r="L10" i="21"/>
  <c r="L14" i="22"/>
  <c r="L11" i="22"/>
  <c r="L12" i="22"/>
  <c r="L7" i="22"/>
  <c r="L13" i="22"/>
  <c r="L6" i="23"/>
  <c r="L7" i="23"/>
  <c r="L10" i="7"/>
  <c r="L21" i="7"/>
  <c r="L10" i="8"/>
  <c r="L11" i="9"/>
  <c r="L6" i="10"/>
  <c r="L10" i="10"/>
  <c r="L7" i="10"/>
  <c r="L8" i="10"/>
  <c r="L9" i="10"/>
  <c r="L6" i="28"/>
  <c r="L7" i="28"/>
  <c r="L6" i="11"/>
  <c r="L15" i="11"/>
  <c r="L18" i="12"/>
  <c r="L9" i="12"/>
  <c r="L7" i="14"/>
  <c r="L17" i="15"/>
  <c r="A7" i="4" l="1"/>
  <c r="A7" i="2" l="1"/>
  <c r="A8" i="2" s="1"/>
  <c r="A9" i="2" s="1"/>
  <c r="A10" i="2" s="1"/>
  <c r="A11" i="2" s="1"/>
  <c r="A12" i="2" s="1"/>
  <c r="A13" i="2" s="1"/>
  <c r="A14" i="2" s="1"/>
  <c r="A15" i="2" s="1"/>
  <c r="A16" i="2" s="1"/>
  <c r="A17" i="2" s="1"/>
  <c r="A7" i="28" l="1"/>
  <c r="A8" i="28" s="1"/>
  <c r="F7" i="25" l="1"/>
  <c r="E7" i="25"/>
  <c r="A7" i="27"/>
  <c r="A8" i="27" l="1"/>
  <c r="A9" i="27" s="1"/>
  <c r="A10" i="27" s="1"/>
  <c r="A7" i="23" l="1"/>
  <c r="A8" i="23" s="1"/>
  <c r="A9" i="23" s="1"/>
  <c r="A10" i="23" s="1"/>
  <c r="A11" i="23" s="1"/>
  <c r="A12" i="23" s="1"/>
  <c r="A13" i="23" s="1"/>
  <c r="A14" i="23" s="1"/>
  <c r="A15" i="23" s="1"/>
  <c r="A16" i="23" s="1"/>
  <c r="A17" i="23" l="1"/>
  <c r="A18" i="23" s="1"/>
  <c r="A19" i="23" s="1"/>
  <c r="A20" i="23" s="1"/>
  <c r="A21" i="23" s="1"/>
  <c r="A22" i="23" s="1"/>
  <c r="A23" i="23" s="1"/>
  <c r="A24" i="23" s="1"/>
  <c r="A25" i="23" s="1"/>
  <c r="A26" i="23" s="1"/>
  <c r="A27" i="23" s="1"/>
  <c r="A28" i="23" s="1"/>
  <c r="A29" i="23" s="1"/>
  <c r="A30" i="23" s="1"/>
  <c r="A31" i="23" s="1"/>
  <c r="A32" i="23" s="1"/>
  <c r="A7" i="10"/>
  <c r="A8" i="10" s="1"/>
  <c r="A9" i="10" s="1"/>
  <c r="A10" i="10" s="1"/>
  <c r="F28" i="25" l="1"/>
  <c r="F23" i="25"/>
  <c r="E28" i="25" l="1"/>
  <c r="F27" i="25"/>
  <c r="F26" i="25"/>
  <c r="E26" i="25"/>
  <c r="E23" i="25"/>
  <c r="F10" i="25"/>
  <c r="E10" i="25"/>
  <c r="E29" i="25" l="1"/>
  <c r="F29" i="25" l="1"/>
  <c r="E17" i="25"/>
  <c r="E30" i="25" s="1"/>
  <c r="A7" i="22" l="1"/>
  <c r="A8" i="22" s="1"/>
  <c r="A9" i="22" s="1"/>
  <c r="A10" i="22" s="1"/>
  <c r="A11" i="22" s="1"/>
  <c r="A12" i="22" s="1"/>
  <c r="A13" i="22" s="1"/>
  <c r="A14" i="22" s="1"/>
  <c r="A7" i="21"/>
  <c r="A8" i="21" s="1"/>
  <c r="A9" i="21" s="1"/>
  <c r="A10" i="21" s="1"/>
  <c r="A11" i="21" s="1"/>
  <c r="A12" i="21" s="1"/>
  <c r="A13" i="21" s="1"/>
  <c r="A14" i="21" s="1"/>
  <c r="A15" i="21" s="1"/>
  <c r="A7" i="19"/>
  <c r="A8" i="19" s="1"/>
  <c r="A9" i="19" s="1"/>
  <c r="A10" i="19" s="1"/>
  <c r="A11" i="19" s="1"/>
  <c r="A12" i="19" s="1"/>
  <c r="A13" i="19" s="1"/>
  <c r="A14" i="19" s="1"/>
  <c r="A15" i="19" s="1"/>
  <c r="A16" i="19" s="1"/>
  <c r="A17" i="19" s="1"/>
  <c r="A18" i="19" s="1"/>
  <c r="A19" i="19" s="1"/>
  <c r="A20" i="19" s="1"/>
  <c r="A21" i="19" s="1"/>
  <c r="A7" i="17"/>
  <c r="A8" i="17" s="1"/>
  <c r="A9" i="17" s="1"/>
  <c r="A10" i="17" s="1"/>
  <c r="A7" i="12"/>
  <c r="A8" i="12" s="1"/>
  <c r="A9" i="12" s="1"/>
  <c r="A10" i="12" s="1"/>
  <c r="A11" i="12" s="1"/>
  <c r="A12" i="12" s="1"/>
  <c r="A13" i="12" s="1"/>
  <c r="A14" i="12" s="1"/>
  <c r="A15" i="12" s="1"/>
  <c r="A16" i="12" s="1"/>
  <c r="A17" i="12" s="1"/>
  <c r="A18" i="12" s="1"/>
  <c r="A19" i="12" s="1"/>
  <c r="A7" i="11"/>
  <c r="A8" i="11" s="1"/>
  <c r="A9" i="11" s="1"/>
  <c r="A10" i="11" s="1"/>
  <c r="A11" i="11" s="1"/>
  <c r="A12" i="11" s="1"/>
  <c r="A13" i="11" s="1"/>
  <c r="A14" i="11" s="1"/>
  <c r="A15" i="11" s="1"/>
  <c r="A16" i="11" s="1"/>
  <c r="A17" i="11" s="1"/>
  <c r="A18" i="11" s="1"/>
  <c r="A7" i="9"/>
  <c r="A8" i="9" s="1"/>
  <c r="A9" i="9" s="1"/>
  <c r="A10" i="9" s="1"/>
  <c r="A11" i="9" s="1"/>
  <c r="A12" i="9" s="1"/>
  <c r="A13" i="9" s="1"/>
  <c r="A14" i="9" s="1"/>
  <c r="A15" i="9" s="1"/>
  <c r="A7" i="8"/>
  <c r="A8" i="8" s="1"/>
  <c r="A9" i="8" s="1"/>
  <c r="A10" i="8" s="1"/>
  <c r="A11" i="8" s="1"/>
  <c r="A12" i="8" s="1"/>
  <c r="A13" i="8" s="1"/>
  <c r="A14" i="8" s="1"/>
  <c r="A15" i="8" s="1"/>
  <c r="A7" i="7"/>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19" i="11" l="1"/>
  <c r="A20" i="11" s="1"/>
  <c r="A21" i="11" s="1"/>
  <c r="A22" i="11" s="1"/>
  <c r="A23" i="11" s="1"/>
  <c r="A24" i="11" s="1"/>
  <c r="A25" i="11" s="1"/>
  <c r="A26" i="11" s="1"/>
  <c r="A27" i="11" s="1"/>
  <c r="A28" i="11" s="1"/>
  <c r="A8" i="4"/>
  <c r="A9" i="4" s="1"/>
  <c r="A10" i="4" s="1"/>
  <c r="A11" i="4" s="1"/>
  <c r="A12" i="4" l="1"/>
  <c r="A13" i="4" l="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F17" i="25"/>
  <c r="F30" i="25" s="1"/>
  <c r="A39" i="4" l="1"/>
  <c r="A40" i="4" s="1"/>
  <c r="A41" i="4" s="1"/>
  <c r="A42" i="4" s="1"/>
  <c r="A43" i="4" s="1"/>
  <c r="A44" i="4" s="1"/>
  <c r="A45" i="4" s="1"/>
  <c r="A46" i="4" s="1"/>
  <c r="A47" i="4" s="1"/>
  <c r="A48" i="4" s="1"/>
  <c r="A49" i="4" s="1"/>
  <c r="A50" i="4" s="1"/>
  <c r="A51" i="4" s="1"/>
  <c r="A52" i="4" s="1"/>
  <c r="A53" i="4" s="1"/>
  <c r="A6" i="31"/>
  <c r="A7" i="31" s="1"/>
  <c r="A8" i="31" s="1"/>
  <c r="A9" i="31" s="1"/>
  <c r="A10" i="31" s="1"/>
  <c r="A11" i="31" s="1"/>
  <c r="A12" i="31" s="1"/>
  <c r="A13" i="31" s="1"/>
  <c r="A14" i="31" s="1"/>
  <c r="A15" i="31" s="1"/>
  <c r="A16" i="31" s="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A65" i="31" s="1"/>
  <c r="A66" i="31" s="1"/>
  <c r="A67" i="31" s="1"/>
  <c r="A68" i="31" s="1"/>
  <c r="A69" i="31" s="1"/>
  <c r="A70" i="31" s="1"/>
  <c r="A71" i="31" s="1"/>
  <c r="A72" i="31" s="1"/>
  <c r="A73" i="31" s="1"/>
  <c r="A74" i="31" s="1"/>
  <c r="A75" i="31" s="1"/>
  <c r="A76" i="31" s="1"/>
  <c r="A77" i="31" s="1"/>
  <c r="A78" i="31" s="1"/>
  <c r="A79" i="31" s="1"/>
  <c r="A80" i="31" s="1"/>
  <c r="A81" i="31" s="1"/>
  <c r="A82" i="31" s="1"/>
  <c r="A83" i="31" s="1"/>
  <c r="A84" i="31" s="1"/>
  <c r="A85" i="31" s="1"/>
  <c r="A86" i="31" s="1"/>
  <c r="A87" i="31" s="1"/>
  <c r="A88" i="31" s="1"/>
  <c r="A89" i="31" s="1"/>
  <c r="A90" i="31" s="1"/>
  <c r="A91" i="31" s="1"/>
  <c r="A92" i="31" s="1"/>
  <c r="A93" i="31" s="1"/>
  <c r="A94" i="31" s="1"/>
  <c r="A95" i="31" s="1"/>
  <c r="A96" i="31" s="1"/>
  <c r="A97" i="31" s="1"/>
  <c r="A98" i="31" s="1"/>
  <c r="A99" i="31" s="1"/>
  <c r="A100" i="31" s="1"/>
  <c r="A101" i="31" s="1"/>
  <c r="A102" i="31" s="1"/>
  <c r="A103" i="31" s="1"/>
  <c r="A104" i="31" s="1"/>
  <c r="A105" i="31" s="1"/>
  <c r="A106" i="31" s="1"/>
  <c r="A107" i="31" s="1"/>
  <c r="A108" i="31" s="1"/>
  <c r="A109" i="31" s="1"/>
  <c r="A110" i="31" s="1"/>
  <c r="A111" i="31" s="1"/>
  <c r="A112" i="31" s="1"/>
  <c r="A113" i="31" s="1"/>
  <c r="A114" i="31" s="1"/>
  <c r="A115" i="31" s="1"/>
  <c r="A116" i="31" s="1"/>
  <c r="A117" i="31" s="1"/>
  <c r="A118" i="31" s="1"/>
  <c r="A29" i="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6" i="1"/>
  <c r="A7" i="1" s="1"/>
  <c r="A8" i="1" s="1"/>
  <c r="A9" i="1" s="1"/>
  <c r="A10" i="1" s="1"/>
  <c r="A11" i="1" s="1"/>
  <c r="A12" i="1" s="1"/>
  <c r="A13" i="1" s="1"/>
  <c r="A14" i="1" s="1"/>
  <c r="A15" i="1" s="1"/>
  <c r="A16" i="1" s="1"/>
  <c r="A17" i="1" s="1"/>
  <c r="A18" i="1" s="1"/>
  <c r="A19" i="1" s="1"/>
  <c r="A20" i="1" s="1"/>
  <c r="A21" i="1" s="1"/>
  <c r="A22" i="1" s="1"/>
  <c r="A23" i="1" s="1"/>
  <c r="A24" i="1" s="1"/>
  <c r="A25" i="1" s="1"/>
  <c r="A26" i="1" s="1"/>
  <c r="A27" i="1" s="1"/>
  <c r="A119" i="31" l="1"/>
  <c r="A120" i="31" s="1"/>
  <c r="A121" i="31" s="1"/>
  <c r="A122" i="31" s="1"/>
  <c r="A123" i="31" s="1"/>
  <c r="A124" i="31" s="1"/>
  <c r="A125" i="31" s="1"/>
  <c r="A126" i="31" s="1"/>
  <c r="A127" i="31" s="1"/>
  <c r="A128" i="31" s="1"/>
  <c r="A129" i="31" s="1"/>
  <c r="A130" i="31" s="1"/>
  <c r="A131" i="31" s="1"/>
  <c r="A132" i="31" s="1"/>
  <c r="A133" i="31" s="1"/>
  <c r="A134" i="31" s="1"/>
  <c r="A135" i="31" s="1"/>
  <c r="A136" i="31" s="1"/>
  <c r="A137" i="31" s="1"/>
  <c r="A138" i="31" s="1"/>
  <c r="A139" i="31" s="1"/>
  <c r="A140" i="31" s="1"/>
  <c r="A141" i="31" s="1"/>
  <c r="A142" i="31" s="1"/>
  <c r="A143" i="31" s="1"/>
  <c r="A144" i="31" s="1"/>
  <c r="A145" i="31" s="1"/>
  <c r="A146" i="31" s="1"/>
  <c r="A147" i="31" s="1"/>
  <c r="A148" i="31" s="1"/>
  <c r="A149" i="31" s="1"/>
  <c r="A150" i="31" s="1"/>
  <c r="A151" i="31" s="1"/>
  <c r="A152" i="31" s="1"/>
  <c r="A153" i="31" s="1"/>
  <c r="A154" i="31" s="1"/>
  <c r="A155" i="31" s="1"/>
  <c r="A156" i="31" s="1"/>
  <c r="A157" i="31" s="1"/>
  <c r="A158" i="31" s="1"/>
  <c r="A159" i="31" s="1"/>
  <c r="A160" i="31" s="1"/>
  <c r="A161" i="31" s="1"/>
  <c r="A162" i="31" s="1"/>
  <c r="A163" i="31" s="1"/>
  <c r="A164" i="31" s="1"/>
  <c r="A165" i="31" s="1"/>
  <c r="A166" i="31" s="1"/>
  <c r="A167" i="31" s="1"/>
  <c r="A168" i="31" s="1"/>
  <c r="A169" i="31" s="1"/>
  <c r="A170" i="31" s="1"/>
  <c r="A171" i="31" s="1"/>
  <c r="A172" i="31" s="1"/>
  <c r="A173" i="31" s="1"/>
  <c r="A174" i="31" s="1"/>
  <c r="A175" i="31" s="1"/>
  <c r="A176" i="31" s="1"/>
  <c r="A177" i="31" s="1"/>
  <c r="A178" i="31" s="1"/>
  <c r="A179" i="31" s="1"/>
  <c r="A180" i="31" s="1"/>
  <c r="A181" i="31" s="1"/>
  <c r="A182" i="31" s="1"/>
  <c r="A183" i="31" s="1"/>
  <c r="A184" i="31" s="1"/>
  <c r="A185" i="31" s="1"/>
  <c r="A186" i="31" s="1"/>
  <c r="A187" i="31" s="1"/>
  <c r="A188" i="31" s="1"/>
  <c r="A189" i="31" s="1"/>
  <c r="A190" i="31" s="1"/>
  <c r="A191" i="31" s="1"/>
  <c r="A192" i="31" s="1"/>
  <c r="A193" i="31" s="1"/>
  <c r="A194" i="31" s="1"/>
  <c r="A195" i="31" s="1"/>
  <c r="A196" i="31" s="1"/>
  <c r="A197" i="31" s="1"/>
  <c r="A198" i="31" s="1"/>
  <c r="A199" i="31" s="1"/>
  <c r="A200" i="31" s="1"/>
  <c r="A201" i="31" s="1"/>
  <c r="A202" i="31" s="1"/>
  <c r="A203" i="31" s="1"/>
  <c r="A204" i="31" s="1"/>
  <c r="A205" i="31" s="1"/>
  <c r="A206" i="31" s="1"/>
  <c r="A207" i="31" s="1"/>
  <c r="A208" i="31" s="1"/>
  <c r="A209" i="31" s="1"/>
  <c r="A210" i="31" s="1"/>
  <c r="A211" i="31" s="1"/>
  <c r="A212" i="31" s="1"/>
  <c r="A213" i="31" s="1"/>
  <c r="A214" i="31" s="1"/>
  <c r="A215" i="31" s="1"/>
  <c r="A216" i="31" s="1"/>
  <c r="A217" i="31" s="1"/>
  <c r="A218" i="31" s="1"/>
  <c r="A219" i="31" s="1"/>
  <c r="A220" i="31" s="1"/>
  <c r="A221" i="31" s="1"/>
  <c r="A222" i="31" s="1"/>
  <c r="A223" i="31" s="1"/>
  <c r="A224" i="31" s="1"/>
  <c r="A225" i="31" s="1"/>
  <c r="A226" i="31" s="1"/>
  <c r="A227" i="31" s="1"/>
  <c r="A228" i="31" s="1"/>
  <c r="A229" i="31" s="1"/>
  <c r="A230" i="31" s="1"/>
  <c r="A231" i="31" s="1"/>
  <c r="A232" i="31" s="1"/>
  <c r="A233" i="31" s="1"/>
  <c r="A234" i="31" s="1"/>
  <c r="A235" i="31" s="1"/>
  <c r="A236" i="31" s="1"/>
  <c r="A237" i="31" s="1"/>
  <c r="A238" i="31" s="1"/>
  <c r="A239" i="31" s="1"/>
  <c r="A240" i="31" s="1"/>
  <c r="A241" i="31" s="1"/>
  <c r="A242" i="31" s="1"/>
  <c r="A243" i="31" s="1"/>
  <c r="A244" i="31" s="1"/>
  <c r="A245" i="31" s="1"/>
  <c r="A246" i="31" s="1"/>
  <c r="A247" i="31" s="1"/>
  <c r="A248" i="31" s="1"/>
  <c r="A249" i="31" s="1"/>
  <c r="A250" i="31" s="1"/>
  <c r="A251" i="31" s="1"/>
  <c r="A252" i="31" s="1"/>
  <c r="A253" i="31" s="1"/>
  <c r="A254" i="31" s="1"/>
  <c r="A255" i="31" s="1"/>
  <c r="A256" i="31" s="1"/>
  <c r="A257" i="31" s="1"/>
  <c r="A258" i="31" s="1"/>
  <c r="A259" i="31" s="1"/>
  <c r="A260" i="31" s="1"/>
  <c r="A261" i="31" s="1"/>
  <c r="A262" i="31" s="1"/>
  <c r="A263" i="31" s="1"/>
  <c r="A264" i="31" s="1"/>
  <c r="A265" i="31" s="1"/>
  <c r="A266" i="31" s="1"/>
  <c r="A267" i="31" s="1"/>
  <c r="A268" i="31" s="1"/>
  <c r="A269" i="31" s="1"/>
  <c r="A270" i="31" s="1"/>
  <c r="A271" i="31" s="1"/>
  <c r="A272" i="31" s="1"/>
  <c r="A273" i="31" s="1"/>
  <c r="A274" i="31" s="1"/>
  <c r="A275" i="31" s="1"/>
  <c r="A276" i="31" s="1"/>
  <c r="A277" i="31" s="1"/>
  <c r="A278" i="31" s="1"/>
  <c r="A279" i="31" s="1"/>
  <c r="A280" i="31" s="1"/>
  <c r="A281" i="31" s="1"/>
  <c r="A282" i="31" s="1"/>
  <c r="A283" i="31" s="1"/>
  <c r="A284" i="31" s="1"/>
  <c r="A285" i="31" s="1"/>
  <c r="A286" i="31" s="1"/>
  <c r="A287" i="31" s="1"/>
  <c r="A288" i="31" s="1"/>
  <c r="A289" i="31" s="1"/>
  <c r="A290" i="31" s="1"/>
  <c r="A291" i="31" s="1"/>
  <c r="A292" i="31" s="1"/>
  <c r="A293" i="31" s="1"/>
  <c r="A294" i="31" s="1"/>
  <c r="A295" i="31" s="1"/>
  <c r="A296" i="31" s="1"/>
  <c r="A297" i="31" s="1"/>
  <c r="A298" i="31" s="1"/>
  <c r="A299" i="31" s="1"/>
  <c r="A300" i="31" s="1"/>
  <c r="A301" i="31" s="1"/>
  <c r="A302" i="31" s="1"/>
  <c r="A303" i="31" s="1"/>
  <c r="A304" i="31" s="1"/>
  <c r="A305" i="31" s="1"/>
  <c r="A306" i="31" s="1"/>
  <c r="A307" i="31" s="1"/>
  <c r="A308" i="31" s="1"/>
  <c r="A309" i="31" s="1"/>
  <c r="A310" i="31" s="1"/>
  <c r="A311" i="31" s="1"/>
  <c r="A312" i="31" s="1"/>
  <c r="A313" i="31" s="1"/>
  <c r="A314" i="31" s="1"/>
  <c r="A315" i="31" s="1"/>
  <c r="A316" i="31" s="1"/>
  <c r="A317" i="31" s="1"/>
  <c r="A318" i="31" s="1"/>
  <c r="A319" i="31" s="1"/>
  <c r="A320" i="31" s="1"/>
  <c r="A321" i="31" s="1"/>
  <c r="A322" i="31" s="1"/>
  <c r="A323" i="31" s="1"/>
  <c r="A324" i="31" s="1"/>
  <c r="A325" i="31" s="1"/>
  <c r="A326" i="31" s="1"/>
  <c r="A327" i="31" s="1"/>
  <c r="A328" i="31" s="1"/>
  <c r="A329" i="31" s="1"/>
  <c r="A330" i="31" s="1"/>
  <c r="A331" i="31" s="1"/>
  <c r="A332" i="31" s="1"/>
  <c r="A333" i="31" s="1"/>
  <c r="A334" i="31" s="1"/>
  <c r="A335" i="31" s="1"/>
  <c r="A336" i="31" s="1"/>
  <c r="A337" i="31" s="1"/>
  <c r="A338" i="31" s="1"/>
  <c r="A339" i="31" s="1"/>
  <c r="A340" i="31" s="1"/>
  <c r="A341" i="31" s="1"/>
  <c r="A342" i="31" s="1"/>
  <c r="A343" i="31" s="1"/>
  <c r="A344" i="31" s="1"/>
  <c r="A345" i="31" s="1"/>
</calcChain>
</file>

<file path=xl/sharedStrings.xml><?xml version="1.0" encoding="utf-8"?>
<sst xmlns="http://schemas.openxmlformats.org/spreadsheetml/2006/main" count="7132" uniqueCount="1430">
  <si>
    <t>【各種袋詰め、梱包】</t>
    <rPh sb="1" eb="3">
      <t>カクシュ</t>
    </rPh>
    <rPh sb="3" eb="4">
      <t>フクロ</t>
    </rPh>
    <rPh sb="4" eb="5">
      <t>ヅ</t>
    </rPh>
    <rPh sb="7" eb="9">
      <t>コンポウ</t>
    </rPh>
    <phoneticPr fontId="2"/>
  </si>
  <si>
    <t>№</t>
    <phoneticPr fontId="4"/>
  </si>
  <si>
    <t>法人名</t>
    <rPh sb="0" eb="2">
      <t>ホウジン</t>
    </rPh>
    <rPh sb="2" eb="3">
      <t>メイ</t>
    </rPh>
    <phoneticPr fontId="4"/>
  </si>
  <si>
    <t>事業所名</t>
    <rPh sb="0" eb="3">
      <t>ジギョウショ</t>
    </rPh>
    <rPh sb="3" eb="4">
      <t>メイ</t>
    </rPh>
    <phoneticPr fontId="4"/>
  </si>
  <si>
    <t>ＴＥＬ</t>
    <phoneticPr fontId="4"/>
  </si>
  <si>
    <t>ＦＡＸ</t>
    <phoneticPr fontId="4"/>
  </si>
  <si>
    <t>事業所の所在地</t>
    <rPh sb="0" eb="3">
      <t>ジギョウショ</t>
    </rPh>
    <rPh sb="4" eb="7">
      <t>ショザイチ</t>
    </rPh>
    <phoneticPr fontId="4"/>
  </si>
  <si>
    <t>担当者氏名</t>
    <rPh sb="0" eb="3">
      <t>タントウシャ</t>
    </rPh>
    <rPh sb="3" eb="5">
      <t>シメイ</t>
    </rPh>
    <phoneticPr fontId="4"/>
  </si>
  <si>
    <t>事業所
種　別</t>
    <rPh sb="0" eb="3">
      <t>ジギョウショ</t>
    </rPh>
    <rPh sb="4" eb="5">
      <t>タネ</t>
    </rPh>
    <rPh sb="6" eb="7">
      <t>ベツ</t>
    </rPh>
    <phoneticPr fontId="4"/>
  </si>
  <si>
    <t>市町村順</t>
    <rPh sb="0" eb="3">
      <t>シチョウソン</t>
    </rPh>
    <rPh sb="3" eb="4">
      <t>ジュン</t>
    </rPh>
    <phoneticPr fontId="2"/>
  </si>
  <si>
    <t>横浜市</t>
    <rPh sb="0" eb="2">
      <t>ヨコハマ</t>
    </rPh>
    <rPh sb="2" eb="3">
      <t>シ</t>
    </rPh>
    <phoneticPr fontId="5"/>
  </si>
  <si>
    <t>川崎市</t>
    <rPh sb="0" eb="3">
      <t>カワサキシ</t>
    </rPh>
    <phoneticPr fontId="5"/>
  </si>
  <si>
    <t>相模原市</t>
    <rPh sb="0" eb="4">
      <t>サガミハラシ</t>
    </rPh>
    <phoneticPr fontId="5"/>
  </si>
  <si>
    <t>横須賀市</t>
    <rPh sb="0" eb="4">
      <t>ヨコスカシ</t>
    </rPh>
    <phoneticPr fontId="5"/>
  </si>
  <si>
    <t>平塚市</t>
    <rPh sb="0" eb="3">
      <t>ヒラツカシ</t>
    </rPh>
    <phoneticPr fontId="5"/>
  </si>
  <si>
    <t>鎌倉市</t>
    <rPh sb="0" eb="3">
      <t>カマクラシ</t>
    </rPh>
    <phoneticPr fontId="5"/>
  </si>
  <si>
    <t>藤沢市</t>
    <rPh sb="0" eb="3">
      <t>フジサワシ</t>
    </rPh>
    <phoneticPr fontId="5"/>
  </si>
  <si>
    <t>小田原市</t>
    <rPh sb="0" eb="4">
      <t>オダワラシ</t>
    </rPh>
    <phoneticPr fontId="5"/>
  </si>
  <si>
    <t>茅ヶ崎市</t>
    <rPh sb="0" eb="4">
      <t>チガサキシ</t>
    </rPh>
    <phoneticPr fontId="5"/>
  </si>
  <si>
    <t>逗子市</t>
    <rPh sb="0" eb="3">
      <t>ズシシ</t>
    </rPh>
    <phoneticPr fontId="5"/>
  </si>
  <si>
    <t>三浦市</t>
    <rPh sb="0" eb="3">
      <t>ミウラシ</t>
    </rPh>
    <phoneticPr fontId="5"/>
  </si>
  <si>
    <t>秦野市</t>
    <rPh sb="0" eb="3">
      <t>ハダノシ</t>
    </rPh>
    <phoneticPr fontId="5"/>
  </si>
  <si>
    <t>厚木市</t>
    <rPh sb="0" eb="3">
      <t>アツギシ</t>
    </rPh>
    <phoneticPr fontId="5"/>
  </si>
  <si>
    <t>大和市</t>
    <rPh sb="0" eb="3">
      <t>ヤマトシ</t>
    </rPh>
    <phoneticPr fontId="5"/>
  </si>
  <si>
    <t>伊勢原市</t>
    <rPh sb="0" eb="4">
      <t>イセハラシ</t>
    </rPh>
    <phoneticPr fontId="5"/>
  </si>
  <si>
    <t>海老名市</t>
    <rPh sb="0" eb="4">
      <t>エビナシ</t>
    </rPh>
    <phoneticPr fontId="5"/>
  </si>
  <si>
    <t>座間市</t>
    <rPh sb="0" eb="3">
      <t>ザマシ</t>
    </rPh>
    <phoneticPr fontId="5"/>
  </si>
  <si>
    <t>綾瀬市</t>
    <rPh sb="0" eb="3">
      <t>アヤセシ</t>
    </rPh>
    <phoneticPr fontId="5"/>
  </si>
  <si>
    <t>葉山町</t>
    <rPh sb="0" eb="3">
      <t>ハヤママチ</t>
    </rPh>
    <phoneticPr fontId="5"/>
  </si>
  <si>
    <t>寒川町</t>
    <rPh sb="0" eb="3">
      <t>サムカワマチ</t>
    </rPh>
    <phoneticPr fontId="5"/>
  </si>
  <si>
    <t>大磯町</t>
    <rPh sb="0" eb="3">
      <t>オオイソマチ</t>
    </rPh>
    <phoneticPr fontId="5"/>
  </si>
  <si>
    <t>二宮町</t>
    <rPh sb="0" eb="3">
      <t>ニノミヤマチ</t>
    </rPh>
    <phoneticPr fontId="5"/>
  </si>
  <si>
    <t>中井町</t>
    <rPh sb="0" eb="3">
      <t>ナカイマチ</t>
    </rPh>
    <phoneticPr fontId="5"/>
  </si>
  <si>
    <t>大井町</t>
    <rPh sb="0" eb="3">
      <t>オオイマチ</t>
    </rPh>
    <phoneticPr fontId="5"/>
  </si>
  <si>
    <t>松田町</t>
    <rPh sb="0" eb="3">
      <t>マツダマチ</t>
    </rPh>
    <phoneticPr fontId="5"/>
  </si>
  <si>
    <t>山北町</t>
    <rPh sb="0" eb="3">
      <t>ヤマキタマチ</t>
    </rPh>
    <phoneticPr fontId="5"/>
  </si>
  <si>
    <t>箱根町</t>
    <rPh sb="0" eb="3">
      <t>ハコネマチ</t>
    </rPh>
    <phoneticPr fontId="5"/>
  </si>
  <si>
    <t>開成町</t>
    <rPh sb="0" eb="3">
      <t>カイセイマチ</t>
    </rPh>
    <phoneticPr fontId="5"/>
  </si>
  <si>
    <t>真鶴町</t>
    <rPh sb="0" eb="2">
      <t>マナヅル</t>
    </rPh>
    <rPh sb="2" eb="3">
      <t>マチ</t>
    </rPh>
    <phoneticPr fontId="5"/>
  </si>
  <si>
    <t>湯河原町</t>
    <rPh sb="0" eb="4">
      <t>ユガワラマチ</t>
    </rPh>
    <phoneticPr fontId="5"/>
  </si>
  <si>
    <t>愛川町</t>
    <rPh sb="0" eb="3">
      <t>アイカワマチ</t>
    </rPh>
    <phoneticPr fontId="5"/>
  </si>
  <si>
    <t>清川村</t>
    <rPh sb="0" eb="3">
      <t>キヨカワムラ</t>
    </rPh>
    <phoneticPr fontId="5"/>
  </si>
  <si>
    <t>【印刷、製本】</t>
    <rPh sb="1" eb="3">
      <t>インサツ</t>
    </rPh>
    <rPh sb="4" eb="6">
      <t>セイホン</t>
    </rPh>
    <phoneticPr fontId="2"/>
  </si>
  <si>
    <t>ＴＥＬ</t>
    <phoneticPr fontId="4"/>
  </si>
  <si>
    <t>【封入、シール貼り、発送等】</t>
    <rPh sb="1" eb="3">
      <t>フウニュウ</t>
    </rPh>
    <rPh sb="7" eb="8">
      <t>バ</t>
    </rPh>
    <rPh sb="10" eb="12">
      <t>ハッソウ</t>
    </rPh>
    <rPh sb="12" eb="13">
      <t>ナド</t>
    </rPh>
    <phoneticPr fontId="2"/>
  </si>
  <si>
    <t>【刻印、裁断、折り込み等】</t>
    <rPh sb="1" eb="3">
      <t>コクイン</t>
    </rPh>
    <rPh sb="4" eb="6">
      <t>サイダン</t>
    </rPh>
    <rPh sb="7" eb="8">
      <t>オ</t>
    </rPh>
    <rPh sb="9" eb="10">
      <t>コ</t>
    </rPh>
    <rPh sb="11" eb="12">
      <t>ナド</t>
    </rPh>
    <phoneticPr fontId="2"/>
  </si>
  <si>
    <t>№</t>
    <phoneticPr fontId="4"/>
  </si>
  <si>
    <t>ＴＥＬ</t>
    <phoneticPr fontId="4"/>
  </si>
  <si>
    <t>ＦＡＸ</t>
    <phoneticPr fontId="4"/>
  </si>
  <si>
    <t>ＦＡＸ</t>
    <phoneticPr fontId="4"/>
  </si>
  <si>
    <t>【パン、焼菓子】</t>
    <rPh sb="4" eb="5">
      <t>ヤキ</t>
    </rPh>
    <rPh sb="5" eb="7">
      <t>カシ</t>
    </rPh>
    <phoneticPr fontId="2"/>
  </si>
  <si>
    <t>№</t>
    <phoneticPr fontId="4"/>
  </si>
  <si>
    <t>ＴＥＬ</t>
    <phoneticPr fontId="4"/>
  </si>
  <si>
    <t>【弁当、総菜】</t>
    <rPh sb="1" eb="3">
      <t>ベントウ</t>
    </rPh>
    <rPh sb="4" eb="6">
      <t>ソウザイ</t>
    </rPh>
    <phoneticPr fontId="2"/>
  </si>
  <si>
    <t>№</t>
    <phoneticPr fontId="4"/>
  </si>
  <si>
    <t>ＦＡＸ</t>
    <phoneticPr fontId="4"/>
  </si>
  <si>
    <t>【その他食品】</t>
    <phoneticPr fontId="2"/>
  </si>
  <si>
    <t>【名刺作成】</t>
    <phoneticPr fontId="2"/>
  </si>
  <si>
    <t>ＦＡＸ</t>
    <phoneticPr fontId="4"/>
  </si>
  <si>
    <t>【手工芸、陶器等】</t>
    <phoneticPr fontId="2"/>
  </si>
  <si>
    <t>№</t>
    <phoneticPr fontId="4"/>
  </si>
  <si>
    <t>【衣類、染物、布製品等】</t>
    <phoneticPr fontId="2"/>
  </si>
  <si>
    <t>地域活動支援センター</t>
    <rPh sb="0" eb="2">
      <t>チイキ</t>
    </rPh>
    <rPh sb="2" eb="4">
      <t>カツドウ</t>
    </rPh>
    <rPh sb="4" eb="6">
      <t>シエン</t>
    </rPh>
    <phoneticPr fontId="2"/>
  </si>
  <si>
    <t>【看板、プレート製作】</t>
    <phoneticPr fontId="2"/>
  </si>
  <si>
    <t>№</t>
    <phoneticPr fontId="4"/>
  </si>
  <si>
    <t>ＴＥＬ</t>
    <phoneticPr fontId="4"/>
  </si>
  <si>
    <t>ＦＡＸ</t>
    <phoneticPr fontId="4"/>
  </si>
  <si>
    <t>【災害備蓄品】</t>
    <phoneticPr fontId="2"/>
  </si>
  <si>
    <t>【その他自主製造】</t>
    <phoneticPr fontId="2"/>
  </si>
  <si>
    <t>【清掃】</t>
    <phoneticPr fontId="2"/>
  </si>
  <si>
    <t>清掃</t>
    <rPh sb="0" eb="2">
      <t>セイソウ</t>
    </rPh>
    <phoneticPr fontId="2"/>
  </si>
  <si>
    <t>【クリーニング】</t>
    <phoneticPr fontId="2"/>
  </si>
  <si>
    <t>【園芸、草刈り】</t>
    <phoneticPr fontId="2"/>
  </si>
  <si>
    <t>【運搬、ポスティング等】</t>
    <phoneticPr fontId="2"/>
  </si>
  <si>
    <t>ＴＥＬ</t>
    <phoneticPr fontId="4"/>
  </si>
  <si>
    <t>【廃品回収、リサイクル、水道メータ分解等】</t>
    <phoneticPr fontId="2"/>
  </si>
  <si>
    <t>ＴＥＬ</t>
    <phoneticPr fontId="4"/>
  </si>
  <si>
    <t>ＦＡＸ</t>
    <phoneticPr fontId="4"/>
  </si>
  <si>
    <t>ＦＡＸ</t>
    <phoneticPr fontId="4"/>
  </si>
  <si>
    <t>受注希望！
障害福祉サービス事業所等一覧</t>
    <phoneticPr fontId="2"/>
  </si>
  <si>
    <t>業務種別一覧</t>
    <rPh sb="0" eb="2">
      <t>ギョウム</t>
    </rPh>
    <rPh sb="2" eb="4">
      <t>シュベツ</t>
    </rPh>
    <rPh sb="4" eb="6">
      <t>イチラン</t>
    </rPh>
    <phoneticPr fontId="2"/>
  </si>
  <si>
    <t>業務種別</t>
    <rPh sb="0" eb="2">
      <t>ギョウム</t>
    </rPh>
    <rPh sb="2" eb="4">
      <t>シュベツ</t>
    </rPh>
    <phoneticPr fontId="2"/>
  </si>
  <si>
    <t>延掲載数</t>
    <rPh sb="0" eb="1">
      <t>ノベ</t>
    </rPh>
    <rPh sb="1" eb="3">
      <t>ケイサイ</t>
    </rPh>
    <rPh sb="3" eb="4">
      <t>スウ</t>
    </rPh>
    <phoneticPr fontId="2"/>
  </si>
  <si>
    <t>業務数</t>
    <rPh sb="0" eb="2">
      <t>ギョウム</t>
    </rPh>
    <rPh sb="2" eb="3">
      <t>スウ</t>
    </rPh>
    <phoneticPr fontId="2"/>
  </si>
  <si>
    <t>事業所数</t>
    <rPh sb="0" eb="3">
      <t>ジギョウショ</t>
    </rPh>
    <rPh sb="3" eb="4">
      <t>スウ</t>
    </rPh>
    <phoneticPr fontId="2"/>
  </si>
  <si>
    <t>各種袋詰め、梱包</t>
    <rPh sb="0" eb="2">
      <t>カクシュ</t>
    </rPh>
    <rPh sb="2" eb="4">
      <t>フクロヅ</t>
    </rPh>
    <rPh sb="6" eb="8">
      <t>コンポウ</t>
    </rPh>
    <phoneticPr fontId="2"/>
  </si>
  <si>
    <t>印刷、製本</t>
    <rPh sb="0" eb="2">
      <t>インサツ</t>
    </rPh>
    <rPh sb="3" eb="5">
      <t>セイホン</t>
    </rPh>
    <phoneticPr fontId="2"/>
  </si>
  <si>
    <t>封入、シール貼り、発送等</t>
    <rPh sb="0" eb="2">
      <t>フウニュウ</t>
    </rPh>
    <rPh sb="6" eb="7">
      <t>ハ</t>
    </rPh>
    <rPh sb="9" eb="11">
      <t>ハッソウ</t>
    </rPh>
    <rPh sb="11" eb="12">
      <t>トウ</t>
    </rPh>
    <phoneticPr fontId="2"/>
  </si>
  <si>
    <t>刻印、裁断、折り込み等</t>
    <rPh sb="0" eb="2">
      <t>コクイン</t>
    </rPh>
    <rPh sb="3" eb="5">
      <t>サイダン</t>
    </rPh>
    <rPh sb="6" eb="7">
      <t>オ</t>
    </rPh>
    <rPh sb="8" eb="9">
      <t>コ</t>
    </rPh>
    <rPh sb="10" eb="11">
      <t>トウ</t>
    </rPh>
    <phoneticPr fontId="2"/>
  </si>
  <si>
    <t>小計</t>
    <rPh sb="0" eb="2">
      <t>ショウケイ</t>
    </rPh>
    <phoneticPr fontId="2"/>
  </si>
  <si>
    <t>パン、焼菓子</t>
    <rPh sb="3" eb="6">
      <t>ヤキガシ</t>
    </rPh>
    <phoneticPr fontId="2"/>
  </si>
  <si>
    <t>弁当、総菜</t>
    <rPh sb="0" eb="2">
      <t>ベントウ</t>
    </rPh>
    <rPh sb="3" eb="5">
      <t>ソウザイ</t>
    </rPh>
    <phoneticPr fontId="2"/>
  </si>
  <si>
    <t>その他食品</t>
    <rPh sb="2" eb="3">
      <t>タ</t>
    </rPh>
    <rPh sb="3" eb="5">
      <t>ショクヒン</t>
    </rPh>
    <phoneticPr fontId="2"/>
  </si>
  <si>
    <t>手工芸、陶器等</t>
    <rPh sb="0" eb="3">
      <t>シュコウゲイ</t>
    </rPh>
    <rPh sb="4" eb="6">
      <t>トウキ</t>
    </rPh>
    <rPh sb="6" eb="7">
      <t>トウ</t>
    </rPh>
    <phoneticPr fontId="2"/>
  </si>
  <si>
    <t>衣類、染物、布製品等</t>
    <rPh sb="0" eb="2">
      <t>イルイ</t>
    </rPh>
    <rPh sb="3" eb="4">
      <t>ソ</t>
    </rPh>
    <rPh sb="4" eb="5">
      <t>モノ</t>
    </rPh>
    <rPh sb="6" eb="7">
      <t>ヌノ</t>
    </rPh>
    <rPh sb="7" eb="9">
      <t>セイヒン</t>
    </rPh>
    <rPh sb="9" eb="10">
      <t>トウ</t>
    </rPh>
    <phoneticPr fontId="2"/>
  </si>
  <si>
    <t>クリーニング</t>
    <phoneticPr fontId="2"/>
  </si>
  <si>
    <t>園芸、草刈り</t>
    <rPh sb="0" eb="2">
      <t>エンゲイ</t>
    </rPh>
    <rPh sb="3" eb="5">
      <t>クサカ</t>
    </rPh>
    <phoneticPr fontId="2"/>
  </si>
  <si>
    <t>運搬、ポスティング等</t>
    <rPh sb="0" eb="2">
      <t>ウンパン</t>
    </rPh>
    <rPh sb="9" eb="10">
      <t>トウ</t>
    </rPh>
    <phoneticPr fontId="2"/>
  </si>
  <si>
    <t>廃品回収、リサイクル等</t>
    <rPh sb="0" eb="2">
      <t>ハイヒン</t>
    </rPh>
    <rPh sb="2" eb="4">
      <t>カイシュウ</t>
    </rPh>
    <rPh sb="10" eb="11">
      <t>トウ</t>
    </rPh>
    <phoneticPr fontId="2"/>
  </si>
  <si>
    <t>合計</t>
    <rPh sb="0" eb="2">
      <t>ゴウケイ</t>
    </rPh>
    <phoneticPr fontId="2"/>
  </si>
  <si>
    <t>事業所種別一覧</t>
    <rPh sb="0" eb="3">
      <t>ジギョウショ</t>
    </rPh>
    <rPh sb="3" eb="5">
      <t>シュベツ</t>
    </rPh>
    <rPh sb="5" eb="7">
      <t>イチラン</t>
    </rPh>
    <phoneticPr fontId="2"/>
  </si>
  <si>
    <t>事業所種別</t>
    <rPh sb="0" eb="3">
      <t>ジギョウショ</t>
    </rPh>
    <rPh sb="3" eb="5">
      <t>シュベツ</t>
    </rPh>
    <phoneticPr fontId="2"/>
  </si>
  <si>
    <t>就労継続支援Ｂ型事業所</t>
    <rPh sb="0" eb="2">
      <t>シュウロウ</t>
    </rPh>
    <rPh sb="2" eb="4">
      <t>ケイゾク</t>
    </rPh>
    <rPh sb="4" eb="6">
      <t>シエン</t>
    </rPh>
    <rPh sb="7" eb="8">
      <t>ガタ</t>
    </rPh>
    <rPh sb="8" eb="11">
      <t>ジギョウショ</t>
    </rPh>
    <phoneticPr fontId="2"/>
  </si>
  <si>
    <t>就労継続支援Ａ型事業所</t>
    <rPh sb="0" eb="2">
      <t>シュウロウ</t>
    </rPh>
    <rPh sb="2" eb="4">
      <t>ケイゾク</t>
    </rPh>
    <rPh sb="4" eb="6">
      <t>シエン</t>
    </rPh>
    <rPh sb="7" eb="8">
      <t>ガタ</t>
    </rPh>
    <rPh sb="8" eb="11">
      <t>ジギョウショ</t>
    </rPh>
    <phoneticPr fontId="2"/>
  </si>
  <si>
    <t>就労移行支援事業所</t>
    <rPh sb="0" eb="2">
      <t>シュウロウ</t>
    </rPh>
    <rPh sb="2" eb="4">
      <t>イコウ</t>
    </rPh>
    <rPh sb="4" eb="6">
      <t>シエン</t>
    </rPh>
    <rPh sb="6" eb="9">
      <t>ジギョウショ</t>
    </rPh>
    <phoneticPr fontId="2"/>
  </si>
  <si>
    <t>生活介護事業所</t>
    <rPh sb="0" eb="2">
      <t>セイカツ</t>
    </rPh>
    <rPh sb="2" eb="4">
      <t>カイゴ</t>
    </rPh>
    <rPh sb="4" eb="7">
      <t>ジギョウショ</t>
    </rPh>
    <phoneticPr fontId="2"/>
  </si>
  <si>
    <t>小規模作業所（障害者地域作業所）</t>
    <rPh sb="0" eb="3">
      <t>ショウキボ</t>
    </rPh>
    <rPh sb="3" eb="5">
      <t>サギョウ</t>
    </rPh>
    <rPh sb="5" eb="6">
      <t>ショ</t>
    </rPh>
    <rPh sb="7" eb="10">
      <t>ショウガイシャ</t>
    </rPh>
    <rPh sb="10" eb="12">
      <t>チイキ</t>
    </rPh>
    <rPh sb="12" eb="15">
      <t>サギョウジョ</t>
    </rPh>
    <phoneticPr fontId="2"/>
  </si>
  <si>
    <t>看板、プレート製作</t>
    <rPh sb="0" eb="2">
      <t>カンバン</t>
    </rPh>
    <rPh sb="7" eb="9">
      <t>セイサク</t>
    </rPh>
    <phoneticPr fontId="2"/>
  </si>
  <si>
    <t>災害備蓄品</t>
    <rPh sb="0" eb="2">
      <t>サイガイ</t>
    </rPh>
    <rPh sb="2" eb="4">
      <t>ビチク</t>
    </rPh>
    <rPh sb="4" eb="5">
      <t>ヒン</t>
    </rPh>
    <phoneticPr fontId="2"/>
  </si>
  <si>
    <t>役務（請負）</t>
    <rPh sb="0" eb="2">
      <t>エキム</t>
    </rPh>
    <rPh sb="3" eb="5">
      <t>ウケオイ</t>
    </rPh>
    <phoneticPr fontId="2"/>
  </si>
  <si>
    <t>物品（自主製造・販売）</t>
    <rPh sb="0" eb="2">
      <t>ブッピン</t>
    </rPh>
    <rPh sb="3" eb="5">
      <t>ジシュ</t>
    </rPh>
    <rPh sb="5" eb="7">
      <t>セイゾウ</t>
    </rPh>
    <rPh sb="8" eb="10">
      <t>ハンバイ</t>
    </rPh>
    <phoneticPr fontId="2"/>
  </si>
  <si>
    <t>点字印刷、点訳</t>
    <rPh sb="0" eb="2">
      <t>テンジ</t>
    </rPh>
    <rPh sb="2" eb="4">
      <t>インサツ</t>
    </rPh>
    <rPh sb="5" eb="7">
      <t>テンヤク</t>
    </rPh>
    <phoneticPr fontId="2"/>
  </si>
  <si>
    <t>その他役務</t>
    <rPh sb="2" eb="3">
      <t>タ</t>
    </rPh>
    <rPh sb="3" eb="5">
      <t>エキム</t>
    </rPh>
    <phoneticPr fontId="2"/>
  </si>
  <si>
    <t>名刺</t>
    <rPh sb="0" eb="2">
      <t>メイシ</t>
    </rPh>
    <phoneticPr fontId="2"/>
  </si>
  <si>
    <t>封筒</t>
    <rPh sb="0" eb="2">
      <t>フウトウ</t>
    </rPh>
    <phoneticPr fontId="2"/>
  </si>
  <si>
    <t>メール</t>
    <phoneticPr fontId="2"/>
  </si>
  <si>
    <t>メール</t>
    <phoneticPr fontId="2"/>
  </si>
  <si>
    <t>【点字印刷、点訳】</t>
    <rPh sb="1" eb="3">
      <t>テンジ</t>
    </rPh>
    <rPh sb="3" eb="5">
      <t>インサツ</t>
    </rPh>
    <rPh sb="6" eb="8">
      <t>テンヤク</t>
    </rPh>
    <phoneticPr fontId="2"/>
  </si>
  <si>
    <t>【情報処理】</t>
    <rPh sb="1" eb="5">
      <t>ジョウホウショリ</t>
    </rPh>
    <phoneticPr fontId="2"/>
  </si>
  <si>
    <t>メール</t>
    <phoneticPr fontId="2"/>
  </si>
  <si>
    <t>【その他役務】</t>
    <rPh sb="4" eb="6">
      <t>エキム</t>
    </rPh>
    <phoneticPr fontId="2"/>
  </si>
  <si>
    <t>メール</t>
    <phoneticPr fontId="2"/>
  </si>
  <si>
    <t>メール</t>
    <phoneticPr fontId="2"/>
  </si>
  <si>
    <t>メール</t>
    <phoneticPr fontId="2"/>
  </si>
  <si>
    <t>【封筒作成】</t>
    <rPh sb="1" eb="3">
      <t>フウトウ</t>
    </rPh>
    <phoneticPr fontId="2"/>
  </si>
  <si>
    <t>就労継続支援Ｂ型事業所</t>
  </si>
  <si>
    <t>地域活動支援センター</t>
  </si>
  <si>
    <t>生活介護事業所</t>
  </si>
  <si>
    <t>相模原市</t>
  </si>
  <si>
    <t>就労移行支援事業所</t>
  </si>
  <si>
    <t>就労継続支援Ａ型事業所</t>
  </si>
  <si>
    <t>横浜市</t>
  </si>
  <si>
    <t>横須賀市</t>
  </si>
  <si>
    <t>横浜市</t>
    <rPh sb="0" eb="3">
      <t>ヨコハマシ</t>
    </rPh>
    <phoneticPr fontId="2"/>
  </si>
  <si>
    <t>045-840-6606</t>
  </si>
  <si>
    <t>045-882-0151</t>
  </si>
  <si>
    <t>南足柄市</t>
    <rPh sb="0" eb="4">
      <t>ミナミアシガラシ</t>
    </rPh>
    <phoneticPr fontId="3"/>
  </si>
  <si>
    <t>特定非営利活動法人神奈川セルプセンター</t>
    <rPh sb="0" eb="12">
      <t>トクテイヒエイリカツドウホウジンカナガワ</t>
    </rPh>
    <phoneticPr fontId="5"/>
  </si>
  <si>
    <t>神奈川障害者共同受注窓口
はたらき隊かながわ</t>
    <rPh sb="0" eb="3">
      <t>カナガワ</t>
    </rPh>
    <rPh sb="3" eb="6">
      <t>ショウガイシャ</t>
    </rPh>
    <rPh sb="6" eb="8">
      <t>キョウドウ</t>
    </rPh>
    <rPh sb="8" eb="10">
      <t>ジュチュウ</t>
    </rPh>
    <rPh sb="10" eb="12">
      <t>マドグチ</t>
    </rPh>
    <rPh sb="17" eb="18">
      <t>タイ</t>
    </rPh>
    <phoneticPr fontId="5"/>
  </si>
  <si>
    <t>0466-53-7802</t>
  </si>
  <si>
    <t>0466-53-7803</t>
  </si>
  <si>
    <t>湘南台1-7-8
エスポワール304</t>
    <rPh sb="0" eb="3">
      <t>ショウナンダイ</t>
    </rPh>
    <phoneticPr fontId="5"/>
  </si>
  <si>
    <t>会長　鈴木　暢</t>
    <rPh sb="0" eb="2">
      <t>カイチョウ</t>
    </rPh>
    <rPh sb="3" eb="5">
      <t>スズキ</t>
    </rPh>
    <rPh sb="6" eb="7">
      <t>ノブ</t>
    </rPh>
    <phoneticPr fontId="5"/>
  </si>
  <si>
    <t>地方自治法施行規則第12条2の12で定めるところにより知事の認定を受けた者</t>
  </si>
  <si>
    <t>災害備蓄品等について神奈川県内の登録事業所より納品いたします。
納期、価格等については、お問い合わせください。</t>
    <phoneticPr fontId="2"/>
  </si>
  <si>
    <t>平塚市</t>
    <rPh sb="0" eb="3">
      <t>ヒラツカシ</t>
    </rPh>
    <phoneticPr fontId="2"/>
  </si>
  <si>
    <t>社会福祉法人
進和学園</t>
    <rPh sb="0" eb="6">
      <t>シャカイフクシホウジン</t>
    </rPh>
    <rPh sb="7" eb="11">
      <t>シンワガクエン</t>
    </rPh>
    <phoneticPr fontId="2"/>
  </si>
  <si>
    <t>しんわルネッサンス</t>
    <phoneticPr fontId="2"/>
  </si>
  <si>
    <t>0463-58-5414</t>
    <phoneticPr fontId="2"/>
  </si>
  <si>
    <t>0463-58-5329</t>
    <phoneticPr fontId="2"/>
  </si>
  <si>
    <t>rune-selp@shinwa-gakuen.or.jp</t>
    <phoneticPr fontId="2"/>
  </si>
  <si>
    <t>上吉沢1520-1</t>
    <rPh sb="0" eb="3">
      <t>カミキチサワ</t>
    </rPh>
    <phoneticPr fontId="2"/>
  </si>
  <si>
    <t>特定非営利活動法人あしたば</t>
    <rPh sb="0" eb="9">
      <t>トクテイヒエイリカツドウホウジン</t>
    </rPh>
    <phoneticPr fontId="2"/>
  </si>
  <si>
    <t>地域作業所　合力の郷</t>
    <rPh sb="0" eb="5">
      <t>チイキサギョウジョ</t>
    </rPh>
    <rPh sb="6" eb="8">
      <t>ゴウリキ</t>
    </rPh>
    <rPh sb="9" eb="10">
      <t>サト</t>
    </rPh>
    <phoneticPr fontId="2"/>
  </si>
  <si>
    <t>0465-84-1931</t>
    <phoneticPr fontId="2"/>
  </si>
  <si>
    <t>0465-20-4872</t>
    <phoneticPr fontId="2"/>
  </si>
  <si>
    <t>info@goriki-sato.com</t>
    <phoneticPr fontId="2"/>
  </si>
  <si>
    <t>開成町</t>
    <rPh sb="0" eb="3">
      <t>カイセイマチ</t>
    </rPh>
    <phoneticPr fontId="2"/>
  </si>
  <si>
    <t>足柄上郡開成町吉田島1612-1</t>
    <rPh sb="0" eb="4">
      <t>アシガラカミグン</t>
    </rPh>
    <rPh sb="4" eb="7">
      <t>カイセイマチ</t>
    </rPh>
    <rPh sb="7" eb="10">
      <t>ヨシダジマ</t>
    </rPh>
    <phoneticPr fontId="2"/>
  </si>
  <si>
    <t>古見</t>
    <rPh sb="0" eb="2">
      <t>フルミ</t>
    </rPh>
    <phoneticPr fontId="2"/>
  </si>
  <si>
    <t>アメニティの袋詰め、箱組み立て、のし掛け等の実績もあります。就労B型同様に単価については工程数や時間、納期日によって相談をさせて頂いております。</t>
    <rPh sb="6" eb="8">
      <t>フクロヅ</t>
    </rPh>
    <rPh sb="10" eb="11">
      <t>ハコ</t>
    </rPh>
    <rPh sb="11" eb="12">
      <t>ク</t>
    </rPh>
    <rPh sb="13" eb="14">
      <t>タ</t>
    </rPh>
    <rPh sb="18" eb="19">
      <t>ガ</t>
    </rPh>
    <rPh sb="20" eb="21">
      <t>ナド</t>
    </rPh>
    <rPh sb="22" eb="24">
      <t>ジッセキ</t>
    </rPh>
    <rPh sb="30" eb="32">
      <t>シュウロウ</t>
    </rPh>
    <rPh sb="33" eb="36">
      <t>ガタドウヨウ</t>
    </rPh>
    <rPh sb="37" eb="39">
      <t>タンカ</t>
    </rPh>
    <rPh sb="44" eb="47">
      <t>コウテイスウ</t>
    </rPh>
    <rPh sb="48" eb="50">
      <t>ジカン</t>
    </rPh>
    <rPh sb="51" eb="54">
      <t>ノウキビ</t>
    </rPh>
    <rPh sb="58" eb="60">
      <t>ソウダン</t>
    </rPh>
    <rPh sb="64" eb="65">
      <t>イタダ</t>
    </rPh>
    <phoneticPr fontId="2"/>
  </si>
  <si>
    <t>大和市</t>
  </si>
  <si>
    <t>株式会社ファムロード</t>
  </si>
  <si>
    <t>ファムロード日野南</t>
  </si>
  <si>
    <t>渡部和広</t>
  </si>
  <si>
    <t>小田原市</t>
  </si>
  <si>
    <t>茅ヶ崎市</t>
    <rPh sb="0" eb="4">
      <t>チガサキシ</t>
    </rPh>
    <phoneticPr fontId="2"/>
  </si>
  <si>
    <t>社会福祉法人ひばり</t>
    <rPh sb="0" eb="4">
      <t>シャカイ</t>
    </rPh>
    <rPh sb="4" eb="6">
      <t>ホウジン</t>
    </rPh>
    <phoneticPr fontId="2"/>
  </si>
  <si>
    <t>ハートピア湘南</t>
    <rPh sb="5" eb="7">
      <t>ショウナン</t>
    </rPh>
    <phoneticPr fontId="2"/>
  </si>
  <si>
    <t>0466-81-1188</t>
    <phoneticPr fontId="2"/>
  </si>
  <si>
    <t>0466-81-1700</t>
    <phoneticPr fontId="2"/>
  </si>
  <si>
    <t>sagyou-heartpia@s-hibari.or.jp</t>
    <phoneticPr fontId="2"/>
  </si>
  <si>
    <t>藤沢市</t>
    <rPh sb="0" eb="3">
      <t>フジサワシ</t>
    </rPh>
    <phoneticPr fontId="2"/>
  </si>
  <si>
    <t>善行4-3689-1</t>
    <rPh sb="0" eb="2">
      <t>ゼンギョウ</t>
    </rPh>
    <phoneticPr fontId="2"/>
  </si>
  <si>
    <t>山口</t>
    <rPh sb="0" eb="2">
      <t>ヤマグチ</t>
    </rPh>
    <phoneticPr fontId="2"/>
  </si>
  <si>
    <t>各種防災物品、災害備蓄品を取り扱っています。詳しくはお問い合わせ下さい。</t>
    <rPh sb="0" eb="2">
      <t>カクシュ</t>
    </rPh>
    <rPh sb="2" eb="6">
      <t>ボウサイブッピン</t>
    </rPh>
    <rPh sb="7" eb="9">
      <t>サイガイ</t>
    </rPh>
    <rPh sb="9" eb="12">
      <t>ビチクヒン</t>
    </rPh>
    <rPh sb="13" eb="14">
      <t>ト</t>
    </rPh>
    <rPh sb="15" eb="16">
      <t>アツカ</t>
    </rPh>
    <phoneticPr fontId="2"/>
  </si>
  <si>
    <t>社会福祉法人
ル・プリ</t>
  </si>
  <si>
    <t>横浜光センター</t>
  </si>
  <si>
    <t>045-441-1333</t>
  </si>
  <si>
    <t>045-441-2277</t>
  </si>
  <si>
    <t>大島</t>
  </si>
  <si>
    <t>鈴木</t>
  </si>
  <si>
    <t>川崎市</t>
  </si>
  <si>
    <t>平塚市</t>
  </si>
  <si>
    <t>清和会</t>
  </si>
  <si>
    <t>鎌倉市</t>
  </si>
  <si>
    <t>由比ガ浜2-3-11</t>
  </si>
  <si>
    <t>046-876-8586</t>
  </si>
  <si>
    <t>046-876-8584</t>
  </si>
  <si>
    <t>いろは</t>
  </si>
  <si>
    <t>044-820-6031</t>
  </si>
  <si>
    <t>044-820-6032</t>
  </si>
  <si>
    <t>k4-watanabe@douaikai.com</t>
  </si>
  <si>
    <t>中原区上小田中1-6-37</t>
  </si>
  <si>
    <t>特定非営利活動法人アルカヌエバ</t>
  </si>
  <si>
    <t>障害者就労支援事業所アルカヌエバ
小山町事業所</t>
  </si>
  <si>
    <t>045-933-2121</t>
  </si>
  <si>
    <t>045-479-5084</t>
  </si>
  <si>
    <t>緑区小山町430-1</t>
  </si>
  <si>
    <t>梁（やん）</t>
  </si>
  <si>
    <t>障害者就労支援事業所アルカヌエバ
台村町事業所</t>
  </si>
  <si>
    <t>045-511-8170</t>
  </si>
  <si>
    <t>045-511-8178</t>
  </si>
  <si>
    <t>standvillagestore@arcanueva.jp</t>
  </si>
  <si>
    <t>緑区台村町314第一秋元ビル2階</t>
  </si>
  <si>
    <t>金谷（かなや）</t>
  </si>
  <si>
    <t>しんわやえくぼ</t>
  </si>
  <si>
    <t>0463-34-8150</t>
  </si>
  <si>
    <t>0463-34-8151</t>
  </si>
  <si>
    <t>yaekubo@shinwa-gakuen.or.jp</t>
  </si>
  <si>
    <t>万田三丁目２０番５号</t>
  </si>
  <si>
    <t>苅田雅夫</t>
  </si>
  <si>
    <t>NPO法人ろばと野草の会</t>
  </si>
  <si>
    <t>045-671-9083</t>
  </si>
  <si>
    <t>中区松影町3-11-2　三和物産ビル３F</t>
  </si>
  <si>
    <t>株式会社　　　　　　　スマイルワン</t>
  </si>
  <si>
    <t>045-827-3759</t>
  </si>
  <si>
    <t>045-827-3769</t>
  </si>
  <si>
    <t>戸塚区川上町88-20藤アリビオ２F</t>
  </si>
  <si>
    <t>小林和幸</t>
  </si>
  <si>
    <t>en.higasitotuka@gmail.com</t>
  </si>
  <si>
    <t>厚木市</t>
  </si>
  <si>
    <t>株式会社スマイルワン</t>
  </si>
  <si>
    <t>045-435-5701</t>
  </si>
  <si>
    <t>045-435-5702</t>
  </si>
  <si>
    <t>一般社団法人ウイングワークス</t>
  </si>
  <si>
    <t>社会福祉法人
伸こう福祉会</t>
  </si>
  <si>
    <t>クロスハートワーク戸塚</t>
  </si>
  <si>
    <t>045-
260-
0568</t>
  </si>
  <si>
    <t>045-
260-
0570</t>
  </si>
  <si>
    <t>chwtotsuka@skfch.com</t>
  </si>
  <si>
    <t>戸塚区戸塚町
２４８７ー１</t>
  </si>
  <si>
    <t>山中</t>
  </si>
  <si>
    <t>厨房設備及び、専用スペースがある為、食品関係の袋詰め行えます。
食品以外のその他物品の袋詰め、梱包作業も受注可能です。</t>
  </si>
  <si>
    <t>ポスター印刷。Ａ１サイズまで可能です。
その他、チラシ、リーフレット等もサイズによっては可能です。</t>
  </si>
  <si>
    <t>各種封筒やOPP袋等への封入やシール貼り作業が受注可能です。
シール作製から発送まで受注致します。</t>
  </si>
  <si>
    <t>シュレッダー作業。ファイルから外し、ホッチキス外し、仕分け、シュレッダー掛け、廃棄処分まで一連の作業を受注可能です。</t>
  </si>
  <si>
    <t>モノクロ片面100枚：1,000円～。カラー両面可能。100枚以下の発注も応相談。別途料金でデータ作成から可能。</t>
  </si>
  <si>
    <t>定型、定形外サイズ封筒、ご要望に合わせて印刷いたします。
デザインも簡単な物でしたら可能です。単価等はお問い合わせください。</t>
  </si>
  <si>
    <t>茅ヶ崎市</t>
  </si>
  <si>
    <t>みらまーる</t>
    <phoneticPr fontId="2"/>
  </si>
  <si>
    <t>株式会社プレイグラウンド</t>
  </si>
  <si>
    <t>就労継続支援B型事業所ハッピーワーク</t>
  </si>
  <si>
    <t>042-704-9523</t>
  </si>
  <si>
    <t>042-704-9524</t>
  </si>
  <si>
    <t>中央区由野台2-26-13</t>
  </si>
  <si>
    <t>佐々木</t>
  </si>
  <si>
    <t>伊勢原市</t>
  </si>
  <si>
    <t>046-887-0034</t>
  </si>
  <si>
    <t>046-887-0417</t>
  </si>
  <si>
    <t>森崎1-19-12</t>
  </si>
  <si>
    <t>一般社団法人トライパートナーよこすか</t>
  </si>
  <si>
    <t>角田統子</t>
  </si>
  <si>
    <t>ワークハウスあまね</t>
  </si>
  <si>
    <t>046-837-8194</t>
  </si>
  <si>
    <t>046-887-0678</t>
  </si>
  <si>
    <t>046-835-0723</t>
  </si>
  <si>
    <t>046-833-4062</t>
  </si>
  <si>
    <t>046-833-6725</t>
  </si>
  <si>
    <t>わーくぴあ</t>
  </si>
  <si>
    <t>045-717-5593</t>
  </si>
  <si>
    <t>045-717-5594</t>
  </si>
  <si>
    <t>神奈川区大口通138-20</t>
  </si>
  <si>
    <t>0463-35-6170</t>
  </si>
  <si>
    <t>0463-34-7376</t>
  </si>
  <si>
    <t>夏目</t>
  </si>
  <si>
    <t>石川</t>
  </si>
  <si>
    <t>病院や施設等で使用する白衣や作業着、衣類、タオル類などのクリーニングを承ります。
集配も行っておりますので、詳しくはお問い合わせください。</t>
  </si>
  <si>
    <t>一般社団法人クロスオーバー大和</t>
  </si>
  <si>
    <t>クロスオーバー大和</t>
  </si>
  <si>
    <t>中央1-7-12中央レジデンス101・102</t>
  </si>
  <si>
    <t>kyodo@kyodo-juchu.com</t>
    <phoneticPr fontId="2"/>
  </si>
  <si>
    <t>看板、プレート等について神奈川県内の登録事業所より納品いたします。
納期、価格等については、お問い合わせください。</t>
    <rPh sb="0" eb="2">
      <t>カンバン</t>
    </rPh>
    <rPh sb="7" eb="8">
      <t>トウ</t>
    </rPh>
    <rPh sb="39" eb="40">
      <t>トウ</t>
    </rPh>
    <phoneticPr fontId="5"/>
  </si>
  <si>
    <t>en.higasitotuka@gmail.com</t>
    <phoneticPr fontId="2"/>
  </si>
  <si>
    <t>miramar@lucky.odn.ne.jp</t>
    <phoneticPr fontId="2"/>
  </si>
  <si>
    <t>d1sion@houan1900.jp</t>
    <phoneticPr fontId="2"/>
  </si>
  <si>
    <t>tsunoda@piquemarche.com</t>
    <phoneticPr fontId="2"/>
  </si>
  <si>
    <t>【一覧】</t>
    <rPh sb="1" eb="3">
      <t>イチラン</t>
    </rPh>
    <phoneticPr fontId="2"/>
  </si>
  <si>
    <t>社会福祉法人かわせみ会</t>
    <rPh sb="0" eb="6">
      <t>シャカイフクシホウジン</t>
    </rPh>
    <rPh sb="10" eb="11">
      <t>カイ</t>
    </rPh>
    <phoneticPr fontId="2"/>
  </si>
  <si>
    <t>kawasemi.377@wing.ocn.ne.jp</t>
    <phoneticPr fontId="2"/>
  </si>
  <si>
    <t>相模原市</t>
    <rPh sb="0" eb="4">
      <t>サガミハラシ</t>
    </rPh>
    <phoneticPr fontId="2"/>
  </si>
  <si>
    <t>緑区原宿5-26-13</t>
    <rPh sb="0" eb="4">
      <t>ミドリクハラジュク</t>
    </rPh>
    <phoneticPr fontId="2"/>
  </si>
  <si>
    <t>鈴木</t>
    <rPh sb="0" eb="2">
      <t>スズキ</t>
    </rPh>
    <phoneticPr fontId="2"/>
  </si>
  <si>
    <t>①②日替わり弁当注文承ります。
③600円～
④エリアにもよりますが、配達も行っています。詳細はお問い合わせください。</t>
    <rPh sb="2" eb="4">
      <t>ヒガ</t>
    </rPh>
    <rPh sb="6" eb="10">
      <t>ベントウチュウモン</t>
    </rPh>
    <rPh sb="10" eb="11">
      <t>ウケタマワ</t>
    </rPh>
    <rPh sb="20" eb="21">
      <t>エン</t>
    </rPh>
    <rPh sb="38" eb="39">
      <t>オコナ</t>
    </rPh>
    <rPh sb="45" eb="47">
      <t>ショウサイ</t>
    </rPh>
    <rPh sb="49" eb="50">
      <t>ト</t>
    </rPh>
    <rPh sb="51" eb="52">
      <t>ア</t>
    </rPh>
    <phoneticPr fontId="2"/>
  </si>
  <si>
    <t>①②焼き菓子（クッキー・マドレーヌ）の注文承ります。
③クッキー150～250円、マドレーヌ180円
④贈答用、金額等に応じて詰め合わせも対応可能です。詳細はお問い合わせください</t>
    <rPh sb="2" eb="3">
      <t>ヤ</t>
    </rPh>
    <rPh sb="4" eb="6">
      <t>ガシ</t>
    </rPh>
    <rPh sb="19" eb="21">
      <t>チュウモン</t>
    </rPh>
    <rPh sb="21" eb="22">
      <t>ウケタマワ</t>
    </rPh>
    <rPh sb="39" eb="40">
      <t>エン</t>
    </rPh>
    <rPh sb="49" eb="50">
      <t>エン</t>
    </rPh>
    <rPh sb="76" eb="78">
      <t>ショウサイ</t>
    </rPh>
    <rPh sb="80" eb="81">
      <t>ト</t>
    </rPh>
    <rPh sb="82" eb="83">
      <t>ア</t>
    </rPh>
    <phoneticPr fontId="2"/>
  </si>
  <si>
    <t>0427034480</t>
    <phoneticPr fontId="2"/>
  </si>
  <si>
    <t>kawasemi260601@etude.ocn.ne.jp</t>
    <phoneticPr fontId="2"/>
  </si>
  <si>
    <t>緑区橋本6-1-6杉佐屋ビル1階</t>
    <rPh sb="0" eb="4">
      <t>ミドリクハシモト</t>
    </rPh>
    <rPh sb="9" eb="12">
      <t>スギサヤ</t>
    </rPh>
    <rPh sb="15" eb="16">
      <t>カイ</t>
    </rPh>
    <phoneticPr fontId="2"/>
  </si>
  <si>
    <t>中里</t>
    <rPh sb="0" eb="2">
      <t>ナカザト</t>
    </rPh>
    <phoneticPr fontId="2"/>
  </si>
  <si>
    <t>①内職作業を行っているので対応可能です。
②③④詳細はお問い合わせください</t>
    <rPh sb="1" eb="5">
      <t>ナイショクサギョウ</t>
    </rPh>
    <rPh sb="6" eb="7">
      <t>オコナ</t>
    </rPh>
    <rPh sb="13" eb="17">
      <t>タイオウカノウ</t>
    </rPh>
    <rPh sb="24" eb="26">
      <t>ショウサイ</t>
    </rPh>
    <rPh sb="28" eb="29">
      <t>ト</t>
    </rPh>
    <rPh sb="30" eb="31">
      <t>ア</t>
    </rPh>
    <phoneticPr fontId="2"/>
  </si>
  <si>
    <t>①公園などの清掃
②③④詳細はお問い合わせください</t>
    <rPh sb="1" eb="3">
      <t>コウエン</t>
    </rPh>
    <rPh sb="6" eb="8">
      <t>セイソウ</t>
    </rPh>
    <rPh sb="12" eb="14">
      <t>ショウサイ</t>
    </rPh>
    <rPh sb="16" eb="17">
      <t>ト</t>
    </rPh>
    <rPh sb="18" eb="19">
      <t>ア</t>
    </rPh>
    <phoneticPr fontId="2"/>
  </si>
  <si>
    <t>①草刈り、片付け
②③④詳細はお問い合わせください</t>
    <rPh sb="1" eb="3">
      <t>クサカ</t>
    </rPh>
    <rPh sb="5" eb="7">
      <t>カタヅ</t>
    </rPh>
    <rPh sb="12" eb="14">
      <t>ショウサイ</t>
    </rPh>
    <rPh sb="16" eb="17">
      <t>ト</t>
    </rPh>
    <rPh sb="18" eb="19">
      <t>ア</t>
    </rPh>
    <phoneticPr fontId="2"/>
  </si>
  <si>
    <t>①ポスティング
②相模原市橋本エリア周辺受注可能です
③④詳細はお問い合わせください</t>
    <rPh sb="9" eb="13">
      <t>サガミハラシ</t>
    </rPh>
    <rPh sb="13" eb="15">
      <t>ハシモト</t>
    </rPh>
    <rPh sb="18" eb="20">
      <t>シュウヘン</t>
    </rPh>
    <rPh sb="20" eb="24">
      <t>ジュチュウカノウ</t>
    </rPh>
    <rPh sb="29" eb="31">
      <t>ショウサイ</t>
    </rPh>
    <rPh sb="33" eb="34">
      <t>ト</t>
    </rPh>
    <rPh sb="35" eb="36">
      <t>ア</t>
    </rPh>
    <phoneticPr fontId="2"/>
  </si>
  <si>
    <t>受注可能な業務
（具体的な①業務内容、②取扱品目、③標準単価、④納期等）</t>
    <rPh sb="0" eb="2">
      <t>ジュチュウ</t>
    </rPh>
    <rPh sb="2" eb="4">
      <t>カノウ</t>
    </rPh>
    <rPh sb="5" eb="7">
      <t>ギョウム</t>
    </rPh>
    <rPh sb="9" eb="12">
      <t>グタイテキ</t>
    </rPh>
    <rPh sb="14" eb="16">
      <t>ギョウム</t>
    </rPh>
    <rPh sb="16" eb="18">
      <t>ナイヨウ</t>
    </rPh>
    <rPh sb="20" eb="22">
      <t>トリアツカ</t>
    </rPh>
    <rPh sb="22" eb="24">
      <t>ヒンモク</t>
    </rPh>
    <rPh sb="26" eb="28">
      <t>ヒョウジュン</t>
    </rPh>
    <rPh sb="28" eb="30">
      <t>タンカ</t>
    </rPh>
    <rPh sb="32" eb="34">
      <t>ノウキ</t>
    </rPh>
    <rPh sb="34" eb="35">
      <t>トウ</t>
    </rPh>
    <phoneticPr fontId="2"/>
  </si>
  <si>
    <t>柏木あずさ</t>
    <rPh sb="0" eb="2">
      <t>カシワギ</t>
    </rPh>
    <phoneticPr fontId="2"/>
  </si>
  <si>
    <t>tomato@shinwa-gakuen.or.jp</t>
    <phoneticPr fontId="2"/>
  </si>
  <si>
    <t>社会福祉法人
進和学園</t>
    <phoneticPr fontId="2"/>
  </si>
  <si>
    <t>①製パン製造・販売②みかんぱん・ブルーベリーぱん・とまとチーズ食パン等③みかん・ブルーベリーぱん（税込200円）とまとチーズ食パン（税込400円）④3日</t>
    <rPh sb="1" eb="2">
      <t>セイ</t>
    </rPh>
    <rPh sb="4" eb="6">
      <t>セイゾウ</t>
    </rPh>
    <rPh sb="7" eb="9">
      <t>ハンバイ</t>
    </rPh>
    <rPh sb="31" eb="32">
      <t>ショク</t>
    </rPh>
    <rPh sb="34" eb="35">
      <t>トウ</t>
    </rPh>
    <rPh sb="49" eb="51">
      <t>ゼイコミ</t>
    </rPh>
    <rPh sb="54" eb="55">
      <t>エン</t>
    </rPh>
    <rPh sb="62" eb="63">
      <t>ショク</t>
    </rPh>
    <rPh sb="66" eb="68">
      <t>ゼイコミ</t>
    </rPh>
    <rPh sb="71" eb="72">
      <t>エン</t>
    </rPh>
    <rPh sb="75" eb="76">
      <t>ヒ</t>
    </rPh>
    <phoneticPr fontId="2"/>
  </si>
  <si>
    <t>社会福祉法人
宝安寺社会事業部</t>
    <rPh sb="0" eb="6">
      <t>シャカイフクシホウジン</t>
    </rPh>
    <rPh sb="7" eb="15">
      <t>ホウアンジシャカイジギョウブ</t>
    </rPh>
    <phoneticPr fontId="2"/>
  </si>
  <si>
    <t>ほうあん第一しおん</t>
    <rPh sb="4" eb="6">
      <t>ダイイチ</t>
    </rPh>
    <phoneticPr fontId="2"/>
  </si>
  <si>
    <t>0465-29-0146</t>
    <phoneticPr fontId="2"/>
  </si>
  <si>
    <t>0465-29-0705</t>
    <phoneticPr fontId="2"/>
  </si>
  <si>
    <t>小田原市</t>
    <rPh sb="0" eb="4">
      <t>オダワラシ</t>
    </rPh>
    <phoneticPr fontId="2"/>
  </si>
  <si>
    <t>根府川３８９</t>
    <rPh sb="0" eb="3">
      <t>ネブカワ</t>
    </rPh>
    <phoneticPr fontId="2"/>
  </si>
  <si>
    <t>近藤秀樹</t>
    <rPh sb="0" eb="2">
      <t>コンドウ</t>
    </rPh>
    <rPh sb="2" eb="4">
      <t>ヒデキ</t>
    </rPh>
    <phoneticPr fontId="2"/>
  </si>
  <si>
    <t>①製品の袋詰め、梱包
②製品、小物、野菜など
③担当者と協議
④担当者と協議</t>
    <rPh sb="1" eb="3">
      <t>セイヒン</t>
    </rPh>
    <rPh sb="4" eb="5">
      <t>フクロ</t>
    </rPh>
    <rPh sb="5" eb="6">
      <t>ツ</t>
    </rPh>
    <rPh sb="8" eb="10">
      <t>コンポウ</t>
    </rPh>
    <rPh sb="12" eb="14">
      <t>セイヒン</t>
    </rPh>
    <rPh sb="15" eb="17">
      <t>コモノ</t>
    </rPh>
    <rPh sb="18" eb="20">
      <t>ヤサイ</t>
    </rPh>
    <rPh sb="24" eb="27">
      <t>タントウシャ</t>
    </rPh>
    <rPh sb="28" eb="30">
      <t>キョウギ</t>
    </rPh>
    <rPh sb="32" eb="35">
      <t>タントウシャ</t>
    </rPh>
    <rPh sb="36" eb="38">
      <t>キョウギ</t>
    </rPh>
    <phoneticPr fontId="2"/>
  </si>
  <si>
    <t>①商品の袋入れ、梱包、発送
②チラシ、パンフレット等
③担当者と協議
④担当者と協議</t>
    <rPh sb="1" eb="3">
      <t>ショウヒン</t>
    </rPh>
    <rPh sb="4" eb="5">
      <t>フクロ</t>
    </rPh>
    <rPh sb="5" eb="6">
      <t>イ</t>
    </rPh>
    <rPh sb="8" eb="10">
      <t>コンポウ</t>
    </rPh>
    <rPh sb="11" eb="13">
      <t>ハッソウ</t>
    </rPh>
    <rPh sb="25" eb="26">
      <t>トウ</t>
    </rPh>
    <rPh sb="28" eb="31">
      <t>タントウシャ</t>
    </rPh>
    <rPh sb="32" eb="34">
      <t>キョウギ</t>
    </rPh>
    <rPh sb="36" eb="39">
      <t>タントウシャ</t>
    </rPh>
    <rPh sb="40" eb="42">
      <t>キョウギ</t>
    </rPh>
    <phoneticPr fontId="2"/>
  </si>
  <si>
    <t>①商品の折り込み
②チラシ、パンフレット等
③担当者と協議
④担当者と協議</t>
    <rPh sb="1" eb="3">
      <t>ショウヒン</t>
    </rPh>
    <rPh sb="4" eb="5">
      <t>オ</t>
    </rPh>
    <rPh sb="6" eb="7">
      <t>コ</t>
    </rPh>
    <rPh sb="20" eb="21">
      <t>トウ</t>
    </rPh>
    <rPh sb="23" eb="26">
      <t>タントウシャ</t>
    </rPh>
    <rPh sb="27" eb="29">
      <t>キョウギ</t>
    </rPh>
    <rPh sb="31" eb="34">
      <t>タントウシャ</t>
    </rPh>
    <rPh sb="35" eb="37">
      <t>キョウギ</t>
    </rPh>
    <phoneticPr fontId="2"/>
  </si>
  <si>
    <t>①清掃
②学校、体育館、プール等
③担当者と協議
④担当者と協議</t>
    <rPh sb="1" eb="3">
      <t>セイソウ</t>
    </rPh>
    <rPh sb="5" eb="7">
      <t>ガッコウ</t>
    </rPh>
    <rPh sb="8" eb="11">
      <t>タイイクカン</t>
    </rPh>
    <rPh sb="15" eb="16">
      <t>トウ</t>
    </rPh>
    <rPh sb="18" eb="21">
      <t>タントウシャ</t>
    </rPh>
    <rPh sb="22" eb="24">
      <t>キョウギ</t>
    </rPh>
    <rPh sb="26" eb="29">
      <t>タントウシャ</t>
    </rPh>
    <rPh sb="30" eb="32">
      <t>キョウギ</t>
    </rPh>
    <phoneticPr fontId="2"/>
  </si>
  <si>
    <t>①草取り、草刈り
②企業、学校、一般住宅
③担当者と協議
④担当者と協議</t>
    <rPh sb="1" eb="3">
      <t>クサト</t>
    </rPh>
    <rPh sb="5" eb="7">
      <t>クサカ</t>
    </rPh>
    <rPh sb="10" eb="12">
      <t>キギョウ</t>
    </rPh>
    <rPh sb="13" eb="15">
      <t>ガッコウ</t>
    </rPh>
    <rPh sb="16" eb="18">
      <t>イッパン</t>
    </rPh>
    <rPh sb="18" eb="20">
      <t>ジュウタク</t>
    </rPh>
    <rPh sb="22" eb="25">
      <t>タントウシャ</t>
    </rPh>
    <rPh sb="26" eb="28">
      <t>キョウギ</t>
    </rPh>
    <rPh sb="30" eb="33">
      <t>タントウシャ</t>
    </rPh>
    <rPh sb="34" eb="36">
      <t>キョウギ</t>
    </rPh>
    <phoneticPr fontId="2"/>
  </si>
  <si>
    <t>①商品のポスティング
②チラシ、パンフレット等
③担当者と協議
④担当者と協議</t>
    <rPh sb="1" eb="3">
      <t>ショウヒン</t>
    </rPh>
    <rPh sb="22" eb="23">
      <t>トウ</t>
    </rPh>
    <rPh sb="25" eb="28">
      <t>タントウシャ</t>
    </rPh>
    <rPh sb="29" eb="31">
      <t>キョウギ</t>
    </rPh>
    <rPh sb="33" eb="36">
      <t>タントウシャ</t>
    </rPh>
    <rPh sb="37" eb="39">
      <t>キョウギ</t>
    </rPh>
    <phoneticPr fontId="2"/>
  </si>
  <si>
    <t>①パン焼き菓子の販売
②企業、学校、保育園、病院への販売
③担当者と協議
④担当者と協議</t>
    <rPh sb="3" eb="4">
      <t>ヤ</t>
    </rPh>
    <rPh sb="5" eb="7">
      <t>ガシ</t>
    </rPh>
    <rPh sb="8" eb="10">
      <t>ハンバイ</t>
    </rPh>
    <rPh sb="12" eb="14">
      <t>キギョウ</t>
    </rPh>
    <rPh sb="15" eb="17">
      <t>ガッコウ</t>
    </rPh>
    <rPh sb="18" eb="21">
      <t>ホイクエン</t>
    </rPh>
    <rPh sb="22" eb="24">
      <t>ビョウイン</t>
    </rPh>
    <rPh sb="26" eb="28">
      <t>ハンバイ</t>
    </rPh>
    <rPh sb="30" eb="33">
      <t>タントウシャ</t>
    </rPh>
    <rPh sb="34" eb="36">
      <t>キョウギ</t>
    </rPh>
    <rPh sb="38" eb="41">
      <t>タントウシャ</t>
    </rPh>
    <rPh sb="42" eb="44">
      <t>キョウギ</t>
    </rPh>
    <phoneticPr fontId="2"/>
  </si>
  <si>
    <t>①リサイクル
②CD解体、水道メーター分解
③担当者と協議
④担当者と協議</t>
    <rPh sb="10" eb="12">
      <t>カイタイ</t>
    </rPh>
    <rPh sb="13" eb="15">
      <t>スイドウ</t>
    </rPh>
    <rPh sb="19" eb="21">
      <t>ブンカイ</t>
    </rPh>
    <rPh sb="23" eb="26">
      <t>タントウシャ</t>
    </rPh>
    <rPh sb="27" eb="29">
      <t>キョウギ</t>
    </rPh>
    <rPh sb="31" eb="34">
      <t>タントウシャ</t>
    </rPh>
    <rPh sb="35" eb="37">
      <t>キョウギ</t>
    </rPh>
    <phoneticPr fontId="2"/>
  </si>
  <si>
    <t>印刷物の8種丁合は1日1,000セット、優先調達による書類の封入封緘の実績もあります。その他にも日頃からシール貼り・圧着加工・梱包など受注納期を計画的に実施しています。</t>
    <rPh sb="0" eb="3">
      <t>インサツブツ</t>
    </rPh>
    <rPh sb="5" eb="6">
      <t>シュ</t>
    </rPh>
    <rPh sb="6" eb="8">
      <t>チョウアイ</t>
    </rPh>
    <rPh sb="10" eb="11">
      <t>ニチ</t>
    </rPh>
    <rPh sb="20" eb="24">
      <t>ユウセンチョウタツ</t>
    </rPh>
    <rPh sb="27" eb="29">
      <t>ショルイ</t>
    </rPh>
    <rPh sb="30" eb="34">
      <t>フウニュウフウカン</t>
    </rPh>
    <rPh sb="35" eb="37">
      <t>ジッセキ</t>
    </rPh>
    <rPh sb="45" eb="46">
      <t>ホカ</t>
    </rPh>
    <rPh sb="48" eb="50">
      <t>ヒゴロ</t>
    </rPh>
    <rPh sb="55" eb="56">
      <t>ハ</t>
    </rPh>
    <rPh sb="58" eb="62">
      <t>アッチャクカコウ</t>
    </rPh>
    <rPh sb="63" eb="65">
      <t>コンポウ</t>
    </rPh>
    <rPh sb="67" eb="71">
      <t>ジュチュウノウキ</t>
    </rPh>
    <rPh sb="72" eb="75">
      <t>ケイカクテキ</t>
    </rPh>
    <rPh sb="76" eb="78">
      <t>ジッシ</t>
    </rPh>
    <phoneticPr fontId="2"/>
  </si>
  <si>
    <t>地域作業所　合力の郷</t>
    <phoneticPr fontId="2"/>
  </si>
  <si>
    <t>合同会社ホープアンドドリーム</t>
    <rPh sb="0" eb="4">
      <t>ゴウドウガイシャ</t>
    </rPh>
    <phoneticPr fontId="2"/>
  </si>
  <si>
    <t>就労継続支援B型事業所えん東戸塚</t>
    <rPh sb="0" eb="6">
      <t>シュウロウケイゾクシエン</t>
    </rPh>
    <rPh sb="7" eb="8">
      <t>ガタ</t>
    </rPh>
    <rPh sb="8" eb="11">
      <t>ジギョウショ</t>
    </rPh>
    <rPh sb="13" eb="16">
      <t>ヒガシトツカ</t>
    </rPh>
    <phoneticPr fontId="2"/>
  </si>
  <si>
    <t>戸塚区名瀬町７６５－１１コーポラス原口１F/2F</t>
    <rPh sb="0" eb="3">
      <t>トツカク</t>
    </rPh>
    <rPh sb="3" eb="6">
      <t>ナセマチ</t>
    </rPh>
    <rPh sb="17" eb="19">
      <t>ハラグチ</t>
    </rPh>
    <phoneticPr fontId="2"/>
  </si>
  <si>
    <t>實方直己</t>
    <rPh sb="0" eb="2">
      <t>ジツカタ</t>
    </rPh>
    <rPh sb="2" eb="3">
      <t>ナオ</t>
    </rPh>
    <rPh sb="3" eb="4">
      <t>オノレ</t>
    </rPh>
    <phoneticPr fontId="2"/>
  </si>
  <si>
    <t>①学校・公官庁用封筒印刷（業務用オフセット印刷）県立学校、県警察本部、県税事務所等受注実績あり
②封筒類の印刷
③角２封筒（1色印刷）25円、長形3号（１色印刷テープ付）20円、窓あり調査書用封筒（1色印刷テープ付）26円、初回のみ版下作製費5,000円）
④3週間程度余裕を見て発注いただけると助かります。</t>
    <rPh sb="1" eb="3">
      <t>ガッコウ</t>
    </rPh>
    <rPh sb="4" eb="8">
      <t>コウカンチョウヨウ</t>
    </rPh>
    <rPh sb="8" eb="12">
      <t>フウトウインサツ</t>
    </rPh>
    <rPh sb="13" eb="16">
      <t>ギョウムヨウ</t>
    </rPh>
    <rPh sb="21" eb="23">
      <t>インサツ</t>
    </rPh>
    <rPh sb="24" eb="26">
      <t>ケンリツ</t>
    </rPh>
    <rPh sb="26" eb="28">
      <t>ガッコウ</t>
    </rPh>
    <rPh sb="29" eb="30">
      <t>ケン</t>
    </rPh>
    <rPh sb="30" eb="32">
      <t>ケイサツ</t>
    </rPh>
    <rPh sb="32" eb="34">
      <t>ホンブ</t>
    </rPh>
    <rPh sb="41" eb="45">
      <t>ジュチュウジッセキ</t>
    </rPh>
    <rPh sb="49" eb="52">
      <t>フウトウルイ</t>
    </rPh>
    <rPh sb="53" eb="55">
      <t>インサツ</t>
    </rPh>
    <rPh sb="57" eb="58">
      <t>カク</t>
    </rPh>
    <rPh sb="59" eb="61">
      <t>フウトウ</t>
    </rPh>
    <rPh sb="63" eb="64">
      <t>ショク</t>
    </rPh>
    <rPh sb="64" eb="66">
      <t>インサツ</t>
    </rPh>
    <rPh sb="69" eb="70">
      <t>エン</t>
    </rPh>
    <rPh sb="71" eb="72">
      <t>ナガ</t>
    </rPh>
    <rPh sb="72" eb="73">
      <t>カタチ</t>
    </rPh>
    <rPh sb="74" eb="75">
      <t>ゴウ</t>
    </rPh>
    <rPh sb="77" eb="78">
      <t>ショク</t>
    </rPh>
    <rPh sb="78" eb="80">
      <t>インサツ</t>
    </rPh>
    <rPh sb="83" eb="84">
      <t>ツキ</t>
    </rPh>
    <rPh sb="87" eb="88">
      <t>エン</t>
    </rPh>
    <rPh sb="89" eb="90">
      <t>マド</t>
    </rPh>
    <rPh sb="92" eb="96">
      <t>チョウサショヨウ</t>
    </rPh>
    <rPh sb="96" eb="98">
      <t>フウトウ</t>
    </rPh>
    <rPh sb="100" eb="101">
      <t>ショク</t>
    </rPh>
    <rPh sb="101" eb="103">
      <t>インサツ</t>
    </rPh>
    <rPh sb="106" eb="107">
      <t>ツ</t>
    </rPh>
    <rPh sb="110" eb="111">
      <t>エン</t>
    </rPh>
    <rPh sb="112" eb="114">
      <t>ショカイ</t>
    </rPh>
    <rPh sb="116" eb="121">
      <t>ハンシタサクセイヒ</t>
    </rPh>
    <rPh sb="126" eb="127">
      <t>エン</t>
    </rPh>
    <rPh sb="131" eb="133">
      <t>シュウカン</t>
    </rPh>
    <rPh sb="133" eb="135">
      <t>テイド</t>
    </rPh>
    <rPh sb="135" eb="137">
      <t>ヨユウ</t>
    </rPh>
    <rPh sb="138" eb="139">
      <t>ミ</t>
    </rPh>
    <rPh sb="140" eb="142">
      <t>ハッチュウ</t>
    </rPh>
    <rPh sb="148" eb="149">
      <t>タス</t>
    </rPh>
    <phoneticPr fontId="2"/>
  </si>
  <si>
    <t>①コーヒー製造販売
②ドリップパック入りコーヒー
③1個200円（利用者さんの描いた絵を印刷した個包装に入っています）
④２週間程度余裕を見て発注いただけると助かります。</t>
    <rPh sb="5" eb="9">
      <t>セイゾウハンバイ</t>
    </rPh>
    <rPh sb="18" eb="19">
      <t>イ</t>
    </rPh>
    <rPh sb="27" eb="28">
      <t>コ</t>
    </rPh>
    <rPh sb="31" eb="32">
      <t>エン</t>
    </rPh>
    <rPh sb="33" eb="36">
      <t>リヨウシャ</t>
    </rPh>
    <rPh sb="39" eb="40">
      <t>カ</t>
    </rPh>
    <rPh sb="42" eb="43">
      <t>エ</t>
    </rPh>
    <rPh sb="44" eb="46">
      <t>インサツ</t>
    </rPh>
    <rPh sb="48" eb="51">
      <t>コホウソウ</t>
    </rPh>
    <rPh sb="52" eb="53">
      <t>ハイ</t>
    </rPh>
    <rPh sb="62" eb="64">
      <t>シュウカン</t>
    </rPh>
    <rPh sb="64" eb="66">
      <t>テイド</t>
    </rPh>
    <rPh sb="66" eb="68">
      <t>ヨユウ</t>
    </rPh>
    <rPh sb="69" eb="70">
      <t>ミ</t>
    </rPh>
    <rPh sb="71" eb="73">
      <t>ハッチュウ</t>
    </rPh>
    <rPh sb="79" eb="80">
      <t>タス</t>
    </rPh>
    <phoneticPr fontId="2"/>
  </si>
  <si>
    <t>株式会社住よし</t>
  </si>
  <si>
    <t>f-planning@sumiyoshi.pla-pla.jp</t>
  </si>
  <si>
    <t>朝永　昭仁</t>
  </si>
  <si>
    <t>①各種お弁当の製造、配送、BBQセットの製造、配送、イベント出店
②地元の食材を使った加工食品
③お弁当550円～、たこ飯、さざえ飯600円、ふぐから揚げ600円
④詳細は、直接お問い合わせください。</t>
  </si>
  <si>
    <t>フードプランニング</t>
    <phoneticPr fontId="2"/>
  </si>
  <si>
    <t>一般社団法人トライパートナーよこすか</t>
    <rPh sb="0" eb="6">
      <t>イッパンシャダンホウジン</t>
    </rPh>
    <phoneticPr fontId="2"/>
  </si>
  <si>
    <t>ピケマルシェ３６５日</t>
    <rPh sb="9" eb="10">
      <t>ニチ</t>
    </rPh>
    <phoneticPr fontId="2"/>
  </si>
  <si>
    <t>046-845-9729</t>
    <phoneticPr fontId="2"/>
  </si>
  <si>
    <t>046-845-9738</t>
    <phoneticPr fontId="2"/>
  </si>
  <si>
    <t>横須賀市</t>
    <rPh sb="0" eb="4">
      <t>ヨコスカシ</t>
    </rPh>
    <phoneticPr fontId="2"/>
  </si>
  <si>
    <t>野比3-26-３５</t>
    <rPh sb="0" eb="2">
      <t>ノビ</t>
    </rPh>
    <phoneticPr fontId="2"/>
  </si>
  <si>
    <t>角田統子</t>
    <rPh sb="0" eb="2">
      <t>ツノダ</t>
    </rPh>
    <rPh sb="2" eb="4">
      <t>トウコ</t>
    </rPh>
    <phoneticPr fontId="2"/>
  </si>
  <si>
    <t>①サンドイッチ、総菜パン、菓子パン、食事パン、クッキー、パウンド、マフィンなどパン・焼菓子全般。
②サンドイッチ20種類程度、パン約40種類、焼き菓子定番10種類と季節商品があります。オードブルや詰め合わせも相談に応じます。
③150円～350円
④7～10日前までに注文お願いします。また、イベント出店等もお問い合わせください。</t>
    <rPh sb="8" eb="10">
      <t>ソウザイ</t>
    </rPh>
    <rPh sb="13" eb="15">
      <t>カシ</t>
    </rPh>
    <rPh sb="18" eb="20">
      <t>ショクジ</t>
    </rPh>
    <rPh sb="42" eb="45">
      <t>ヤキガシ</t>
    </rPh>
    <rPh sb="45" eb="47">
      <t>ゼンパン</t>
    </rPh>
    <rPh sb="58" eb="60">
      <t>シュルイ</t>
    </rPh>
    <rPh sb="60" eb="62">
      <t>テイド</t>
    </rPh>
    <rPh sb="65" eb="66">
      <t>ヤク</t>
    </rPh>
    <rPh sb="68" eb="70">
      <t>シュルイ</t>
    </rPh>
    <rPh sb="71" eb="72">
      <t>ヤ</t>
    </rPh>
    <rPh sb="73" eb="75">
      <t>ガシ</t>
    </rPh>
    <rPh sb="75" eb="77">
      <t>テイバン</t>
    </rPh>
    <rPh sb="79" eb="81">
      <t>シュルイ</t>
    </rPh>
    <rPh sb="82" eb="84">
      <t>キセツ</t>
    </rPh>
    <rPh sb="84" eb="86">
      <t>ショウヒン</t>
    </rPh>
    <rPh sb="98" eb="99">
      <t>ツ</t>
    </rPh>
    <rPh sb="100" eb="101">
      <t>ア</t>
    </rPh>
    <rPh sb="104" eb="106">
      <t>ソウダン</t>
    </rPh>
    <rPh sb="107" eb="108">
      <t>オウ</t>
    </rPh>
    <rPh sb="117" eb="118">
      <t>エン</t>
    </rPh>
    <rPh sb="122" eb="123">
      <t>エン</t>
    </rPh>
    <rPh sb="129" eb="130">
      <t>ニチ</t>
    </rPh>
    <rPh sb="130" eb="131">
      <t>マエ</t>
    </rPh>
    <rPh sb="134" eb="136">
      <t>チュウモン</t>
    </rPh>
    <rPh sb="137" eb="138">
      <t>ネガ</t>
    </rPh>
    <rPh sb="150" eb="152">
      <t>シュッテン</t>
    </rPh>
    <rPh sb="152" eb="153">
      <t>トウ</t>
    </rPh>
    <rPh sb="155" eb="156">
      <t>ト</t>
    </rPh>
    <rPh sb="157" eb="158">
      <t>ア</t>
    </rPh>
    <phoneticPr fontId="2"/>
  </si>
  <si>
    <t>info@arcanueva.jp</t>
  </si>
  <si>
    <t>①ダイレクトメールに関する一連の作業
②封入、封緘、宛名貼り等
③応相談
④応相談</t>
  </si>
  <si>
    <t>①屋外・屋内の清掃
②屋外：バスターミナル、歩道、アパート等　屋内：グループホーム
③応相談
④応相談</t>
  </si>
  <si>
    <t>①封入作業
②水道局メモセット等
③応相談
④応相談</t>
  </si>
  <si>
    <t>①革製品の製作・販売（オーダー可）
②ポーチ、コースター、チャーム等
③200円（税込）～
④応相談</t>
  </si>
  <si>
    <t>障害者就労支援事業所アルカヌエバ
小山町事業所</t>
    <phoneticPr fontId="2"/>
  </si>
  <si>
    <t>社会福祉法人あまね</t>
  </si>
  <si>
    <t>wakuwaku@yokosuka-amane.or.jp</t>
  </si>
  <si>
    <t>舟倉1-13-9</t>
  </si>
  <si>
    <t>漆原香菜</t>
  </si>
  <si>
    <t>①焼菓子（クッキー）の注文を承ります②一袋（約12枚）にバニラ・ココア・紅茶・ごま・シュガー・抹茶・チョコチップの7種入り③70ｇ　２５０円　④３０個以上のご注文は１０日前までにご予約頂いています</t>
  </si>
  <si>
    <t>①シール貼りを承ります。簡単な梱包作業も希望しています
②乾燥ひじきの表シールと裏シール貼りを行っています
③一日平均700枚
④納期などについては直接お問い合わせください</t>
  </si>
  <si>
    <t>あまね共同作業所</t>
  </si>
  <si>
    <t>wanwan@yokosuka-amane.or.jp</t>
  </si>
  <si>
    <t>舟倉1-12-1</t>
  </si>
  <si>
    <t>丸山紗音</t>
  </si>
  <si>
    <t>山城基貴</t>
  </si>
  <si>
    <t>①資源回収、家電解体を行います②空き缶、段ボール、古紙の回収。ノートパソコンやビデオデッキ、エアコンなどの配線コードやFケーブルを回収します③1回の回収量は300㎏まで
④詳細については直接お問い合わせください</t>
  </si>
  <si>
    <t>pakupaku@yokosuka-amane.or.jp</t>
  </si>
  <si>
    <t>舟倉1-13-10</t>
  </si>
  <si>
    <t>石原由紀</t>
  </si>
  <si>
    <t>キッチンハウスあまね</t>
    <phoneticPr fontId="2"/>
  </si>
  <si>
    <t>株式会社CFP</t>
  </si>
  <si>
    <t>一葉橋本事業所</t>
  </si>
  <si>
    <t>042-779-6061</t>
  </si>
  <si>
    <t>042-703-5310</t>
  </si>
  <si>
    <t>info-h@cfp-inc.jp</t>
  </si>
  <si>
    <t>緑区橋本6-27-7アコックビル3階</t>
  </si>
  <si>
    <t>村上美幸</t>
  </si>
  <si>
    <t xml:space="preserve">①②文具、化粧品、工業用製品、食品等、各種商品の袋詰めや箱詰めを承ります。
③④単価や納期は直接お問い合わせください。
</t>
  </si>
  <si>
    <t>①②封筒への封入作業や宛名シール貼り、各種商品へのシール貼り作業を承ります。
③④単価や納期は直接お問い合わせください。</t>
  </si>
  <si>
    <t>①②手書きの個人情報のデータ化や名刺のデータ化、文書のデータ等、各種入力作業を承ります。
③④単価や納期は直接お問い合わせください。</t>
  </si>
  <si>
    <t>①②近隣の施設や学校、公園等の清掃が可能です。
詳細は直接お問い合わせください。</t>
  </si>
  <si>
    <t>一葉橋本事業所</t>
    <phoneticPr fontId="2"/>
  </si>
  <si>
    <t>CONNECT HEARTS 株式会社</t>
  </si>
  <si>
    <t>リハスワーク厚木</t>
  </si>
  <si>
    <t>046-206-7120</t>
  </si>
  <si>
    <t>046-206-7121</t>
  </si>
  <si>
    <t>connect.hearts0810@gmail.com</t>
  </si>
  <si>
    <t>中町4-5-14　国際厚木ビル3階</t>
  </si>
  <si>
    <t>小池　珠美</t>
  </si>
  <si>
    <t>①オリジナルの木の商品（石川県の県木、能登ヒバを使用）
②能登ヒバチップ、能登ヒバしおり（販促品対応いたします）
③各300円
④数量により異なる（1週間～1ヶ月程度）詳細はお問い合わせください</t>
  </si>
  <si>
    <t>①OPP袋入れ、封止め、袋詰め、梱包
②スポット受注、可能です
③応相談
④数量により異なる（3日～1週間程度）詳細はお問い合わせください</t>
  </si>
  <si>
    <t>①書類折り、封入、シール貼り、発送
②スポット受注、可能です
③応相談
④数量により異なる（3日～1週間程度）詳細はお問い合わせください</t>
  </si>
  <si>
    <t>応相談、詳細はお問い合わせください</t>
  </si>
  <si>
    <t>リハスワーク厚木</t>
    <phoneticPr fontId="2"/>
  </si>
  <si>
    <t>Life-iz 株式会社</t>
    <rPh sb="8" eb="12">
      <t>カブシキガイシャ</t>
    </rPh>
    <phoneticPr fontId="2"/>
  </si>
  <si>
    <t>ヒアーイーズしんばし</t>
    <phoneticPr fontId="2"/>
  </si>
  <si>
    <t>045-516-5380</t>
    <phoneticPr fontId="2"/>
  </si>
  <si>
    <t>life-iz.office@life-iz.com</t>
    <phoneticPr fontId="2"/>
  </si>
  <si>
    <t>泉区新橋町1387-5　　　　　　上村ﾋﾞﾙ</t>
    <rPh sb="0" eb="2">
      <t>イズミク</t>
    </rPh>
    <rPh sb="2" eb="5">
      <t>シンバシチョウ</t>
    </rPh>
    <rPh sb="17" eb="19">
      <t>カミムラ</t>
    </rPh>
    <phoneticPr fontId="2"/>
  </si>
  <si>
    <t>加藤将尊</t>
    <rPh sb="0" eb="2">
      <t>カトウ</t>
    </rPh>
    <rPh sb="2" eb="4">
      <t>マサタカ</t>
    </rPh>
    <phoneticPr fontId="2"/>
  </si>
  <si>
    <t>テープ起こし、名刺、庶務各種データ入力を対応します。エクセルやワードを用いた簡易的な事務作業など気軽にお問い合わせください。</t>
    <rPh sb="7" eb="9">
      <t>メイシ</t>
    </rPh>
    <rPh sb="10" eb="12">
      <t>ショム</t>
    </rPh>
    <phoneticPr fontId="2"/>
  </si>
  <si>
    <t>加藤将尊</t>
    <rPh sb="0" eb="4">
      <t>カトウマサタカ</t>
    </rPh>
    <phoneticPr fontId="2"/>
  </si>
  <si>
    <t>箱折り、製品の梱包・シールはり等を承ります。
目安は10000セット程（１か月）。
単価・納期などについては直接お問い合わせください。</t>
    <rPh sb="0" eb="1">
      <t>ハコ</t>
    </rPh>
    <rPh sb="1" eb="2">
      <t>オ</t>
    </rPh>
    <rPh sb="17" eb="18">
      <t>ウケタマワ</t>
    </rPh>
    <phoneticPr fontId="2"/>
  </si>
  <si>
    <t>各種講演・研修動画などの編集、テロップ原稿作成、入れまで承ります。
単価・納期などについては直接お問い合わせください。</t>
    <rPh sb="12" eb="14">
      <t>ヘンシュウ</t>
    </rPh>
    <rPh sb="19" eb="23">
      <t>ゲンコウサクセイ</t>
    </rPh>
    <rPh sb="28" eb="29">
      <t>ウケタマワ</t>
    </rPh>
    <phoneticPr fontId="4"/>
  </si>
  <si>
    <t>画像・文字アノテーション（AI開発）。企業様の要件にあわせてご対応しています。
単価・納期などについては直接お問い合わせください。</t>
    <rPh sb="0" eb="2">
      <t>ガゾウ</t>
    </rPh>
    <rPh sb="3" eb="5">
      <t>モジ</t>
    </rPh>
    <rPh sb="15" eb="17">
      <t>カイハツ</t>
    </rPh>
    <rPh sb="19" eb="22">
      <t>キギョウサマ</t>
    </rPh>
    <rPh sb="23" eb="25">
      <t>ヨウケン</t>
    </rPh>
    <rPh sb="31" eb="33">
      <t>タイオウ</t>
    </rPh>
    <phoneticPr fontId="4"/>
  </si>
  <si>
    <t>WordpressにてWEB制作・デザインからプログラミング、サイトの管理、更新など承ります。Wordpress以外は応相談となります。
単価・納期などについては直接お問い合わせください。</t>
    <rPh sb="35" eb="37">
      <t>カンリ</t>
    </rPh>
    <rPh sb="42" eb="43">
      <t>ウケタマワ</t>
    </rPh>
    <rPh sb="56" eb="58">
      <t>イガイ</t>
    </rPh>
    <rPh sb="59" eb="62">
      <t>オウソウダン</t>
    </rPh>
    <phoneticPr fontId="4"/>
  </si>
  <si>
    <t>原稿制作：オーダーシートを元にイベントチラシ、イラスト作成いたします。区社協の案内、啓蒙チラシの作成実績があります。特にイラストは水彩画を得意としています。単価・納期などについては直接お問い合わせください。</t>
    <rPh sb="0" eb="2">
      <t>ゲンコウ</t>
    </rPh>
    <rPh sb="2" eb="4">
      <t>セイサク</t>
    </rPh>
    <rPh sb="13" eb="14">
      <t>モト</t>
    </rPh>
    <rPh sb="27" eb="29">
      <t>サクセイ</t>
    </rPh>
    <rPh sb="35" eb="38">
      <t>クシャキョウ</t>
    </rPh>
    <rPh sb="39" eb="41">
      <t>アンナイ</t>
    </rPh>
    <rPh sb="42" eb="44">
      <t>ケイモウ</t>
    </rPh>
    <rPh sb="48" eb="50">
      <t>サクセイ</t>
    </rPh>
    <rPh sb="50" eb="52">
      <t>ジッセキ</t>
    </rPh>
    <rPh sb="58" eb="59">
      <t>トク</t>
    </rPh>
    <rPh sb="65" eb="68">
      <t>スイサイガ</t>
    </rPh>
    <rPh sb="69" eb="71">
      <t>トクイ</t>
    </rPh>
    <rPh sb="78" eb="80">
      <t>タンカ</t>
    </rPh>
    <phoneticPr fontId="4"/>
  </si>
  <si>
    <t>書類折り、シール貼り、各サイズの封筒への封入作業等を承ります。
単価・納期などについては直接お問い合わせください。</t>
    <rPh sb="26" eb="27">
      <t>ウケタマワ</t>
    </rPh>
    <phoneticPr fontId="2"/>
  </si>
  <si>
    <t>ビーズ製品、レジン製品、羊毛フェルト、編み物小物各種。
レジン製品での企業様ノベルティ制作も承ります。
デザイン・単価・納期などについては直接お問合せください。</t>
    <rPh sb="3" eb="5">
      <t>セイヒン</t>
    </rPh>
    <rPh sb="9" eb="11">
      <t>セイヒン</t>
    </rPh>
    <rPh sb="12" eb="14">
      <t>ヨウモウ</t>
    </rPh>
    <rPh sb="19" eb="20">
      <t>ア</t>
    </rPh>
    <rPh sb="21" eb="22">
      <t>モノ</t>
    </rPh>
    <rPh sb="22" eb="24">
      <t>コモノ</t>
    </rPh>
    <rPh sb="24" eb="26">
      <t>カクシュ</t>
    </rPh>
    <rPh sb="31" eb="33">
      <t>セイヒン</t>
    </rPh>
    <rPh sb="35" eb="38">
      <t>キギョウサマ</t>
    </rPh>
    <rPh sb="43" eb="45">
      <t>セイサク</t>
    </rPh>
    <rPh sb="46" eb="47">
      <t>ウケタマワ</t>
    </rPh>
    <rPh sb="57" eb="59">
      <t>タンカ</t>
    </rPh>
    <rPh sb="60" eb="62">
      <t>ノウキ</t>
    </rPh>
    <rPh sb="69" eb="71">
      <t>チョクセツ</t>
    </rPh>
    <rPh sb="72" eb="74">
      <t>トイアワ</t>
    </rPh>
    <phoneticPr fontId="4"/>
  </si>
  <si>
    <t>特定非営利活動法人れんげ</t>
  </si>
  <si>
    <t>046-851-5164</t>
  </si>
  <si>
    <t>046-874-8818</t>
  </si>
  <si>
    <t>karigane2014@outlook.jp</t>
  </si>
  <si>
    <t>公郷町４－１１－６</t>
  </si>
  <si>
    <t>石渡</t>
  </si>
  <si>
    <t>①衣類、染物、布製品等
②さらしふきん　スタンプが押されていて柄はお花・ネコ・肉球があります。
③一枚　150円
④数にもよりますので納期についてはお問い合わせください。</t>
    <phoneticPr fontId="2"/>
  </si>
  <si>
    <t>地域活動支援センターすずらん</t>
    <phoneticPr fontId="2"/>
  </si>
  <si>
    <t>渡辺健司</t>
  </si>
  <si>
    <t>①タオル畳みを行います。
②1/2バスタオルを半分に畳み、結束して納品。
③1枚1.5円
④毎週㈪、㈫、㈬、㈮</t>
  </si>
  <si>
    <t>①ボールペン組み立てを行います。
②1色～4色のボールペンの組み立て。
③1工程0.5円～3円程
④受品日から3日～4日</t>
  </si>
  <si>
    <t>いろは</t>
    <phoneticPr fontId="2"/>
  </si>
  <si>
    <t>社会福祉法人　　　　　　翔の会</t>
  </si>
  <si>
    <t>つくしの家</t>
  </si>
  <si>
    <t>0467-75-3004</t>
  </si>
  <si>
    <t>0467-75-3197</t>
  </si>
  <si>
    <t>tsukushi_3004@syonokai.jp</t>
  </si>
  <si>
    <t>寒川町</t>
  </si>
  <si>
    <t>岡田６１０</t>
  </si>
  <si>
    <t>関野淳</t>
  </si>
  <si>
    <t>①組立
②段ボール
③月に１万円前後の収入希望
④寒川町、茅ヶ崎市内　納期は１週間～１ヵ月程度</t>
  </si>
  <si>
    <t>①解体、ばらし
②パソコンや携帯電話、その他各種部品
③月に１万円前後の収入希望
④寒川町、茅ヶ崎市内　納期は１週間～１ヵ月程度</t>
  </si>
  <si>
    <t>つくしの家</t>
    <phoneticPr fontId="2"/>
  </si>
  <si>
    <t>NPO法人地域活動ホームかもめの家</t>
  </si>
  <si>
    <t>かもめの家事業所</t>
  </si>
  <si>
    <t>0465-23-1136</t>
  </si>
  <si>
    <t>0465-24-1931</t>
  </si>
  <si>
    <t>CBD02883@nifty.com</t>
  </si>
  <si>
    <t>板橋１０２</t>
  </si>
  <si>
    <t>小宮　亮</t>
  </si>
  <si>
    <t>お年賀、記念品用のタオル等に名入れ印刷し、のし袋を付けてビニール袋詰め</t>
  </si>
  <si>
    <t>チラシ・資料の折り込み封入（チラシ折を含む）</t>
  </si>
  <si>
    <t>第三かもめの家事業所</t>
  </si>
  <si>
    <t>0465-37-2727</t>
  </si>
  <si>
    <t>堀之内１４４－３</t>
  </si>
  <si>
    <t>釼持　千恵</t>
  </si>
  <si>
    <t>各種クッキー・ケーキ、ゼリープリンの製造販売　　　　　　　　　　　　　　　　　　　　金額は要相談</t>
  </si>
  <si>
    <t>渡邊由美子</t>
  </si>
  <si>
    <t>光廣　純子</t>
  </si>
  <si>
    <t>第三かもめの家事業所</t>
    <phoneticPr fontId="2"/>
  </si>
  <si>
    <t>かもめの家事業所</t>
    <phoneticPr fontId="2"/>
  </si>
  <si>
    <t>社会福祉法人やまねっと</t>
  </si>
  <si>
    <t>046-264-8677</t>
  </si>
  <si>
    <t>mitsuba2525member@jcom.home.ne.jp</t>
  </si>
  <si>
    <t>深見西7-4-10</t>
  </si>
  <si>
    <t>三輪朋子</t>
  </si>
  <si>
    <t>①封入作業（少ない枚数）
②折り
③④直接お問い合わせください。</t>
    <phoneticPr fontId="2"/>
  </si>
  <si>
    <t>大和みつば作業所</t>
    <phoneticPr fontId="2"/>
  </si>
  <si>
    <t>特定非営利活動法人井泉</t>
  </si>
  <si>
    <t>井泉憩の家</t>
  </si>
  <si>
    <t>046-241-0866</t>
  </si>
  <si>
    <t>seisen_ikoinoie@npo-seisen.com</t>
  </si>
  <si>
    <t>上荻野２５１</t>
  </si>
  <si>
    <t>嶋田竜彦</t>
  </si>
  <si>
    <t>①草刈り
②機械刈り(刈放し)、機械刈り(集草有)、草処分(別途20円/kg)
③機械刈り(集草有)30円/1㎡(1000㎡以上草丈50cm未満)の場合。
④時期、面積により応相談。夏季割増あり</t>
  </si>
  <si>
    <t>①手織り生地等による布製品
②小銭入れ、お薬手帳ケース、通帳ポーチ、ペンケース等
③500円
④100個1か月程</t>
  </si>
  <si>
    <t>①配線のリサイクル
②電線等の被膜剥がし
③80円/kg
④100ｋｇ1ヶ月程度</t>
  </si>
  <si>
    <t>井泉憩の家</t>
    <phoneticPr fontId="2"/>
  </si>
  <si>
    <t>045-987-0088</t>
  </si>
  <si>
    <t>045-987-0087</t>
  </si>
  <si>
    <t>pig-shiga.nobumichi@outlook.jp</t>
  </si>
  <si>
    <t>泉区和泉町3209</t>
  </si>
  <si>
    <t>宮里有美子</t>
  </si>
  <si>
    <t>社会福祉法人ぴぐれっと</t>
  </si>
  <si>
    <t>ぴぐれっと5</t>
  </si>
  <si>
    <t>045-443-9996</t>
  </si>
  <si>
    <t>pig5cookie@outlook.jp</t>
  </si>
  <si>
    <t>岩崎鈴奈</t>
  </si>
  <si>
    <t>ぴぐれっと4</t>
  </si>
  <si>
    <t>pig4pan@outlook.jp</t>
  </si>
  <si>
    <t>山本今日子</t>
  </si>
  <si>
    <t>ぴぐれっと7</t>
    <phoneticPr fontId="2"/>
  </si>
  <si>
    <t>社会福祉法人
開く会</t>
  </si>
  <si>
    <t>045-435-9270</t>
  </si>
  <si>
    <t>045-435-9726</t>
  </si>
  <si>
    <t>flower-ark@hirakukaicp.or.jp</t>
  </si>
  <si>
    <t>泉区中田町2752-1</t>
  </si>
  <si>
    <t>中江博章</t>
  </si>
  <si>
    <t>①花苗の受注生産
②一年草、宿根草
③140円～160円/鉢が標準単価となります。
④品種指定の場合は納品日より2か月以上前の受注栽培。それよりも短期納品希望の場合は育成中の花苗の中から選んでいただけるよう提案させて頂きます。</t>
  </si>
  <si>
    <t>フラワーアーク</t>
    <phoneticPr fontId="2"/>
  </si>
  <si>
    <t>046-845-9729</t>
  </si>
  <si>
    <t>046-845-9738</t>
  </si>
  <si>
    <t>tsunoda@piquemarche.com</t>
  </si>
  <si>
    <t>野比3-26-３５</t>
  </si>
  <si>
    <t>①サンドイッチ、総菜パン、菓子パン、食事パン、クッキー、パウンド、マフィンなどパン・焼菓子全般。
②サンドイッチ20種類程度、パン約40種類、焼き菓子定番10種類と季節商品があります。オードブルや詰め合わせも相談に応じます。
③150円～350円
④7～10日前までに注文お願いします。また、イベント出店等もお問い合わせください。</t>
  </si>
  <si>
    <t>ピケマルシェ３６５日</t>
    <phoneticPr fontId="2"/>
  </si>
  <si>
    <t>一般社団法人　　　　みはらし</t>
  </si>
  <si>
    <t>miharashi@otegal.jp</t>
  </si>
  <si>
    <t>宮山３６４９－５</t>
  </si>
  <si>
    <t>齋藤章生</t>
  </si>
  <si>
    <t>みはらし</t>
    <phoneticPr fontId="2"/>
  </si>
  <si>
    <t>株式会社いっぽ</t>
  </si>
  <si>
    <t>ippo@ippo.group</t>
  </si>
  <si>
    <t>緑区十日市場町823-2</t>
  </si>
  <si>
    <t>渡利</t>
  </si>
  <si>
    <t>①封入、シール貼り
②応相談
③応相談
④応相談</t>
  </si>
  <si>
    <t>いっぽ横浜霧が丘</t>
  </si>
  <si>
    <t>kirigaoka@ippo.group</t>
  </si>
  <si>
    <t>緑区霧が丘4-25-7</t>
  </si>
  <si>
    <t>阿久津</t>
  </si>
  <si>
    <t>いっぽ新百合ヶ丘</t>
  </si>
  <si>
    <t>yuri@ippo.group</t>
  </si>
  <si>
    <t>麻生区百合丘3-22-10-101</t>
  </si>
  <si>
    <t>土井</t>
  </si>
  <si>
    <t>いっぽ横浜十日市場</t>
    <phoneticPr fontId="2"/>
  </si>
  <si>
    <t>特定非営利活動法人松の実会</t>
    <rPh sb="0" eb="2">
      <t>トクテイ</t>
    </rPh>
    <rPh sb="2" eb="5">
      <t>ヒエイリ</t>
    </rPh>
    <rPh sb="5" eb="7">
      <t>カツドウ</t>
    </rPh>
    <rPh sb="7" eb="9">
      <t>ホウジン</t>
    </rPh>
    <rPh sb="9" eb="10">
      <t>マツ</t>
    </rPh>
    <rPh sb="11" eb="13">
      <t>ミカイ</t>
    </rPh>
    <phoneticPr fontId="2"/>
  </si>
  <si>
    <t>東海岸北
2ｰ9ｰ50</t>
    <rPh sb="0" eb="1">
      <t>ヒガシ</t>
    </rPh>
    <rPh sb="1" eb="3">
      <t>カイガン</t>
    </rPh>
    <rPh sb="3" eb="4">
      <t>キタ</t>
    </rPh>
    <phoneticPr fontId="2"/>
  </si>
  <si>
    <t>羽根</t>
    <rPh sb="0" eb="2">
      <t>ハネ</t>
    </rPh>
    <phoneticPr fontId="2"/>
  </si>
  <si>
    <t>①焼き菓子の受注とお店での販売用納品
②クッキー、パウンドケーキ、マドレーヌ
③150円（マドレーヌ大は200円）
④焼く日の予定があるので詳細はお問合せください</t>
    <rPh sb="1" eb="2">
      <t>ヤ</t>
    </rPh>
    <rPh sb="3" eb="5">
      <t>ガシ</t>
    </rPh>
    <rPh sb="6" eb="8">
      <t>ジュチュウ</t>
    </rPh>
    <rPh sb="10" eb="11">
      <t>ミセ</t>
    </rPh>
    <rPh sb="13" eb="15">
      <t>ハンバイ</t>
    </rPh>
    <rPh sb="15" eb="16">
      <t>ヨウ</t>
    </rPh>
    <rPh sb="16" eb="18">
      <t>ノウヒン</t>
    </rPh>
    <rPh sb="43" eb="44">
      <t>エン</t>
    </rPh>
    <rPh sb="50" eb="51">
      <t>ダイ</t>
    </rPh>
    <rPh sb="55" eb="56">
      <t>エン</t>
    </rPh>
    <rPh sb="59" eb="60">
      <t>ヤ</t>
    </rPh>
    <rPh sb="61" eb="62">
      <t>ヒ</t>
    </rPh>
    <rPh sb="63" eb="65">
      <t>ヨテイ</t>
    </rPh>
    <rPh sb="70" eb="72">
      <t>ショウサイ</t>
    </rPh>
    <rPh sb="74" eb="76">
      <t>トイアワ</t>
    </rPh>
    <phoneticPr fontId="2"/>
  </si>
  <si>
    <t>①石鹸の販売とお店への販売用納品
②ECO石鹸（廃食油で作られていrます）
③100円（小50円）
④在庫はいつでもありますのでお問い合わせください</t>
    <rPh sb="1" eb="3">
      <t>セッケン</t>
    </rPh>
    <rPh sb="4" eb="6">
      <t>ハンバイ</t>
    </rPh>
    <rPh sb="8" eb="9">
      <t>ミセ</t>
    </rPh>
    <rPh sb="11" eb="14">
      <t>ハンバイヨウ</t>
    </rPh>
    <rPh sb="14" eb="16">
      <t>ノウヒン</t>
    </rPh>
    <rPh sb="21" eb="23">
      <t>セッケン</t>
    </rPh>
    <rPh sb="24" eb="27">
      <t>ハイショクユ</t>
    </rPh>
    <rPh sb="28" eb="29">
      <t>ツク</t>
    </rPh>
    <rPh sb="42" eb="43">
      <t>エン</t>
    </rPh>
    <rPh sb="44" eb="45">
      <t>ショウ</t>
    </rPh>
    <rPh sb="47" eb="48">
      <t>エン</t>
    </rPh>
    <rPh sb="51" eb="53">
      <t>ザイコ</t>
    </rPh>
    <rPh sb="65" eb="66">
      <t>ト</t>
    </rPh>
    <rPh sb="67" eb="68">
      <t>ア</t>
    </rPh>
    <phoneticPr fontId="2"/>
  </si>
  <si>
    <t>①イベントでの販売
②ガラスフュージングアクセサリー
③300円～800円
④値段、品物など詳細はお問い合わせください。</t>
    <rPh sb="7" eb="9">
      <t>ハンバイ</t>
    </rPh>
    <rPh sb="31" eb="32">
      <t>エン</t>
    </rPh>
    <rPh sb="36" eb="37">
      <t>エン</t>
    </rPh>
    <rPh sb="39" eb="41">
      <t>ネダン</t>
    </rPh>
    <rPh sb="42" eb="44">
      <t>シナモノ</t>
    </rPh>
    <rPh sb="46" eb="48">
      <t>ショウサイ</t>
    </rPh>
    <rPh sb="50" eb="51">
      <t>ト</t>
    </rPh>
    <rPh sb="52" eb="53">
      <t>ア</t>
    </rPh>
    <phoneticPr fontId="2"/>
  </si>
  <si>
    <t>スマイルプリント</t>
  </si>
  <si>
    <t>kobayashi@smileoneinc.com</t>
  </si>
  <si>
    <t>①デザイン制作、印刷
②ポスター、チラシ、名刺、各種ハガキ、封筒、冊子
③名刺５０枚から作成３４０円～
④名刺最短１日営業日から出荷</t>
  </si>
  <si>
    <t>スマイルプリント</t>
    <phoneticPr fontId="2"/>
  </si>
  <si>
    <t>yokohama-hikaricenter@le-pli.or.jp</t>
  </si>
  <si>
    <t>神奈川区東神奈川1-29 東部療育センタービル3F</t>
  </si>
  <si>
    <t>堀</t>
  </si>
  <si>
    <t>横浜光センター</t>
    <phoneticPr fontId="2"/>
  </si>
  <si>
    <t>合同会社OfficeMN</t>
  </si>
  <si>
    <t>0465-43-9189</t>
  </si>
  <si>
    <t>0465-43-9089</t>
  </si>
  <si>
    <t>kyarikakuodawara@gmail.com</t>
  </si>
  <si>
    <t>浜町1丁目2-24平井ビル7階</t>
  </si>
  <si>
    <t>岩下誠</t>
  </si>
  <si>
    <t>①パソコン作業　物販　
②データ入力　DM送信　動画編集　デザイン作成
③5～10円　動画編集デザイン作成1000円～2000円　物販は撮影寸法のみでも承ります100円～
④クライアント様によります</t>
  </si>
  <si>
    <t>キャリカク小田原オフィス</t>
    <phoneticPr fontId="2"/>
  </si>
  <si>
    <t>株式会社ココピアワークス</t>
  </si>
  <si>
    <t>ココピアワークス鎌倉B</t>
  </si>
  <si>
    <t xml:space="preserve"> 03-4577-9688</t>
  </si>
  <si>
    <t>info@cocopia.jp</t>
  </si>
  <si>
    <t>小町２丁目１４－１０鎌倉メディカルサプライビル４階</t>
  </si>
  <si>
    <t>鶴原</t>
  </si>
  <si>
    <t>①ウェブライティング
②SEOライティング、商品説明など
③文字単価4円～
④2週間～1か月程度</t>
  </si>
  <si>
    <t>①データ入力
②データ入力など
③時給換算1000円程度
④2週間～1か月程度</t>
  </si>
  <si>
    <t>ココピアワークス鎌倉A</t>
  </si>
  <si>
    <t>①データ入力
②データ入力など
③時給換算1500円程度
④2週間～1か月程度</t>
  </si>
  <si>
    <t>ココピアワークス鎌倉A</t>
    <phoneticPr fontId="2"/>
  </si>
  <si>
    <t>特定非営利活動法人和有会</t>
  </si>
  <si>
    <t>ジョブリコ</t>
  </si>
  <si>
    <t>045-482-6925</t>
  </si>
  <si>
    <t>045-482-6926</t>
  </si>
  <si>
    <t>jobrico@wayuukai.com</t>
  </si>
  <si>
    <t>緑区台村町348-1清田ビル102</t>
  </si>
  <si>
    <t>石田</t>
  </si>
  <si>
    <t>①②各種サンドイッチ、トルティーヤ、サラダ、飲み物などの注文を承ります。
③250円～　④詳細は、直接お問い合わせください。　</t>
  </si>
  <si>
    <t>髙橋</t>
  </si>
  <si>
    <t>①②アクリルたわし、ハンディモップ、ビーズ・レジンアクセサリー等のハンドメイド雑貨の制作・注文を承ります。　　　　　　　　　　　　　　　　　　　　　　　　　　　　　　　③220円～　④一品からでも対応可能です。納期・ラッピング等の詳細は直接お問い合わせください。</t>
  </si>
  <si>
    <t>わんどらん</t>
  </si>
  <si>
    <t>045-482-7716</t>
  </si>
  <si>
    <t>045-482-4151</t>
  </si>
  <si>
    <t>wandoran@wayuukai.com</t>
  </si>
  <si>
    <t>緑区寺山町107-7ハルオ中山ビル102</t>
  </si>
  <si>
    <t>小路</t>
  </si>
  <si>
    <t>①②各種弁当、総菜、飲み物などの注文を承ります。
③450円～　④詳細はＨＰ【https://wayuukai.com/kitchen/】、または直接お問い合わせください。　</t>
  </si>
  <si>
    <t>藤原</t>
  </si>
  <si>
    <t>①②部品組み立て、丸カン取り付け、各種製品の検品、袋詰め、梱包、シール貼り、チラシ折り等細かい作業を行っています。
③④単価、個数、納期等直接お問い合わせください。柔軟に対応致します。</t>
  </si>
  <si>
    <t>ジョブリコ</t>
    <phoneticPr fontId="2"/>
  </si>
  <si>
    <t>わんどらん</t>
    <phoneticPr fontId="2"/>
  </si>
  <si>
    <t>watanabe-k19@famroad.co.jp</t>
  </si>
  <si>
    <t>港南区日野南6-1-10-2F</t>
  </si>
  <si>
    <t>名刺、チラシ、パンフレット、各種カード、証明書カード、リーフレット、冊子、各種カレンダー、マグネットシート、クリアファイル他デザイン・印刷・製本及びテープ起こし、封入封緘・発送なども実施可、何でも困ったらまずは相談してください。早期の見積対応致します。</t>
  </si>
  <si>
    <t>ホームページ制作、システム開発、データ移行、データ入力、文書転写、統計データ作成、ロゴ等デザイン提案、案件毎に見積致します。情報処理（文書の電子化、テープ起こし、入力等）も内容により承れます。</t>
  </si>
  <si>
    <t>ファムロード日野南</t>
    <phoneticPr fontId="2"/>
  </si>
  <si>
    <t>特定非営利活動法人わの会</t>
  </si>
  <si>
    <t>0467-82-9780</t>
  </si>
  <si>
    <t>0467-82-9784</t>
  </si>
  <si>
    <t>wanokai-working@jcom.home.ne.jp</t>
  </si>
  <si>
    <t>東海岸北4-1-23</t>
  </si>
  <si>
    <t>渡辺</t>
  </si>
  <si>
    <t>茅ヶ崎ワーキング　　ハウス</t>
    <phoneticPr fontId="2"/>
  </si>
  <si>
    <t>株式会社デイプランニング</t>
  </si>
  <si>
    <t>ワンヘルスラボ</t>
  </si>
  <si>
    <t>dayplanning6@gmail.com</t>
  </si>
  <si>
    <t>後藤亜里沙</t>
  </si>
  <si>
    <t>ワンヘルスラボ</t>
    <phoneticPr fontId="2"/>
  </si>
  <si>
    <t>NPO法人はまゆう</t>
  </si>
  <si>
    <t>k-clore@npo-hamayu.jp</t>
  </si>
  <si>
    <t>米が浜通２－16</t>
  </si>
  <si>
    <t>佐藤</t>
  </si>
  <si>
    <t>①日替わり弁当の仕込み、作成、配達を行います
②水曜日と金曜日の日替わり弁当の販売
③1食550円（ご飯は小盛140gと普通盛り180gを選べます。）
④注文はお電話かFAXで、1個から承ります。</t>
  </si>
  <si>
    <t>クロレ</t>
    <phoneticPr fontId="2"/>
  </si>
  <si>
    <t>特定非営利活動法人ひのき会</t>
  </si>
  <si>
    <t>地域活動支援センターひのき</t>
  </si>
  <si>
    <t>0463-36-2866</t>
  </si>
  <si>
    <t>0463-36-2868</t>
  </si>
  <si>
    <t>dai-ni@iaa.itkeeper.ne.jp</t>
  </si>
  <si>
    <t>平塚4-18-25</t>
  </si>
  <si>
    <t>松山</t>
  </si>
  <si>
    <t>野呂田</t>
  </si>
  <si>
    <t>軽作業を希望します。平塚市近辺なら受け取り、納品できます。</t>
  </si>
  <si>
    <t>地域活動支援センターひのき</t>
    <phoneticPr fontId="2"/>
  </si>
  <si>
    <t>ＮＰＯ法人るんるん</t>
  </si>
  <si>
    <t>shuurou-b@lunlun.or.jp</t>
  </si>
  <si>
    <t>瀬谷区阿久和南3-40-2</t>
  </si>
  <si>
    <t>相馬</t>
  </si>
  <si>
    <t>①部品の組立や商品の梱包作業等、細かい作業も行っています。また、マスク、帽子を着用して作業をしていますので、衛生商品の取り扱いも可能です。
②金属やプラスチック製品や洗剤や衛生商品
③④直接お電話いただければと思います</t>
  </si>
  <si>
    <t>想</t>
    <phoneticPr fontId="2"/>
  </si>
  <si>
    <t>社会福祉法人
貴峯</t>
  </si>
  <si>
    <t>貴峯荘ワークピア</t>
  </si>
  <si>
    <t>達上ヶ丘１－９</t>
  </si>
  <si>
    <t>cleaning.h@shopworkpia.com</t>
  </si>
  <si>
    <t>貴峯荘ワークピア</t>
    <phoneticPr fontId="2"/>
  </si>
  <si>
    <t>①封入、シール貼、穴あけ加工、仕分け、発送
②封筒、宛名シール、発送仕分け
③お問い合わせください
④お問い合わせください</t>
  </si>
  <si>
    <t>①紙の断裁、折り加工
②薄紙厚紙各種仕上げ断裁、紙の折り加工、封入
③お問い合わせください
④お問い合わせください</t>
  </si>
  <si>
    <t>①封筒モノクロ・カラー印刷
②長３、角２、洋型封筒（挨拶状など含む）
③お問い合わせください
④お問い合わせください</t>
  </si>
  <si>
    <t>045-620-8655</t>
  </si>
  <si>
    <t>045-620-8656</t>
  </si>
  <si>
    <t>godo@brize.jp</t>
  </si>
  <si>
    <t>神奈川区栄町5-1横浜クリエーションスクエア12階</t>
  </si>
  <si>
    <t>髙野</t>
  </si>
  <si>
    <t>①封入封緘
②要相談
③要相談
④要相談</t>
  </si>
  <si>
    <t>米田</t>
  </si>
  <si>
    <t>工藤</t>
  </si>
  <si>
    <t>①ポスティング
②要相談
③要相談
④要相談</t>
  </si>
  <si>
    <t xml:space="preserve">ブライズ合同会社 </t>
  </si>
  <si>
    <t>ブライズ横浜</t>
  </si>
  <si>
    <t>障がい者自立サポートCarefree合同会社</t>
  </si>
  <si>
    <t>のんびりファーム</t>
  </si>
  <si>
    <t>045-620-8713</t>
  </si>
  <si>
    <t>045-620-8714</t>
  </si>
  <si>
    <t>carefree@iaa.itkeeper.ne.jp</t>
  </si>
  <si>
    <t>西区楠町11-2　ストークビル横浜205・206号</t>
  </si>
  <si>
    <t>村田　雄一</t>
  </si>
  <si>
    <t>のんびりファーム</t>
    <phoneticPr fontId="2"/>
  </si>
  <si>
    <t>info@crossover-yamato.com</t>
  </si>
  <si>
    <t>寺沢</t>
  </si>
  <si>
    <t>①②布の花などの手作りアクセサリー等の製作、販売。</t>
  </si>
  <si>
    <t>クロスオーバー大和</t>
    <phoneticPr fontId="2"/>
  </si>
  <si>
    <t>スマイルガーデン</t>
  </si>
  <si>
    <t>s-hoshiono@smileoneinc.com</t>
  </si>
  <si>
    <t>星野　秀太</t>
  </si>
  <si>
    <t>①②お菓子や書類などの梱包作業をこれまで行ってまいりました。
③仕事内容に応じて別途相談
④納期も仕事内容に応じて別途相談</t>
  </si>
  <si>
    <t>①②書類の封入やシール貼りなどを日常的に行なっています。
③仕事内容に応じて別途相談
④納期も仕事内容に応じて別途相談</t>
  </si>
  <si>
    <t>①②簡単な断裁や刻印、書類の折り込み作業は行ってきました。
③仕事内容に応じて別途相談
④納期も仕事内容に応じて別途相談</t>
  </si>
  <si>
    <t>スマイルガーデン</t>
    <phoneticPr fontId="2"/>
  </si>
  <si>
    <t>NPO法人ぐらすかわさき</t>
  </si>
  <si>
    <t>044-872-9795</t>
  </si>
  <si>
    <t>044-872-9327</t>
  </si>
  <si>
    <t>tachib@grassk.org</t>
  </si>
  <si>
    <t>中原区新城5-2-13プリマＳＫ武蔵新城1階</t>
  </si>
  <si>
    <t>前田　瑞穂</t>
  </si>
  <si>
    <t>メサ・グランデ</t>
    <phoneticPr fontId="2"/>
  </si>
  <si>
    <t>happy-work@pg-sagami.com</t>
  </si>
  <si>
    <t>就労継続支援B型事業所ハッピーワーク</t>
    <phoneticPr fontId="2"/>
  </si>
  <si>
    <t>一般社団法人ピアプレース</t>
  </si>
  <si>
    <t>info（＠）peerplace.info
（（＠）は半角に置き換えてご利用ください）</t>
  </si>
  <si>
    <t>神﨑孝子</t>
  </si>
  <si>
    <t>①名刺点字印刷、封筒点字印刷、点訳・点字出力（点墨同時印刷）。広報誌その他の点訳・点字印刷。
②点字名刺・点字封筒、点字出力、点訳、
③名刺、封筒は100枚1000円、点訳・点字出力（点墨同時印刷）は（点訳1200円、点字校正300円/各1ページ）、点字出力は1ページ10円～15円
④2週間程度（量によります）</t>
  </si>
  <si>
    <t>①各種封入封緘、宛名シール貼り
②各種
③応相談
④応相談</t>
  </si>
  <si>
    <t>①各種袋詰、梱包
②
③応相談
④応相談</t>
  </si>
  <si>
    <t>①自主製品
②布ぞうり（1000円）、アクリルタワシ（100円）、その他季節製品。
③布ぞうり（1000円）、アクリルタワシ（100円）
④応相談</t>
  </si>
  <si>
    <t>①あん摩マッサージ指圧
②あん摩マッサージ指圧
③60分3000円、30分1500円（15分単価750円）
④電話にて予約</t>
  </si>
  <si>
    <t>①自主農園で栽培した野菜等の販売。
②季節野菜
③市価より低価格
④予約などはありません</t>
  </si>
  <si>
    <t>①テープ起こし
②テープ起こし
③応相談
④応相談</t>
  </si>
  <si>
    <t>わーくぴあ</t>
    <phoneticPr fontId="2"/>
  </si>
  <si>
    <t>小規模作業所（障害者地域作業所）</t>
  </si>
  <si>
    <t>公郷町4-11-6</t>
  </si>
  <si>
    <t>田村　頼子</t>
  </si>
  <si>
    <t>①クッキー製造
②クッキー（時期により特注も承ります　※要相談）
③250円
④ご相談</t>
  </si>
  <si>
    <t>やすらぎ第二作業所</t>
    <phoneticPr fontId="2"/>
  </si>
  <si>
    <t>就労継続支援Ｂ型事業所</t>
    <phoneticPr fontId="21"/>
  </si>
  <si>
    <t>社会福祉法人　川崎ふれあいの会</t>
    <rPh sb="0" eb="6">
      <t>シャカイフクシホウジン</t>
    </rPh>
    <rPh sb="7" eb="9">
      <t>カワサキ</t>
    </rPh>
    <rPh sb="14" eb="15">
      <t>カイ</t>
    </rPh>
    <phoneticPr fontId="2"/>
  </si>
  <si>
    <t>オレンジふれあい</t>
    <phoneticPr fontId="2"/>
  </si>
  <si>
    <t>044-549-0470</t>
    <phoneticPr fontId="2"/>
  </si>
  <si>
    <t>044-544-8390</t>
    <phoneticPr fontId="2"/>
  </si>
  <si>
    <t>orange@kawasaki-fureai.or.jp</t>
    <phoneticPr fontId="2"/>
  </si>
  <si>
    <t>川崎市</t>
    <rPh sb="0" eb="3">
      <t>カワサキシ</t>
    </rPh>
    <phoneticPr fontId="2"/>
  </si>
  <si>
    <t>中原区田尻町57</t>
    <rPh sb="0" eb="3">
      <t>ナカハラク</t>
    </rPh>
    <rPh sb="3" eb="6">
      <t>タジリチョウ</t>
    </rPh>
    <phoneticPr fontId="2"/>
  </si>
  <si>
    <t>松下</t>
    <rPh sb="0" eb="2">
      <t>マツシタ</t>
    </rPh>
    <phoneticPr fontId="2"/>
  </si>
  <si>
    <t>①組立て作業、外観チェック、シール貼り、封入など
②要相談ですが、細かい作業も可能です（文房具は経験あり）
③1ヶ10円～
④納期、本数等はご相談ください。</t>
    <rPh sb="1" eb="3">
      <t>クミタ</t>
    </rPh>
    <rPh sb="4" eb="6">
      <t>サギョウ</t>
    </rPh>
    <rPh sb="7" eb="9">
      <t>ガイカン</t>
    </rPh>
    <rPh sb="17" eb="18">
      <t>ハ</t>
    </rPh>
    <rPh sb="20" eb="22">
      <t>フウニュウ</t>
    </rPh>
    <rPh sb="26" eb="27">
      <t>ヨウ</t>
    </rPh>
    <rPh sb="27" eb="29">
      <t>ソウダン</t>
    </rPh>
    <rPh sb="33" eb="34">
      <t>コマ</t>
    </rPh>
    <rPh sb="36" eb="38">
      <t>サギョウ</t>
    </rPh>
    <rPh sb="39" eb="41">
      <t>カノウ</t>
    </rPh>
    <rPh sb="44" eb="47">
      <t>ブンボウグ</t>
    </rPh>
    <rPh sb="48" eb="50">
      <t>ケイケン</t>
    </rPh>
    <rPh sb="59" eb="60">
      <t>エン</t>
    </rPh>
    <rPh sb="63" eb="65">
      <t>ノウキ</t>
    </rPh>
    <rPh sb="66" eb="69">
      <t>ホンスウトウ</t>
    </rPh>
    <rPh sb="71" eb="73">
      <t>ソウダン</t>
    </rPh>
    <phoneticPr fontId="2"/>
  </si>
  <si>
    <t>社会福祉法人　川崎ふれあいの会</t>
    <phoneticPr fontId="2"/>
  </si>
  <si>
    <t>044-549-0470</t>
  </si>
  <si>
    <t>中原区田尻町57</t>
  </si>
  <si>
    <t>コインケース、コースター、巾着袋等の布製品を作成しています。1ヶ150円～。納期、個数等はご相談ください。ミシン作業可能です。</t>
    <rPh sb="13" eb="16">
      <t>キンチャクブクロ</t>
    </rPh>
    <rPh sb="16" eb="17">
      <t>トウ</t>
    </rPh>
    <rPh sb="18" eb="21">
      <t>ヌノセイヒン</t>
    </rPh>
    <rPh sb="22" eb="24">
      <t>サクセイ</t>
    </rPh>
    <rPh sb="35" eb="36">
      <t>エン</t>
    </rPh>
    <rPh sb="38" eb="40">
      <t>ノウキ</t>
    </rPh>
    <rPh sb="41" eb="43">
      <t>コスウ</t>
    </rPh>
    <rPh sb="43" eb="44">
      <t>トウ</t>
    </rPh>
    <rPh sb="46" eb="48">
      <t>ソウダン</t>
    </rPh>
    <rPh sb="56" eb="58">
      <t>サギョウ</t>
    </rPh>
    <rPh sb="58" eb="60">
      <t>カノウ</t>
    </rPh>
    <phoneticPr fontId="2"/>
  </si>
  <si>
    <t>鎌倉はまなみ</t>
  </si>
  <si>
    <t>hamanami@leaf.ocn.ne.jp</t>
  </si>
  <si>
    <t>古舘宏昭</t>
  </si>
  <si>
    <t>①各サイズの封筒への封入作業や宛名等のシール貼り
②チラシ折り作業は3000枚/日
③直接お問い合わせください。
④直接お問い合わせください。</t>
  </si>
  <si>
    <t>①製品の袋詰め、圧着、梱包
②菓子やカプセルトイ
③直接お問い合わせください。
④直接お問い合わせください。</t>
  </si>
  <si>
    <t>鎌倉はまなみ</t>
    <phoneticPr fontId="2"/>
  </si>
  <si>
    <t>社会福祉法人
進和学園</t>
  </si>
  <si>
    <t xml:space="preserve">①②製品の袋詰め、梱包作業等を受注可能。
③④単価、納品等につきましては直接お問い合わせください。
</t>
  </si>
  <si>
    <t xml:space="preserve">①②陶芸につきましては、ユニークでアート的な作品を販売しております。
③④単価、納品等につきましては直接お問い合わせください。
</t>
  </si>
  <si>
    <t>しんわやえくぼ</t>
    <phoneticPr fontId="2"/>
  </si>
  <si>
    <t>特定非営利活動法人エキープ</t>
  </si>
  <si>
    <t>桜台メゾン</t>
  </si>
  <si>
    <t>045-513-2942</t>
  </si>
  <si>
    <t>info@equipe-yokohama.com</t>
  </si>
  <si>
    <t>青葉区桜台36-10</t>
  </si>
  <si>
    <t>藤岡　住世</t>
  </si>
  <si>
    <t>①雑穀米も使い　野菜たっぷりの手作り弁当、カフェでのイートインも可能です。
②日替わり弁当、ガッツリ弁当など　各種要望にお答えいたします。
③日替わり弁当700円～
④青葉区内数量により配達いたします</t>
  </si>
  <si>
    <t>①手作りのお菓子を作っています。
②クッキー、パウンドケーキなど
③100円～
④100個以上のご注文、配達します。</t>
  </si>
  <si>
    <t>①手工芸の自主製品を作っています　　　　　　　　　　　　　　　　　　　②携帯ショルダー、めがねケース、がま口など　　　　　　　　　　　　　　　　　　③500円～　　　　　　　　　　　　　　　　　　　　　　　　　　　　　　　　　　　　④大量注文、別注などお受けします。</t>
  </si>
  <si>
    <t>①地域の清掃作業を行っています。　　　　　　　　　　　　　　　　　　　　②公園、歩道、プール、アパートなどの実績があります。　　　　　　　③最低賃金に準ずる　　　　　　　　　　　　　　　　　　　　　　　　　　　　　④高圧洗浄機もあり、様々なニーズに対応します。</t>
  </si>
  <si>
    <t>①農家の収穫手伝い、庭の草刈りなど　　　　　　　　　　　　　　　　　　②畑の収穫、稲刈りなど　　　　　　　　　　　　　　　　　　　　　　　　　　　③最低賃金に準ずる　　　　　　　　　　　　　　　　　　　　　　　　　　　　　④ご相談ください</t>
  </si>
  <si>
    <t>①DMの封入、数量チェックなど　　　　　　　　　　　　　　　　　　　　　　　②封入だけでなく絵本のフィルムコーティングなどの実績があります　　　　　　　　　③ご相談ください　　　　　　　　　　　　　　　　　　　　　　　　　　　　　　　　④ご依頼から一か月以内</t>
  </si>
  <si>
    <t>桜台メゾン</t>
    <phoneticPr fontId="2"/>
  </si>
  <si>
    <t>株式会社ジョブサポ</t>
  </si>
  <si>
    <t>045-211-4633</t>
  </si>
  <si>
    <t>045-211-4632</t>
  </si>
  <si>
    <t>office@job.ne.jp</t>
  </si>
  <si>
    <t>中区不老町2丁目9-2　DPM不老町ビル3F</t>
  </si>
  <si>
    <t>松尾正英</t>
  </si>
  <si>
    <t>①②業務内容：広告宣伝代行・文書の電子化（スキャン、OCR）・経理業務（領収書スキャン・仕訳・入力）・文字起こし・データ集計（グラフ化）・各種データ入力・ホームページ作成と保守・PCキッティング・WEB受注発送代行などを行っています。
③④各業務の単価や納期については、広告宣伝代行はhttps://form-dm.com/、文書スキャンはhttps://scan.job.ne.jp/、文字起こしはhttps://moji-okoshi.pro/、その他につきましては直接ご連絡ください。</t>
  </si>
  <si>
    <t>ジョブサポ</t>
    <phoneticPr fontId="2"/>
  </si>
  <si>
    <t>株式会社リハス</t>
  </si>
  <si>
    <t>リハスワークたまプラーザ</t>
  </si>
  <si>
    <t>045-530-5036</t>
  </si>
  <si>
    <t>045-530-5037</t>
  </si>
  <si>
    <t>rw_tamapuraza@rehas.co.jp</t>
  </si>
  <si>
    <t>青葉区美しが丘5丁目1-52フルヤビル</t>
  </si>
  <si>
    <t>久保田</t>
  </si>
  <si>
    <t>屋外（バスターミナル、歩道、アパート等）・屋内（福祉施設・グループホーム）の日常清掃対応可能。
金額など詳細は直接お問い合わせください。</t>
  </si>
  <si>
    <t>リハスワークたまプラーザ</t>
    <phoneticPr fontId="2"/>
  </si>
  <si>
    <t>特定非営利活動法人
エミフル</t>
  </si>
  <si>
    <t>エミフル金沢</t>
  </si>
  <si>
    <t>045-353-7084</t>
  </si>
  <si>
    <t>045-353-7094</t>
  </si>
  <si>
    <t>emifull.kanazawa.@bz04.plala.or.jp</t>
  </si>
  <si>
    <t>金沢区平潟町9-24</t>
  </si>
  <si>
    <t>野口隆弘</t>
  </si>
  <si>
    <t>名入りで、ポチ袋、名刺入れ、水引記念ストラップ、(以上200円）ティーホルダー(500円）の作成受注可能。名刺作成も行っています。片面100枚1500円より、カラー、両面、ロゴマークの追加等。納期や金額については、詳しいことは直接お問い合わせお願いします。</t>
  </si>
  <si>
    <t>１週間で１000枚程度の封入作業、封入分の宛名シール貼り付け、発送込。納期と金額については、直接お問い合わせお願いします。</t>
  </si>
  <si>
    <t>梱包作業実績あり。納期や金額、請負業務確認のため、直接お問い合わせお願いします。</t>
  </si>
  <si>
    <t>エミフル金沢</t>
    <phoneticPr fontId="2"/>
  </si>
  <si>
    <t>一般社団法人Laugh Out Loud</t>
  </si>
  <si>
    <t>エルオーエル</t>
  </si>
  <si>
    <t>info@laughoutloud.jp</t>
  </si>
  <si>
    <t>根岸町4丁目9番15号熔材ビル1階</t>
  </si>
  <si>
    <t>①チラシ折り・組み、ポスティング
②チラシ
③0.1～
④当日～3日</t>
  </si>
  <si>
    <t>①車部品組立
②車部品
③1円～
④3日～1週間</t>
  </si>
  <si>
    <t>①販売用洋服検品
②衣類
③1枚3円～
④3日～1週間</t>
  </si>
  <si>
    <t>①シール貼り、瓶詰め、その他
②食品、飲料品、その他
③応相談
④応相談</t>
  </si>
  <si>
    <t>①シーグラス雑貨制作、販売
②シーグラス、写真立て、額
③応相談
④応相談</t>
  </si>
  <si>
    <t>エルオーエル</t>
    <phoneticPr fontId="2"/>
  </si>
  <si>
    <t>社会福祉法人　　　　相模福祉村</t>
    <rPh sb="0" eb="2">
      <t>シャカイ</t>
    </rPh>
    <rPh sb="2" eb="4">
      <t>フクシ</t>
    </rPh>
    <rPh sb="4" eb="6">
      <t>ホウジン</t>
    </rPh>
    <rPh sb="10" eb="12">
      <t>サガミ</t>
    </rPh>
    <rPh sb="12" eb="14">
      <t>フクシ</t>
    </rPh>
    <rPh sb="14" eb="15">
      <t>ムラ</t>
    </rPh>
    <phoneticPr fontId="2"/>
  </si>
  <si>
    <t>青空　光が丘</t>
    <rPh sb="0" eb="2">
      <t>アオゾラ</t>
    </rPh>
    <rPh sb="3" eb="4">
      <t>ヒカリ</t>
    </rPh>
    <rPh sb="5" eb="6">
      <t>オカ</t>
    </rPh>
    <phoneticPr fontId="2"/>
  </si>
  <si>
    <t>aozora@fukushimura.or.jp</t>
    <phoneticPr fontId="2"/>
  </si>
  <si>
    <t>中央区光が丘3-27-10</t>
    <rPh sb="0" eb="3">
      <t>チュウオウク</t>
    </rPh>
    <rPh sb="3" eb="4">
      <t>ヒカリ</t>
    </rPh>
    <rPh sb="5" eb="6">
      <t>オカ</t>
    </rPh>
    <phoneticPr fontId="2"/>
  </si>
  <si>
    <t>阿部</t>
    <rPh sb="0" eb="2">
      <t>アベ</t>
    </rPh>
    <phoneticPr fontId="2"/>
  </si>
  <si>
    <t>青空　VS</t>
    <rPh sb="0" eb="2">
      <t>アオゾラ</t>
    </rPh>
    <phoneticPr fontId="2"/>
  </si>
  <si>
    <t>中央区横山台1-1-3</t>
    <rPh sb="0" eb="3">
      <t>チュウオウク</t>
    </rPh>
    <rPh sb="3" eb="6">
      <t>ヨコヤマダイ</t>
    </rPh>
    <phoneticPr fontId="2"/>
  </si>
  <si>
    <t>青空　西門</t>
    <rPh sb="0" eb="2">
      <t>アオゾラ</t>
    </rPh>
    <rPh sb="3" eb="5">
      <t>ニシモン</t>
    </rPh>
    <phoneticPr fontId="2"/>
  </si>
  <si>
    <t>中央区矢部　　　1-4-1</t>
    <rPh sb="0" eb="3">
      <t>チュウオウク</t>
    </rPh>
    <rPh sb="3" eb="5">
      <t>ヤベ</t>
    </rPh>
    <phoneticPr fontId="2"/>
  </si>
  <si>
    <t>青空　相模原</t>
    <rPh sb="0" eb="2">
      <t>アオゾラ</t>
    </rPh>
    <rPh sb="3" eb="6">
      <t>サガミハラ</t>
    </rPh>
    <phoneticPr fontId="2"/>
  </si>
  <si>
    <t>中央区相模原　　1-7-10</t>
    <rPh sb="0" eb="3">
      <t>チュウオウク</t>
    </rPh>
    <rPh sb="3" eb="6">
      <t>サガミハラ</t>
    </rPh>
    <phoneticPr fontId="2"/>
  </si>
  <si>
    <t>相馬</t>
    <rPh sb="0" eb="2">
      <t>ソウマ</t>
    </rPh>
    <phoneticPr fontId="2"/>
  </si>
  <si>
    <t>社会福祉法人かたるべ会</t>
  </si>
  <si>
    <t>第２かたるべ社</t>
  </si>
  <si>
    <t>045-934-0559</t>
  </si>
  <si>
    <t>045-934-0609</t>
  </si>
  <si>
    <t>都筑区池辺町5482-3　澤田ビル1F</t>
  </si>
  <si>
    <t>miyahara@katarube.com</t>
  </si>
  <si>
    <t>宮原</t>
  </si>
  <si>
    <t xml:space="preserve">①②オリジナル缶バッチ・マグネットの作成を行います。サイズは直径57ｍｍと38ｍｍの2種類、裏面は安全ピンかマグネットかお選びいただけます。1個～承ります。
③57ｍｍが250円（1個）、38ｍｍが150円（1個）
④納期についてはデザインの状況にもよりますので、直接お問い合わせください。
</t>
  </si>
  <si>
    <t>tsuhara@katarube.com</t>
  </si>
  <si>
    <t>津原</t>
  </si>
  <si>
    <t>第２かたるべ社</t>
    <phoneticPr fontId="2"/>
  </si>
  <si>
    <t>特定非営利活動法人NEO</t>
  </si>
  <si>
    <t>042-752-4365</t>
  </si>
  <si>
    <t>neokeikouen@tbf.t-com.ne.jp</t>
  </si>
  <si>
    <t>中央区東淵野辺3-8-10</t>
  </si>
  <si>
    <t>大谷</t>
  </si>
  <si>
    <t>①②袋入れ、シールはり、組立作業
③3円～
④応相談</t>
    <phoneticPr fontId="2"/>
  </si>
  <si>
    <t>恵光園</t>
    <phoneticPr fontId="2"/>
  </si>
  <si>
    <t>ケィテーエール　　　合同会社</t>
  </si>
  <si>
    <t>エールヨコハマ</t>
  </si>
  <si>
    <t>042(548)4942</t>
  </si>
  <si>
    <t>なし</t>
  </si>
  <si>
    <t>desk@kteir.com</t>
  </si>
  <si>
    <t>港北区新横浜3-7-19　鈴喜ビル4F</t>
  </si>
  <si>
    <t>加藤祐子</t>
  </si>
  <si>
    <t>エールヨコハマ</t>
    <phoneticPr fontId="2"/>
  </si>
  <si>
    <t>社会福祉法人
湘南の凪</t>
  </si>
  <si>
    <t>046-887-0583</t>
  </si>
  <si>
    <t>046-887-0652</t>
  </si>
  <si>
    <t>m_ellcy@shounan-nagi.or.jp</t>
  </si>
  <si>
    <t>逗子市</t>
  </si>
  <si>
    <t>桜山9-3-53</t>
  </si>
  <si>
    <t>橘　昌邦</t>
  </si>
  <si>
    <t>①各サイズの封筒へチラシ封入　シール貼り　袋詰め
②チラシ封入１日平均500枚
③単価等要相談
④納品要相談</t>
  </si>
  <si>
    <t>mai!えるしい</t>
    <phoneticPr fontId="2"/>
  </si>
  <si>
    <t>社会福祉法人伊勢原市手をつなぐ育成会</t>
  </si>
  <si>
    <t>地域作業所ドリーム</t>
  </si>
  <si>
    <t>0463-91-5000</t>
  </si>
  <si>
    <t>iseharadream@tbj.t-com.ne.jp</t>
  </si>
  <si>
    <t>桜台5-12-27</t>
  </si>
  <si>
    <t>長尾</t>
  </si>
  <si>
    <t xml:space="preserve">①楽天ポップコーンランキングのジェリーズポップコーンの製造および販売をおこなっています。大量注文承ります。個人・企業様大歓迎。スケジュールが合えば催事出店もさせていただきます！
②Sサイズ150円、Mサイズ420円、お得なセット売りも実施。
③詳しくはお問い合わせください。
</t>
  </si>
  <si>
    <t>①様々な部品の組み立て可
②企業にお邪魔して作業を行うことも可
③詳しくはお問い合わせください。</t>
  </si>
  <si>
    <t>地域作業所ドリーム</t>
    <phoneticPr fontId="2"/>
  </si>
  <si>
    <t>robanoie@muh.biglobe.ne.jp</t>
  </si>
  <si>
    <t>木下</t>
  </si>
  <si>
    <t>パンはロール、チーズ、くるみ、ぶどうなど各種1個75円～。小型の食パンタイプの長ぶどうパン400円が人気です。
焼菓子はフリアン、フルーツケーキ、クッキー、パウンド各種などが1個150円～。チーズケーキ1個200円（1ホール2,400円）が大人気商品です。</t>
  </si>
  <si>
    <t>ろばの家</t>
    <phoneticPr fontId="2"/>
  </si>
  <si>
    <t>株式会社UNUS</t>
  </si>
  <si>
    <t>044-400-1580</t>
  </si>
  <si>
    <t>kawasaki@rashikulab.jp</t>
  </si>
  <si>
    <t>川崎市川崎区東田町11-22FTKビル7階</t>
  </si>
  <si>
    <t>佐須</t>
  </si>
  <si>
    <t>①②ロゴデザイン・チラシ制作・名刺デザイン・キャラクター制作・PR動画制作等
③要相談
④要相談</t>
    <phoneticPr fontId="2"/>
  </si>
  <si>
    <t>ラシクラボ川崎</t>
    <phoneticPr fontId="2"/>
  </si>
  <si>
    <t>ウイング中野島</t>
  </si>
  <si>
    <t>044-820-6981</t>
  </si>
  <si>
    <t>044-820-6982</t>
  </si>
  <si>
    <t>wing_nakanoshima@soranotsubasa.com</t>
  </si>
  <si>
    <t>多摩区中野島4-19-24バードタウンプラザ２階</t>
  </si>
  <si>
    <t>田村夢子</t>
  </si>
  <si>
    <t>販売サイトに発送をする商品の梱包とバーコードなどのシール貼り、段ボール箱への梱包と発送の作業の受注が可能です。単価・納期などは直接お問い合わせください。</t>
  </si>
  <si>
    <t>ボールペンの組み立て、菓子箱のような紙類の組み立て作業、細かな軽作業を受注可能です。単価・納期などは直接お問い合わせください。</t>
  </si>
  <si>
    <t>工業用電子部品の組み立てなど受注可能です。単価・納期などは直接お問い合わせくださいい。</t>
  </si>
  <si>
    <t>ウイング中野島</t>
    <phoneticPr fontId="2"/>
  </si>
  <si>
    <t>Ｂ・ＳＭＩＬＥ株式会社</t>
  </si>
  <si>
    <t>0467-54-8565</t>
  </si>
  <si>
    <t>info@sumibiwow.com</t>
  </si>
  <si>
    <t>みずき3-15-11</t>
  </si>
  <si>
    <t>佐々木慎之助</t>
  </si>
  <si>
    <t>①炭火焼の肉や魚をメインにしたお弁当や総菜、炭火で焙煎したコーヒーを製造・販売しています。
②お弁当・総菜各種、炭火焼コーヒー、アクセサリー等の雑貨
③お弁当は一人前750円から、焼き鳥は1本150円からご用意しています。
④注文数が多い場合価格やお弁当の内容はご相談ください。</t>
  </si>
  <si>
    <t>すみびＷＯＷ</t>
    <phoneticPr fontId="2"/>
  </si>
  <si>
    <t>NPO法人葵</t>
  </si>
  <si>
    <t>なでしこ作業所</t>
  </si>
  <si>
    <t>0463-32-8943</t>
  </si>
  <si>
    <t>n-g365@mc.scn-net.ne.jp</t>
  </si>
  <si>
    <t>御殿３－６－５</t>
  </si>
  <si>
    <t>松尾　淳</t>
  </si>
  <si>
    <t>①②ペンシル組立、アスリートビブスや広告の封入作業、シール貼付などを行っています。
③④単価や納期については直接お問い合わせください。</t>
  </si>
  <si>
    <t>株式会社IDEC-Global</t>
  </si>
  <si>
    <t>キズナ</t>
  </si>
  <si>
    <t>045-532-6418</t>
  </si>
  <si>
    <t>045-532-6483</t>
  </si>
  <si>
    <t>contact-kizuna@child-land.co.jp</t>
  </si>
  <si>
    <t>雨夜　恒一郎</t>
  </si>
  <si>
    <t>①郵便物などの封入、ラベル貼り、チラシの折り作業
②チラシ類
③封入1点1円　チラシ折り1点0.4円など（応相談）
④3日～（応相談）</t>
  </si>
  <si>
    <t>社会福祉法人
心の会</t>
  </si>
  <si>
    <t>あすなろ学苑</t>
  </si>
  <si>
    <t>046-852-0600</t>
  </si>
  <si>
    <t>046-852-0609</t>
  </si>
  <si>
    <t>gakuen@sakura-asunaro.com</t>
  </si>
  <si>
    <t>小矢部4-19-4</t>
  </si>
  <si>
    <t>村上登喜夫</t>
  </si>
  <si>
    <t>宮澤貴子</t>
  </si>
  <si>
    <t>就労継続支援Ｂ型事業所</t>
    <phoneticPr fontId="2"/>
  </si>
  <si>
    <t>ノンフラット合同会社</t>
  </si>
  <si>
    <t>リハスワーク藤沢</t>
  </si>
  <si>
    <t>0466-53-8905</t>
  </si>
  <si>
    <t>0466-53-8956</t>
  </si>
  <si>
    <t>rehaswork-fujisawa@nonflat.net</t>
  </si>
  <si>
    <t>藤沢市</t>
  </si>
  <si>
    <t>亀井野3263-7
ザ・ケープ亀井野A棟101</t>
  </si>
  <si>
    <t>横山</t>
  </si>
  <si>
    <t>①能登ヒバを使用したチップ、しおり、ハガキの作成
②チップ、しおり、ハガキ等
③ちっぷ400円、しおり200円、ハガキ300円　
オリジナルデザインについては要相談
④注文数によりますが7～10日程度</t>
  </si>
  <si>
    <t>亀井野3263-7
ザ・ケープ亀井野A棟102</t>
  </si>
  <si>
    <t>①②各サイズの製品の袋詰め、梱包作業等を受注可能。
③単価などについては要相談。
④納期などについては要相談。</t>
  </si>
  <si>
    <t>亀井野3263-7
ザ・ケープ亀井野A棟103</t>
  </si>
  <si>
    <t>①②各サイズの封筒への封入作業や宛名等のシール貼り等を受注可能。
③チラシ封入は一日平均1000枚程度
④単価・納期などについては要相談。</t>
  </si>
  <si>
    <t>亀井野3263-7
ザ・ケープ亀井野A棟104</t>
  </si>
  <si>
    <t>①②一般住宅、団地やマンションなどへのポスティング作業
③当事業所から15分圏内で相談
④単価・納期などについては要相談。</t>
  </si>
  <si>
    <t>特定非営利活動法人あうん</t>
  </si>
  <si>
    <t>JUNCTION厚木</t>
  </si>
  <si>
    <t>046-244-3139</t>
  </si>
  <si>
    <t>aun@mx3.alpha-web.ne.jp</t>
  </si>
  <si>
    <t>田村町10-3</t>
  </si>
  <si>
    <t>鈴木 順子</t>
  </si>
  <si>
    <t>株式会社プロローグ</t>
  </si>
  <si>
    <t>ぽるて</t>
  </si>
  <si>
    <t>042-703-6804</t>
  </si>
  <si>
    <t>porte201@star2.gmobb.jp</t>
  </si>
  <si>
    <t>緑区大山町8-16　ｻｰﾃｨｰﾌｫｰ大山町第14ﾋﾞﾙ101号</t>
  </si>
  <si>
    <t>佐藤孝至</t>
  </si>
  <si>
    <t>①②サンプル品の封入作業、シール貼り、等。出来上がったものを梱包、発送も致します。（発送に必要な段ボール箱等はご用意ください。）
③④単価・納期につきましては直接お問い合わせください。できましたら納期に余裕のあるお仕事を希望致します。</t>
  </si>
  <si>
    <t>①②アクセサリーや小物等の袋詰め、梱包。発送も致します。（発送に必要な段ボール箱等はご用意ください。）
③④単価・納期につきましては直接お問い合わせください。できましたら納期に余裕のあるお仕事を希望致します。</t>
  </si>
  <si>
    <t>青木康匡</t>
  </si>
  <si>
    <t>①②パソコンでのデータ入力、文書の作成、簿記会計伝票入力業務（仕訳等）を主にお受けさせていただきます。
③④単価・納期等につきましては個別にお問い合わせください。</t>
  </si>
  <si>
    <t>進和学園</t>
  </si>
  <si>
    <t>サンメッセしんわ</t>
  </si>
  <si>
    <t>0463-35-3800</t>
  </si>
  <si>
    <t>0463-35-3590</t>
  </si>
  <si>
    <t>sunmesse@shinwa-gakuen</t>
  </si>
  <si>
    <t>高根三丁目16番7号</t>
  </si>
  <si>
    <t>深田俊朗</t>
  </si>
  <si>
    <t>株式会社JET</t>
  </si>
  <si>
    <t>ＯＨＡＮＡ川崎</t>
  </si>
  <si>
    <t>044-201-6099</t>
  </si>
  <si>
    <t>info@ohana-kawasaki.com</t>
  </si>
  <si>
    <t>川崎区境町1-14グランチェーズ川崎201</t>
  </si>
  <si>
    <t>①軽作業
②封入・チラシ折り・シール張り等
③５～7円程度
④１ヶ月位</t>
  </si>
  <si>
    <t>特定非営利活動法人スペース・ほっと</t>
  </si>
  <si>
    <t>スペース・ほっと</t>
  </si>
  <si>
    <t>046-861-3664</t>
  </si>
  <si>
    <t>046-876-9335</t>
  </si>
  <si>
    <t>info5@spacehot.jp</t>
  </si>
  <si>
    <t>船越町1-57</t>
  </si>
  <si>
    <t>飛田</t>
  </si>
  <si>
    <t>Hana-Funa（ハナフナ）</t>
  </si>
  <si>
    <t>046-884-8460</t>
  </si>
  <si>
    <t>上町3-9</t>
  </si>
  <si>
    <t>特定非営利活動法人
山晃央園</t>
  </si>
  <si>
    <t>山晃央園作業所</t>
  </si>
  <si>
    <t>sankooen@ybb.ne.jp</t>
  </si>
  <si>
    <t>夕陽ケ丘
４３－７</t>
  </si>
  <si>
    <t>岩田</t>
  </si>
  <si>
    <t>①②「ミニ七夕かざり」
③1,800円／本（税込）（R6年度実績）
④６月初旬から納品可能です。創立以来30年以上にわたり「湘南ひらつか七夕まつり」で販売しています。本物の竹を手元に用い願いごとが書ける短冊が付いています。</t>
  </si>
  <si>
    <t>インクルクー株式会社</t>
  </si>
  <si>
    <t>インフィニピー</t>
  </si>
  <si>
    <t>042-705-4045</t>
  </si>
  <si>
    <t>042-705-4046</t>
  </si>
  <si>
    <t>infinip@inclucoo.com</t>
  </si>
  <si>
    <t>南区松ヶ枝町25-16 T's garden小田急相模原2B</t>
  </si>
  <si>
    <t>奈良</t>
  </si>
  <si>
    <t>公共施設等の清掃を承ります。
玄関、共用部分、トイレなど、
工場、不動産、ルームクリーニングなど実績が多数ございます
詳細は直接お問い合わせください</t>
  </si>
  <si>
    <t>社会福祉法人恩賜財団神奈川県同胞援護会</t>
  </si>
  <si>
    <t>相模原ななほし</t>
  </si>
  <si>
    <t>042-711-8131</t>
  </si>
  <si>
    <t>042-711-8132</t>
  </si>
  <si>
    <t>k.doen.syurou@gmail.com</t>
  </si>
  <si>
    <t>中央区田名塩田3-1-14</t>
  </si>
  <si>
    <t>井戸川康子</t>
  </si>
  <si>
    <t>①封入作業、シール貼り、小物類の検品、パッキング
②DM、チラシ、ヘアゴム、ヘアピン、化粧パフ等
③DM封入＠7円～その他小物類＠3円～応相談
④作業内容と量により応相談</t>
  </si>
  <si>
    <t>①事業所から歩いて行ける範囲のお宅へのポスティング
②DM、カタログ等
③重さにより計算。月平均3000円程度
④量と納期により応相談</t>
  </si>
  <si>
    <t>①洗濯、乾燥済みのたたみ作業
②タオル、布巾類、パジャマ、ガウン、作務衣、白衣、
③タオル＠２円～、ガウン、白衣１５円～
④応相談</t>
  </si>
  <si>
    <t>相模原ななほし</t>
    <phoneticPr fontId="2"/>
  </si>
  <si>
    <t>アンタレス・テン合同会社</t>
    <rPh sb="8" eb="10">
      <t>ゴウドウ</t>
    </rPh>
    <rPh sb="10" eb="12">
      <t>ガイシャ</t>
    </rPh>
    <phoneticPr fontId="2"/>
  </si>
  <si>
    <t>メタゲーム横浜北</t>
    <rPh sb="5" eb="8">
      <t>ヨコハマキタ</t>
    </rPh>
    <phoneticPr fontId="2"/>
  </si>
  <si>
    <t>045-479-9456</t>
    <phoneticPr fontId="2"/>
  </si>
  <si>
    <t>045-479-9457</t>
    <phoneticPr fontId="2"/>
  </si>
  <si>
    <t>yokohama-kita@metagame.support</t>
    <phoneticPr fontId="2"/>
  </si>
  <si>
    <t>都筑区仲町台1-2-20フロンティア仲町台402号室</t>
    <rPh sb="0" eb="3">
      <t>ツヅキク</t>
    </rPh>
    <rPh sb="3" eb="6">
      <t>ナカマチダイ</t>
    </rPh>
    <rPh sb="18" eb="21">
      <t>ナカマチダイ</t>
    </rPh>
    <rPh sb="24" eb="26">
      <t>ゴウシツ</t>
    </rPh>
    <phoneticPr fontId="2"/>
  </si>
  <si>
    <t>樋口公美</t>
    <rPh sb="0" eb="2">
      <t>ヒグチ</t>
    </rPh>
    <rPh sb="2" eb="4">
      <t>クミ</t>
    </rPh>
    <phoneticPr fontId="2"/>
  </si>
  <si>
    <t>特定非営利活動法人でっかいそら</t>
  </si>
  <si>
    <t>クラウド</t>
  </si>
  <si>
    <t>045-442-4609</t>
  </si>
  <si>
    <t>045-465-6383</t>
  </si>
  <si>
    <t>seiten.a@dekkaisora.jp</t>
  </si>
  <si>
    <t>旭区東希望が丘191-18
刈田オフィス1階</t>
  </si>
  <si>
    <t>石井　聡</t>
  </si>
  <si>
    <t>パンフレットやポスター 等 デザイン作成から印刷まで行います。
サイズはA3まで、オフセット印刷不可 等 制約はありますが、
可能な限り安価で対応します。
使用する用紙等によって価格が変動しますので、
お問い合わせください。
その他、年賀状作成等も対応可能です。
お気軽にお問い合わせください。</t>
  </si>
  <si>
    <t>名刺のデザイン～印刷まで行います。
用紙は、ミシン目入りの名刺カードを使用して
カラー/片面　10枚　150円～　となります。
お気軽にお問い合わせください。</t>
  </si>
  <si>
    <t>各種データの入力を行います。
お気軽にお問い合わせください。</t>
  </si>
  <si>
    <t>制服・ユニフォーム や エコバッグ、ドアや車両の装飾、
ラベル 等 カッテイングマシン や 昇華転写プリンタ等を使用した
施工を行います。デザイン作成から対応することが出来ます。
お気軽にお問い合わせください。</t>
  </si>
  <si>
    <t>インターネットで販売する洋服や小物類の
商品の撮影・商品説明の入力を行います。
受注した商品の梱包・配送の依頼も対応可能です。
お気軽にお問い合わせください。</t>
  </si>
  <si>
    <t>クラウド</t>
    <phoneticPr fontId="2"/>
  </si>
  <si>
    <t>株式会社
M＆H</t>
  </si>
  <si>
    <t>045-565-5790</t>
  </si>
  <si>
    <t>045-565-5791</t>
  </si>
  <si>
    <t>nijigen.yokohama.h@gmail.com</t>
  </si>
  <si>
    <t>西区平沼１丁目38‐3 横浜MSビル６階</t>
  </si>
  <si>
    <t>家田</t>
  </si>
  <si>
    <t>にじげん横浜駅東口</t>
    <phoneticPr fontId="2"/>
  </si>
  <si>
    <t>社会福祉法人ひばり</t>
    <phoneticPr fontId="2"/>
  </si>
  <si>
    <t>ハートピア湘南</t>
    <phoneticPr fontId="2"/>
  </si>
  <si>
    <t>藤沢市</t>
    <phoneticPr fontId="2"/>
  </si>
  <si>
    <t>善行4-3689-1</t>
    <phoneticPr fontId="2"/>
  </si>
  <si>
    <t>横浜市</t>
    <rPh sb="0" eb="3">
      <t>ヨコハマシ</t>
    </rPh>
    <phoneticPr fontId="2"/>
  </si>
  <si>
    <t>特定非営利活動法人　アルカヌエバ</t>
  </si>
  <si>
    <t>障害者就労支援事業所アルカヌエバ　北八朔事業所</t>
  </si>
  <si>
    <t>kitahassaku@arcanueva.jp</t>
  </si>
  <si>
    <t>緑区北八朔町2008－4</t>
  </si>
  <si>
    <t>上野</t>
  </si>
  <si>
    <t>①革・フェルト・布の小物製品製作
②チャーム・刺繍ポケットティッシュケース・ヘアゴム・編み物など
②革製品のレーザー彫刻機によるコースターなど
③100円～500円程度
④デザイン・納期など直接ご相談ください</t>
  </si>
  <si>
    <t>尾沼</t>
  </si>
  <si>
    <t>①②ミシン縫いによるフェルトマットの製作
③相談の上決定
④単価・納期などについては直接お問い合わせください。</t>
  </si>
  <si>
    <t>①剪定・除草作業
②店舗駐車場・民家の庭・学校の庭・高齢者施設など
③④単価、実施期間などについては直接お問い合わせください</t>
  </si>
  <si>
    <t>①屋内・屋外の清掃業務
②高齢者施設・パーキングなど
③④単価、実施期間などについては直接お問い合わせください</t>
  </si>
  <si>
    <t>障害者就労支援事業所アルカヌエバ　北八朔事業所</t>
    <phoneticPr fontId="2"/>
  </si>
  <si>
    <t>特定非営利活動法人アシスト</t>
  </si>
  <si>
    <t>assist-w@fk2.so-net.ne.jp</t>
  </si>
  <si>
    <t>高津区千年983-3</t>
  </si>
  <si>
    <t>小谷誠之</t>
  </si>
  <si>
    <t>①清掃作業
②老人ホーム、保育園、障害者施設、マンション、アパート、除草
③打合せ後、お見積します。
④随時</t>
  </si>
  <si>
    <t>アシスト・ワーク神木</t>
    <phoneticPr fontId="2"/>
  </si>
  <si>
    <t>合同会社HAPPY-SEEDあおば</t>
  </si>
  <si>
    <t>045-479-4272</t>
  </si>
  <si>
    <t>050-3488-9014</t>
  </si>
  <si>
    <t>happyseed.aoba@gmail.com</t>
  </si>
  <si>
    <t>青葉区すすき野3-2-1藤パークビル２１６</t>
  </si>
  <si>
    <t>安藤　</t>
  </si>
  <si>
    <t>チェリーブロッサム</t>
    <phoneticPr fontId="2"/>
  </si>
  <si>
    <t>株式会社ハートランド</t>
  </si>
  <si>
    <t>046-259-6136</t>
  </si>
  <si>
    <t>046-259-6134</t>
  </si>
  <si>
    <t>minnanomirai@zc.wakwak.com</t>
  </si>
  <si>
    <t>恩名4-2-25</t>
  </si>
  <si>
    <t>高橋</t>
  </si>
  <si>
    <t>①OPP袋等への台紙入れ、製品の封入・袋詰め、紙袋作成等
②マグネット、ヘアゴム、箸置き、爪切り、キーホルダー等
③作業内容により１円～４円程度
④一週間程度（2～3日等短期納品も応相談）</t>
  </si>
  <si>
    <t>みんなのみらい</t>
    <phoneticPr fontId="2"/>
  </si>
  <si>
    <t>株式会社サガノケアサービス</t>
  </si>
  <si>
    <t>サガノケアサービス</t>
  </si>
  <si>
    <t>0467-50-4578</t>
  </si>
  <si>
    <t>0467-50-4575</t>
  </si>
  <si>
    <t>saganocare.s@gmail.com</t>
  </si>
  <si>
    <t>本村２－６－１９</t>
  </si>
  <si>
    <t>齋藤</t>
  </si>
  <si>
    <t>施設（内・外）、マンション、公園等の清掃・除草作業を承ります。単価等の詳細につきましては、ご相談させて頂きますので、直接お問い合わせください。</t>
  </si>
  <si>
    <t>封入、封かん、宛名シール貼りといったダイレクトメール発送に関する一連の作業。チラシ折り、ホチキス止め作業も可能。。数量、単価等の詳細につきましては、直接お問い合わせください。</t>
  </si>
  <si>
    <t>製品の袋詰めやチラシ・資料封入やシール貼り、など柔軟に対応可能です。数量、単価、納期等については直接お問い合わせください。</t>
  </si>
  <si>
    <t>文書入力、文書作成等臨機応変に対応いたします。　　　　詳細につきましては直接ご相談ください。</t>
  </si>
  <si>
    <t>公園、霊園等の草とり業務を請け負っています。価格その他詳細についてはお気軽にお問い合わせください。</t>
  </si>
  <si>
    <t>サガノケアサービス</t>
    <phoneticPr fontId="2"/>
  </si>
  <si>
    <t>特定非営利活動法人
Nico’s　Company</t>
  </si>
  <si>
    <t>Nico's　Kitchen</t>
  </si>
  <si>
    <t>nicoshonan@ybb.ne.jp</t>
  </si>
  <si>
    <t>大鋸1-9-2
玉樹ビル1F</t>
  </si>
  <si>
    <t>小木曽</t>
  </si>
  <si>
    <t>Nico's　Kitchen</t>
    <phoneticPr fontId="2"/>
  </si>
  <si>
    <t>ぴぐれっと7</t>
  </si>
  <si>
    <t>045-813-8212</t>
  </si>
  <si>
    <t>045-392-5777</t>
  </si>
  <si>
    <t>pig-inoue.kousuke@outlook.jp</t>
  </si>
  <si>
    <t>泉区新橋町812-30</t>
  </si>
  <si>
    <t>井上浩輔</t>
  </si>
  <si>
    <t>封入作業、清掃、ポスティングなど、幅広く作業を請け負っています。</t>
  </si>
  <si>
    <t>ぴぐれっと2</t>
  </si>
  <si>
    <t>045-813-9346</t>
  </si>
  <si>
    <t>045-813-9349</t>
  </si>
  <si>
    <t>pig-yamamoto.shuichi@outlook.jp</t>
  </si>
  <si>
    <t>泉区新橋町960-4</t>
  </si>
  <si>
    <t>山本秀一</t>
  </si>
  <si>
    <t>ぴぐれっと3</t>
  </si>
  <si>
    <t>045-814-6085</t>
  </si>
  <si>
    <t>pig-yoshimura.kazue@outlook.jp</t>
  </si>
  <si>
    <t>弥生台14-1 弥生台一番館 2F</t>
  </si>
  <si>
    <t>吉村和恵</t>
  </si>
  <si>
    <t>ぴぐれっと1</t>
    <phoneticPr fontId="2"/>
  </si>
  <si>
    <t>めいあい株式会社</t>
  </si>
  <si>
    <t>メイアイグリーン</t>
  </si>
  <si>
    <t>365meiaia@gmail.com</t>
  </si>
  <si>
    <t>追浜町3-5</t>
  </si>
  <si>
    <t>栁瀨和浩</t>
  </si>
  <si>
    <t>メイアイグリーン</t>
    <phoneticPr fontId="2"/>
  </si>
  <si>
    <t>社会福祉法人 横浜愛育会</t>
  </si>
  <si>
    <t>おおぐち工房</t>
  </si>
  <si>
    <t>045-308-7419</t>
  </si>
  <si>
    <t>ohguchi-koubou@purple.plala.or.jp</t>
  </si>
  <si>
    <t>神奈川区大口通134-10</t>
  </si>
  <si>
    <t>松本龍</t>
  </si>
  <si>
    <t>パン工房ゆうき</t>
  </si>
  <si>
    <t>045-401-5422</t>
  </si>
  <si>
    <t>神奈川区大口通2-1　1F</t>
  </si>
  <si>
    <t>金子浩太郎</t>
  </si>
  <si>
    <t>おおぐち工房第2</t>
  </si>
  <si>
    <t>045-434-1065</t>
  </si>
  <si>
    <t>神奈川区大口通139-17</t>
  </si>
  <si>
    <t>高木昌達</t>
  </si>
  <si>
    <t>ふれあいTOMO</t>
  </si>
  <si>
    <t>045-421-5704</t>
  </si>
  <si>
    <t>神奈川区大口通138-8　1F</t>
  </si>
  <si>
    <t>鶴飼大輔</t>
  </si>
  <si>
    <t>社会福祉法人 横浜愛育会</t>
    <phoneticPr fontId="2"/>
  </si>
  <si>
    <t>特定非営利活動法人　どすこい横須賀</t>
  </si>
  <si>
    <t>046-855-6323</t>
  </si>
  <si>
    <t>dosukoiyokosuka@outlook.jp</t>
  </si>
  <si>
    <t>林4-4-6</t>
  </si>
  <si>
    <t>稲見</t>
  </si>
  <si>
    <t>特定非営利活動法人　どすこい横須賀</t>
    <phoneticPr fontId="2"/>
  </si>
  <si>
    <t>株式会社ぴおどり</t>
  </si>
  <si>
    <t>045-264-9343</t>
  </si>
  <si>
    <t>045-264-9344</t>
  </si>
  <si>
    <t>piodori@tenor.ocn.ne.jp</t>
  </si>
  <si>
    <t>中区桜木町1-1ゴールデンセンター</t>
  </si>
  <si>
    <t>本間桂子</t>
  </si>
  <si>
    <t>①各サイズの軽量語の袋詰め後、シーラー処理
②箱折作業やお菓子入れ
③チラシ折作業
④値札作りやパッキン入れ作業</t>
  </si>
  <si>
    <t>就労継続支援B型ぴおどり</t>
    <phoneticPr fontId="2"/>
  </si>
  <si>
    <t>Ciel 合同会社</t>
  </si>
  <si>
    <t>0463-55-1821</t>
  </si>
  <si>
    <t>0463-79-8985</t>
  </si>
  <si>
    <t>bpp7@icloud.com</t>
  </si>
  <si>
    <t>東真土4-19-55</t>
  </si>
  <si>
    <t>伊藤隆夫</t>
  </si>
  <si>
    <t>①生花アレンジメント、封筒封入作業
②演題用生花、スタンド生花、アレンジメント、各サイズの封筒への封入作業や宛名等のシール貼り、製品の袋詰め、梱包作業等を受注可能。
③応相談
④平塚市近隣飾りつけ、回収します。</t>
  </si>
  <si>
    <t>サライ湘南</t>
    <phoneticPr fontId="2"/>
  </si>
  <si>
    <t>社会福祉法人すずらんの会</t>
  </si>
  <si>
    <t>ワークセンターやまと</t>
  </si>
  <si>
    <t>046-278-1731</t>
  </si>
  <si>
    <t>046-278-1732</t>
  </si>
  <si>
    <t>suzu07@suzuran.or.jp</t>
  </si>
  <si>
    <t>南林間1-1-3</t>
  </si>
  <si>
    <t>和賀</t>
  </si>
  <si>
    <t>①商品検品を含め実施。施設内在庫管理については応相談。
②生鮮食品以外は可。
③取扱品目、請負工程により応相談。
④最短2～3日。引取、納品方法については応相談。</t>
  </si>
  <si>
    <t>①商品検品を含め実施。施設内在庫管理については応相談。
②印刷物の三つ折り、封入までの一連の業務を行います。また、工業製品、衛生用品等のラベル貼り等も実施できます。
③取扱品目、請負工程により応相談。
④最短2～3日。引取、納品方法については応相談。</t>
  </si>
  <si>
    <t>①企業内外の日常清掃を実施。
②企業、福祉施設、賃貸物件管理の実績があります。
③清掃範囲、作業人数により応相談。
④日常清掃からスポット清掃も対応可。</t>
  </si>
  <si>
    <t>①手作業での除草を実施。
②企業、福祉施設、学校、賃貸物件管理の実績があります。
③除草範囲、作業人数により応相談。
④定期的な実施から半年に1回程度の対応可。</t>
  </si>
  <si>
    <t>①機械の組立、分解、仕分け。リユース品の洗浄、清掃、仕分け、値付け等。
②生鮮食品以外は可。
③取扱品目、請負工程により応相談。
④最短2～3日。引取、納品方法については応相談。</t>
  </si>
  <si>
    <t>ワークセンターやまと</t>
    <phoneticPr fontId="2"/>
  </si>
  <si>
    <t>社会福祉ともかわさき</t>
  </si>
  <si>
    <t>むぎの穂</t>
  </si>
  <si>
    <t>044-210-1056</t>
  </si>
  <si>
    <t>044-210-1057</t>
  </si>
  <si>
    <t>muginoho@tomokawasaki.or.jp</t>
  </si>
  <si>
    <t>塚田</t>
  </si>
  <si>
    <t>①簡単な梱包、袋詰めは可能
②③④直接お問い合わせください。</t>
    <rPh sb="17" eb="19">
      <t>チョクセツ</t>
    </rPh>
    <rPh sb="20" eb="21">
      <t>ト</t>
    </rPh>
    <rPh sb="22" eb="23">
      <t>ア</t>
    </rPh>
    <phoneticPr fontId="2"/>
  </si>
  <si>
    <t>①1～3枚程度の封入は可能。シール貼りも可。
②③④直接お問い合わせください。</t>
    <phoneticPr fontId="2"/>
  </si>
  <si>
    <t>むぎの穂</t>
    <phoneticPr fontId="2"/>
  </si>
  <si>
    <t>横須賀非営利活動法人横須賀つばさの会</t>
  </si>
  <si>
    <t>就労継続支援B型事業所つばさ</t>
  </si>
  <si>
    <t>046-874-4290</t>
  </si>
  <si>
    <t>046-874-4291</t>
  </si>
  <si>
    <t>tsubasa1st@energy.ocn.ne.jp</t>
  </si>
  <si>
    <t>三春町２丁目４番地EMIAS203号</t>
  </si>
  <si>
    <t>関　聖子</t>
  </si>
  <si>
    <t>就労継続支援B型事業所つばさ</t>
    <phoneticPr fontId="2"/>
  </si>
  <si>
    <t>NPO法人湘北福祉会やまのべ</t>
  </si>
  <si>
    <t>ワークやまのべ</t>
  </si>
  <si>
    <t>042-684-5010</t>
  </si>
  <si>
    <t>yamanobe@midoridai1-stc.net</t>
  </si>
  <si>
    <t>緑区与瀬1010-1</t>
  </si>
  <si>
    <t>榎本</t>
  </si>
  <si>
    <t>①②パウンドケーキ・ガトーショコラ
③1個100円
④詳細につきましては直接お問い合わせください。</t>
  </si>
  <si>
    <t>九鬼</t>
  </si>
  <si>
    <t>ワークやまのべ</t>
    <phoneticPr fontId="2"/>
  </si>
  <si>
    <r>
      <t>特定非営利活動法人　　　　　　　　　　　　　　　日本就労支援センター</t>
    </r>
    <r>
      <rPr>
        <sz val="8"/>
        <rFont val="ＭＳ Ｐゴシック"/>
        <family val="3"/>
        <charset val="128"/>
      </rPr>
      <t/>
    </r>
    <rPh sb="0" eb="2">
      <t>トクテイ</t>
    </rPh>
    <rPh sb="2" eb="5">
      <t>ヒエイリ</t>
    </rPh>
    <rPh sb="5" eb="7">
      <t>カツドウ</t>
    </rPh>
    <rPh sb="7" eb="9">
      <t>ホウジン</t>
    </rPh>
    <rPh sb="24" eb="26">
      <t>ニホン</t>
    </rPh>
    <rPh sb="26" eb="28">
      <t>シュウロウ</t>
    </rPh>
    <rPh sb="28" eb="30">
      <t>シエン</t>
    </rPh>
    <phoneticPr fontId="4"/>
  </si>
  <si>
    <t>natural-support@nponsc.jp</t>
    <phoneticPr fontId="2"/>
  </si>
  <si>
    <t>海老名市</t>
    <rPh sb="0" eb="4">
      <t>エビナシ</t>
    </rPh>
    <phoneticPr fontId="2"/>
  </si>
  <si>
    <t>大谷北4-2-3</t>
    <rPh sb="0" eb="2">
      <t>オオヤ</t>
    </rPh>
    <rPh sb="2" eb="3">
      <t>キタ</t>
    </rPh>
    <phoneticPr fontId="4"/>
  </si>
  <si>
    <t>髙栁</t>
    <rPh sb="0" eb="2">
      <t>タカヤナギ</t>
    </rPh>
    <phoneticPr fontId="2"/>
  </si>
  <si>
    <t>豊</t>
    <rPh sb="0" eb="1">
      <t>ユタカ</t>
    </rPh>
    <phoneticPr fontId="2"/>
  </si>
  <si>
    <t xml:space="preserve">①②紙袋作成（ノリ貼り・紐つけ）封筒作成・宛名シールやラベルシール貼り、製品の袋詰め等の経験あり
③④単価・納期等については直接お問い合わせください。
</t>
    <phoneticPr fontId="2"/>
  </si>
  <si>
    <t>ナチュラルサポート海老名</t>
    <rPh sb="9" eb="12">
      <t>エビナ</t>
    </rPh>
    <phoneticPr fontId="2"/>
  </si>
  <si>
    <t>合同会社ベルスリープラン</t>
    <phoneticPr fontId="2"/>
  </si>
  <si>
    <t>ベルスリー相模大野</t>
    <phoneticPr fontId="2"/>
  </si>
  <si>
    <t>042-705-9590</t>
    <phoneticPr fontId="2"/>
  </si>
  <si>
    <t>bellthree.shuuroub@gmail.com</t>
    <phoneticPr fontId="2"/>
  </si>
  <si>
    <t>相模原市</t>
    <phoneticPr fontId="2"/>
  </si>
  <si>
    <t>南区相模大野</t>
    <phoneticPr fontId="2"/>
  </si>
  <si>
    <t>波多野</t>
    <rPh sb="0" eb="3">
      <t>ハタノ</t>
    </rPh>
    <phoneticPr fontId="2"/>
  </si>
  <si>
    <t>特定非営利活動法人さざなみ会</t>
  </si>
  <si>
    <t>ピアーズ</t>
  </si>
  <si>
    <t>045-374-3003</t>
  </si>
  <si>
    <t>peers_sazanami@yahoo.co.jp</t>
  </si>
  <si>
    <t>磯子区森5-2-20-201</t>
  </si>
  <si>
    <t>種田</t>
  </si>
  <si>
    <t>①屋内、屋内の清掃作業を行っています
②ビル・アパート共用部分、屋外の落葉掃き、歩道清掃
③作業員4名、1時間\5,000～　
④詳細は直接お問い合わせください</t>
  </si>
  <si>
    <t>沢田</t>
  </si>
  <si>
    <t>ピアーズ</t>
    <phoneticPr fontId="2"/>
  </si>
  <si>
    <t>社会福祉法人よるべ会</t>
    <rPh sb="0" eb="6">
      <t>シャカイフクシホウジン</t>
    </rPh>
    <rPh sb="9" eb="10">
      <t>カイ</t>
    </rPh>
    <phoneticPr fontId="2"/>
  </si>
  <si>
    <t>コスタ二宮</t>
    <rPh sb="3" eb="5">
      <t>ニノミヤ</t>
    </rPh>
    <phoneticPr fontId="2"/>
  </si>
  <si>
    <t>0463-73-1551</t>
    <phoneticPr fontId="2"/>
  </si>
  <si>
    <t>0463-73-1001</t>
    <phoneticPr fontId="2"/>
  </si>
  <si>
    <t>costa@yorube.or.jp</t>
    <phoneticPr fontId="2"/>
  </si>
  <si>
    <t>緑が丘1-10-6</t>
    <rPh sb="0" eb="1">
      <t>ミドリ</t>
    </rPh>
    <rPh sb="2" eb="3">
      <t>オカ</t>
    </rPh>
    <phoneticPr fontId="2"/>
  </si>
  <si>
    <t>山口貴士</t>
    <rPh sb="0" eb="2">
      <t>ヤマグチ</t>
    </rPh>
    <rPh sb="2" eb="4">
      <t>タカシ</t>
    </rPh>
    <phoneticPr fontId="2"/>
  </si>
  <si>
    <t>SP企画</t>
    <rPh sb="2" eb="4">
      <t>キカク</t>
    </rPh>
    <phoneticPr fontId="2"/>
  </si>
  <si>
    <t>0463-72-3881</t>
    <phoneticPr fontId="2"/>
  </si>
  <si>
    <t>0463-72-3811</t>
    <phoneticPr fontId="2"/>
  </si>
  <si>
    <t>sp@yorube.or.jp</t>
    <phoneticPr fontId="2"/>
  </si>
  <si>
    <t>一色1118-1</t>
    <rPh sb="0" eb="2">
      <t>イッシキ</t>
    </rPh>
    <phoneticPr fontId="2"/>
  </si>
  <si>
    <t>伊藤佑衣</t>
    <rPh sb="0" eb="2">
      <t>イトウ</t>
    </rPh>
    <rPh sb="2" eb="4">
      <t>ユイ</t>
    </rPh>
    <phoneticPr fontId="2"/>
  </si>
  <si>
    <t>梅香園</t>
    <rPh sb="0" eb="3">
      <t>バイコウエン</t>
    </rPh>
    <phoneticPr fontId="2"/>
  </si>
  <si>
    <t>0465-37-0181</t>
    <phoneticPr fontId="2"/>
  </si>
  <si>
    <t>0465-37-0182</t>
    <phoneticPr fontId="2"/>
  </si>
  <si>
    <t>baikoen-silk@yorube.or.jp</t>
    <phoneticPr fontId="2"/>
  </si>
  <si>
    <t>蓮正寺647‐5</t>
    <rPh sb="0" eb="3">
      <t>レンショウジ</t>
    </rPh>
    <phoneticPr fontId="2"/>
  </si>
  <si>
    <t>小鮒良臣</t>
    <rPh sb="0" eb="4">
      <t>コブナヨシオミ</t>
    </rPh>
    <phoneticPr fontId="2"/>
  </si>
  <si>
    <t>よるべ沼代</t>
    <rPh sb="3" eb="5">
      <t>ヌマシロ</t>
    </rPh>
    <phoneticPr fontId="2"/>
  </si>
  <si>
    <t>0465-43-1147</t>
    <phoneticPr fontId="2"/>
  </si>
  <si>
    <t>0465-43-1163</t>
    <phoneticPr fontId="2"/>
  </si>
  <si>
    <t>yorube-seikatsu@yorube.or.jp</t>
    <phoneticPr fontId="2"/>
  </si>
  <si>
    <t>沼代865-1</t>
    <rPh sb="0" eb="2">
      <t>ヌマシロ</t>
    </rPh>
    <phoneticPr fontId="2"/>
  </si>
  <si>
    <t>林広子</t>
    <rPh sb="0" eb="3">
      <t>ハヤシヒロコ</t>
    </rPh>
    <phoneticPr fontId="2"/>
  </si>
  <si>
    <t>NPO法人なかだ</t>
  </si>
  <si>
    <t>045-803-0301</t>
  </si>
  <si>
    <t>045-803-0181</t>
  </si>
  <si>
    <t>nkd@ion.ocn.ne.jp</t>
  </si>
  <si>
    <t>泉区中田南4丁目8番地13号</t>
  </si>
  <si>
    <t>円谷優二</t>
  </si>
  <si>
    <t>①部品組み立て　菓子等箱折り　カタログ封入　ポスティング　ラベル貼り
②車部品　ボールペン等
③④価格、納期などについてはご相談ください。</t>
  </si>
  <si>
    <t>なかだ作業所</t>
    <phoneticPr fontId="2"/>
  </si>
  <si>
    <t>ＳＥＮＳＥ ＯＦ ＰＵＲＰＯＳＥ 株式会社</t>
  </si>
  <si>
    <t>info@s-o-p.jp</t>
  </si>
  <si>
    <t>港北区北新横浜1丁目2番５号ＪＯＹＦＯＲＡ１０２</t>
  </si>
  <si>
    <t>長野</t>
  </si>
  <si>
    <t>リハスワーク
北新横浜</t>
    <phoneticPr fontId="2"/>
  </si>
  <si>
    <t>かわせみ家</t>
    <rPh sb="4" eb="5">
      <t>イエ</t>
    </rPh>
    <phoneticPr fontId="2"/>
  </si>
  <si>
    <t>橋本かわせみの家</t>
    <rPh sb="0" eb="2">
      <t>ハシモト</t>
    </rPh>
    <rPh sb="7" eb="8">
      <t>イエ</t>
    </rPh>
    <phoneticPr fontId="2"/>
  </si>
  <si>
    <t>①苗木の育苗・販売。樹高30㎝程度・10.5㎝ポットの苗木を販売しています。
②シイ・タブ・カシ・クチナシ・サツキ・ツツジ・マンリョウ等
③高木は550円（税込）、の低木は660円（税込）
④品物による（要相談）</t>
    <rPh sb="96" eb="98">
      <t>シナモノ</t>
    </rPh>
    <rPh sb="102" eb="105">
      <t>ヨウソウダン</t>
    </rPh>
    <phoneticPr fontId="2"/>
  </si>
  <si>
    <t>①食品加工品製造・販売
②とまと・みかんジュース、とまとピューレ、各種ジャム
③180ml（税込350円）、500ml（税込870円）、1ℓ（税込1,500円）マーマレード（各税込570円）、ジャム（各税込740円）
④１週間</t>
    <rPh sb="1" eb="6">
      <t>ショクヒンカコウヒン</t>
    </rPh>
    <rPh sb="6" eb="8">
      <t>セイゾウ</t>
    </rPh>
    <rPh sb="9" eb="11">
      <t>ハンバイ</t>
    </rPh>
    <rPh sb="33" eb="35">
      <t>カクシュ</t>
    </rPh>
    <rPh sb="111" eb="113">
      <t>シュウカン</t>
    </rPh>
    <phoneticPr fontId="2"/>
  </si>
  <si>
    <t>①ワンちゃんおやつクッキーを製造し動物病院などへ納品しています
②メープル・カルシウム・小魚クラッカー・スコーンごま・スコーン小魚の５種
③35ｇ　各150円　
④詳細ついては直接お問い合わせください</t>
    <phoneticPr fontId="2"/>
  </si>
  <si>
    <t>①雑貨の手作り品を販売しています
②目印チャーム（アップサイクル製品）・テーブルダスター・ネームホルダー・動物ストラップ・アクリルたわし等
③100円～500円　④納期には少しお時間をいただいております</t>
    <phoneticPr fontId="2"/>
  </si>
  <si>
    <t>①封入作業、簡単な組立作業、シール貼りを承ります
②封筒への封入作業や宛名等のシール貼り。製品の表と裏にシール貼り。釣り具のルアーの組立などを行っています
③封入作業はチラシ折りからシール貼りまで一日平均500枚。ルアー組立は一日約1500個。④納期などについては直接お問い合わせください。</t>
    <phoneticPr fontId="2"/>
  </si>
  <si>
    <t>社会福祉法人同愛会</t>
    <rPh sb="0" eb="6">
      <t>シャカイフクシホウジン</t>
    </rPh>
    <phoneticPr fontId="2"/>
  </si>
  <si>
    <t>雑巾（白・カラー）作成　　　　　　　　　　　　　　　　　　　　　　　　　　　　　　　　　　　　　　　　　　　　　　　　　　　通常１枚80円（400円/5枚入り）　　　　　　　　　　　　　　　　　　　　　　　　　　　　　　　　　　　　　　　　　　　　　　　缶バッチ・マグネット</t>
    <phoneticPr fontId="2"/>
  </si>
  <si>
    <t>廃油石鹸（２個入り１袋100円）</t>
    <phoneticPr fontId="2"/>
  </si>
  <si>
    <t>布製手作りマスク（１枚250円）</t>
    <phoneticPr fontId="2"/>
  </si>
  <si>
    <t>①袋詰めや不要書類の裁断
②各種袋詰め作業
③要相談
④要相談</t>
    <phoneticPr fontId="2"/>
  </si>
  <si>
    <t>①パソコンのハードディスクやデスクトップ・ビジネスフォンの解体作業を行います。
②工具を使用し解体、鉄やプラスチック等に分別し納品。
③④単価・納期などについては直接お問い合わせください。</t>
  </si>
  <si>
    <t>フロランタン、パウンドケーキ、クッキー等の焼き菓子の製造販売を行っております。お好みの組み合わせでのギフト対応も可能です。価格等の詳細につきましてはお電話にてお問い合わせください。</t>
  </si>
  <si>
    <t>調理パン、食パン等各種パン製造・販売を行っております。
店舗販売や、地域バザー等イベントでの販売などを行っております。外部販売も事業所から移動可能範囲で行っておりますので販売の詳細に関してはお電話にてお問い合わせください。</t>
  </si>
  <si>
    <t>①農業
②各種露地野菜、請負農作業
③各種露地野菜をスーバーや農協直売所で販売します。農家等と　請負契約を結び農作業を行います。
④野菜の注文や農作業委託の詳細はお問合せください。</t>
  </si>
  <si>
    <t>広報紙・チラシ・案内文等の点訳、製本を行っています。また、封筒( 長3,角2)への点字刻印、名刺への点字刻印、点字シールの作成も行っています(名刺の印刷はラベルマイティのみ対応可)。単価や納期等、詳細はお問合せください。</t>
  </si>
  <si>
    <t>ボールペン組み立て、タオル折りや箱詰め(袋詰め)作業等を受注しています。また、包装に伴う印押しやシール貼りなども受注しています。単価や納期等、詳細はお問合せください。</t>
  </si>
  <si>
    <t>チラシや資料の発送作業(封入・封織・宛名ラベル貼りなど)を受注しています。単価や納期等、詳細はお問合せください。</t>
  </si>
  <si>
    <t>雑巾・布巾・点字用紙をリサイクルしたポチ袋等を作製、販売を行っています。価格や納期等、詳細はお問合せください。</t>
  </si>
  <si>
    <t xml:space="preserve">
①自然素材100％のキャンドル作成を行います。
②オリジナルラベルに変更可能です。
③④単価・納期などについては直接お問い合わせください。</t>
  </si>
  <si>
    <t xml:space="preserve">
①無添加のバスボム作成を行います。
②オリジナルラベルに変更可能です。
③④単価・納期などについては直接お問い合わせください。</t>
  </si>
  <si>
    <t>①手芸用品の作成を行います。
②ネックストラップや、レース編みコースター、がま口財布、刺し子、巾着など
③④単価200円～納期などについては直接お問い合わせください。</t>
  </si>
  <si>
    <t>①②テープ起こし、データ入力、文書作成等
③④単価・納期などについては直接お問い合わせください。</t>
  </si>
  <si>
    <t>①②各サイズの封筒への封入作業や宛名等のシール貼り、製品の袋詰め、梱包作業等を受注可能。タグ付けやチラシ折りも受注あり。
③チラシ折作業は一日平均3000枚以上
④単価・納期などについては直接お問い合わせください。</t>
  </si>
  <si>
    <t>①②屋内、屋外問わず委託を受けています。専門用具の使用はありません。基本手作業で丁寧に行います。
③範囲や納期により異なります。
④単価・納期などについては直接お問い合わせください。</t>
  </si>
  <si>
    <t>①②ゆずバスソルト、芳香剤、コースター、ヘアゴムなどのオリジナル商品を製作しています。
③100円から400円の価格設定です。
④在庫状況や納期によりことなりますので直接お問い合わせください。</t>
  </si>
  <si>
    <t>①二つ折り、三つ折り、各サイズの封筒への封入作業や宛名等のシール貼り等
③④単価・納期などについては直接お問い合わせください。</t>
  </si>
  <si>
    <t>①②袋詰め、梱包、値付け、袋物、箱物の包装、ラッピング等
③④単価・納期などについては直接お問い合わせください。</t>
  </si>
  <si>
    <t>①②PCデータ入力、PDF化、画像処理等。
③④単価・納期などについては直接お問い合わせください。</t>
  </si>
  <si>
    <t>①②各サイズの封筒への封入作業や宛名等のシール貼り、製品の袋詰め、梱包作業等を受注可能。
③④単価・納期などについては直接お問い合わせください。</t>
  </si>
  <si>
    <t>製品の袋詰めやチラシ・資料封入やシール貼りなど柔軟に対応可能です。
価格・納期などについては直接お問い合わせください。</t>
  </si>
  <si>
    <t>①②各種袋詰め、箱詰め・梱包・封入、シール貼り・箱等の立ち上げ組み立て・ボールペン組み立て・折り込み等
③④単価・納期などについては問い合わせください。</t>
    <rPh sb="8" eb="10">
      <t>ハコツ</t>
    </rPh>
    <rPh sb="21" eb="22">
      <t>ハ</t>
    </rPh>
    <rPh sb="24" eb="25">
      <t>ハコ</t>
    </rPh>
    <rPh sb="25" eb="26">
      <t>トウ</t>
    </rPh>
    <rPh sb="27" eb="28">
      <t>タ</t>
    </rPh>
    <rPh sb="29" eb="30">
      <t>ア</t>
    </rPh>
    <rPh sb="31" eb="32">
      <t>ク</t>
    </rPh>
    <rPh sb="33" eb="34">
      <t>タ</t>
    </rPh>
    <rPh sb="41" eb="42">
      <t>ク</t>
    </rPh>
    <rPh sb="43" eb="44">
      <t>タ</t>
    </rPh>
    <phoneticPr fontId="2"/>
  </si>
  <si>
    <t>①本革を使用したレザー製品の製作（記念品・ノベルティ等の受注製作承ります）
②キーホルダー、キーカバー、パスケース、名刺入れ、コインケース、ペン立て、ペンケース、リップケース、レザートレイ、ブックカバー、ポケットティッシュカバー、トートバック、サコシュ等　
③\500～
④単価・受注納期などについては直接お問い合わせください。</t>
  </si>
  <si>
    <t>①②各サイズの封筒・OPP袋への封入作業や宛名等のシール貼り、製品の袋詰め、梱包作業等を受注可能。
③④単価・納期などについては直接お問い合わせください。</t>
  </si>
  <si>
    <t>①②ホームページの制作とその後の定期更新を承ります。　　　　　　　　　　　　SNS(Insta、TikTok、X等)への広告掲載代行を承ります。　　　　　　　　③初期費用０円、月額 5,000円～（サイトのページ数・更新頻度によります）④納期などについてはご相談ください。</t>
  </si>
  <si>
    <t>①②各サイズの封筒への封入作業や宛名等のシール貼り、製品の袋詰め、梱包作業等を受注可能。
③単価・納期などについては直接お問い合わせください。</t>
  </si>
  <si>
    <t>①②名前シールの封入、封緘を行います。洋菓子を入れる箱折り、組み立て、また電線のハウジング差し込み等も行っています。
③封入、封緘作業は一日平均600枚以上。他の作業（箱折り、電線加工）も同時進行しながら行います。
④単価・納期などについては直接お問い合わせください。</t>
  </si>
  <si>
    <t>①②焼き菓子、自家焙煎珈琲、蜂蜜の製造・販売
③焼菓子は、1個250円～。ギフト対応も可
④納期は1～2週間。詳細につきましては、お気軽にHP・お電話・メールからお問合せください。</t>
  </si>
  <si>
    <t>①②焼き菓子、自家焙煎珈琲、蜂蜜の製造・販売
③レギュラー200g/680円～。デカフェ含め数種類取り扱いあります。ドリップタイプあり。ギフト対応も可。
④納期1～2週間。詳細につきましては、お気軽にHP・お電話・メールからお問合せください。</t>
  </si>
  <si>
    <t>①生花に関する作業全般
②生花束、フラワーアレンジメント、式典花、その他ご希望のお花をご用意させて頂きます。
③④価格、納期、お届け可能エリアにつきましては、お気軽にHP・お電話・メールからお問合せください。</t>
  </si>
  <si>
    <t>データー入力・動画制作・イラスト・キャラクターデザイン・ラインスタンプ制作
単価・納期はご相談ください</t>
    <rPh sb="4" eb="6">
      <t>ニュウリョク</t>
    </rPh>
    <rPh sb="7" eb="9">
      <t>ドウガ</t>
    </rPh>
    <rPh sb="9" eb="11">
      <t>セイサク</t>
    </rPh>
    <rPh sb="35" eb="37">
      <t>セイサク</t>
    </rPh>
    <rPh sb="38" eb="40">
      <t>タンカ</t>
    </rPh>
    <rPh sb="41" eb="43">
      <t>ノウキ</t>
    </rPh>
    <phoneticPr fontId="2"/>
  </si>
  <si>
    <t>チラシ折り
単価・納期はご相談ください</t>
    <rPh sb="3" eb="4">
      <t>オ</t>
    </rPh>
    <rPh sb="6" eb="8">
      <t>タンカ</t>
    </rPh>
    <rPh sb="9" eb="11">
      <t>ノウキ</t>
    </rPh>
    <rPh sb="13" eb="15">
      <t>ソウダン</t>
    </rPh>
    <phoneticPr fontId="2"/>
  </si>
  <si>
    <t>①②封入作業や宛名等のシール貼り、製品の袋詰め・チラシ折作業・箱の組み立て
データ（情報入力・フォーム送信）
名刺（在版修正）※データがなくても相談に応じます。
DMはがき、トレース（地図・会社案内MAP）、画像の切り抜き作業
③④単価・納期などについては直接お問い合わせください。</t>
  </si>
  <si>
    <t>①②水苔・ココヤシファイバーの袋詰め・シーラーによる袋とじ
③相談の上決定
④単価・納期などについては直接お問い合わせください。</t>
  </si>
  <si>
    <t>①②オリジナルの手工芸品の注文を賜ります。アロマサシェ、アロマディフューザー、ミツロウラップ、ハーバリュウムボールペン、羊毛フェルト手芸（干支やペット）、祝箸、ポチ袋、水引きアクセサリー等
デザインの相談に乗りながらオリジナル品の作成をしていきます
③④デザインにより変わりますので単価や納期はお問合せください</t>
  </si>
  <si>
    <t>手芸品（ビーズのオリジナルアクセサリー）の製造・販売を行っております。地域バザー等イベントを中心に、ご注文も承っておりますので、詳細に関してはお電話にてお問い合わせください。</t>
  </si>
  <si>
    <t>喫茶店営業(パスタやカレー、各種ドリンク)・販売を行っております。店舗以外にも、地域バザー等イベントでの外部販売、デリバリーも行っておりますので、詳細に関してはお電話にてお問い合わせください。</t>
  </si>
  <si>
    <t>①焼き菓子製造、販売
②クッキー、スコーン
③120円～250円。箱づめ、詰め合わせ対応
④単価・納期などについては直接お問い合わせください。</t>
  </si>
  <si>
    <t>①菓子製造・販売・草刈・ゴミ屋敷片付け
②各種焼き菓子の受注。事業所・個人宅の草刈・片付け。
③焼き菓子170円～800円。面積・物量により価格設定。
④納期・施行については、早めにお問い合わせください。</t>
  </si>
  <si>
    <t>①②部品の組み立て、レコードクリーニング、手袋、各種製品の検品、袋詰め、シール貼り、チラシ折り等細かい作業を行っています。
③④単価、個数、納期等直接お問い合わせください。柔軟に対応致します。</t>
    <phoneticPr fontId="2"/>
  </si>
  <si>
    <t>①②高齢者施設、公共施設の清掃作業、ワックス、除草作業
③時給850円～
④作業時間等はお問合せください。</t>
    <phoneticPr fontId="2"/>
  </si>
  <si>
    <t>①企業や公民館、センターなどに出向いて身体のケアを行います。
②シンアツシン（機器を使用した刺さない鍼）、リフレクソロジー、リンパドレナージュなど
③④金額等はお問い合わせください。</t>
    <phoneticPr fontId="2"/>
  </si>
  <si>
    <t>①裂き織製品の制作をしています。
②コースター、ポーチ、ペンケースから、バッグ、マットまで
③200円から2500円まで
④納期は要相談でお願いします。</t>
    <phoneticPr fontId="2"/>
  </si>
  <si>
    <t>オンデマンド小ロット印刷、モノクロ・カラー印刷、製本加工などをおこなっています。
自費出版、冊子、パンフレット、帳票類、チラシ、各種封筒、はがき、名刺等の印刷をおこなっています。
価格、納期当については直接お問い合わせください。</t>
    <phoneticPr fontId="2"/>
  </si>
  <si>
    <t>①デザイン制作、印刷
②ポスター、チラシ、名刺、各種ハガキ、封筒、冊子
③名刺50枚から作成340円～
④名刺最短１日営業日から出荷</t>
    <phoneticPr fontId="2"/>
  </si>
  <si>
    <t>①デザイン制作、ロゴ制作、カラーモノクロ各種印刷
②名刺、ショップカード、写真入り紙製IDカード
③名刺50枚から作成340円～
④名刺最短１日営業日から出荷</t>
    <phoneticPr fontId="2"/>
  </si>
  <si>
    <t>①会計データ処理等可能
②要相談
③時給1400円
④要相談</t>
    <rPh sb="24" eb="25">
      <t>エン</t>
    </rPh>
    <phoneticPr fontId="2"/>
  </si>
  <si>
    <t>①清掃
②横浜市内（固定定期清掃経験あり）　　　　　　　　　　　　　　　　　　　
③時給1500円
④要相談</t>
    <rPh sb="48" eb="49">
      <t>エン</t>
    </rPh>
    <phoneticPr fontId="2"/>
  </si>
  <si>
    <t>①クッキーやフィナンシェなどを自社製造しています
②クッキー・フィナンシェ・プリン・
③単価価格：110円～350円
④納期等：納品日より最低5営業日前までに御連絡頂ければ対応できます。数量が多いほどお早めにご相談頂きたく存じます。</t>
    <rPh sb="52" eb="53">
      <t>エン</t>
    </rPh>
    <rPh sb="57" eb="58">
      <t>エン</t>
    </rPh>
    <phoneticPr fontId="2"/>
  </si>
  <si>
    <t>①刺し子、編み物
②布巾、編み物
③相談させてください。
④相談させてください。</t>
    <phoneticPr fontId="2"/>
  </si>
  <si>
    <t>①封入・シール貼り
②封入作業や宛名等のシール貼り
③相談させてください。
④相談させてください。</t>
    <phoneticPr fontId="2"/>
  </si>
  <si>
    <t>①各種対応可
②各種対応可
③相談させてください。
④相談させてください。</t>
    <phoneticPr fontId="2"/>
  </si>
  <si>
    <t>①弁当の製造・販売　30個以上の注文で配達（配達料1個につき100円が加算されます）
②弁当
③890円～詳細は電話でお問い合わせください。
④電話でお問い合わせください。</t>
    <phoneticPr fontId="2"/>
  </si>
  <si>
    <t>ジャム、食べるカレーらー油。税込561円。賞味期限製造から８ケ月。果物とグラニュー糖のみで仕上げた無添加ジャム。食べるカレーらー油は、ホタテやエビの旨味がたっぷりのカレー味のラー油。最大300個注文可能。大量注文納期３週間。少量注文納期1週間。</t>
    <phoneticPr fontId="2"/>
  </si>
  <si>
    <t>マドレーヌ・クッキー・パウンドケーキ等約30種類。税込151円～。賞味期限は製造より２週間から４週間（製品により異なる）。箱入りギフトもお作りします。大量注文納期１ケ月。少量注文納期１週間。</t>
    <phoneticPr fontId="2"/>
  </si>
  <si>
    <t>①製作・販売・納品を行います。
②工芸：紙すき、エコクラフト、染ふきん、小碁盤セット
③④単価、納期等につきましては直接お問い合わせください。</t>
    <phoneticPr fontId="2"/>
  </si>
  <si>
    <t>①製造・販売・納品を行います。
②製パン：惣菜パン、菓子パン、食パン、バンズ等　　　　　　　　　　　　　　　　　　、製菓：クッキー、パウンドケーキ、ドーナツ、ギフトセット等　　　　　　　　　　　　　　　　　　　　　　③④単価、納期等につきましては直接お問い合わせください。</t>
    <phoneticPr fontId="2"/>
  </si>
  <si>
    <t>①老人ホームの清掃
②廊下、フロア、居室、トイレ、洗面台
③場所や床面積により応相談
④応相談</t>
    <phoneticPr fontId="2"/>
  </si>
  <si>
    <t>①自主製品の作成、記念品等の受注、作成
②粘土による小物、レジン、天然石のアクセサリー等
③粘土小物100円～、アクセサリー1,000円～
④応相談</t>
    <phoneticPr fontId="2"/>
  </si>
  <si>
    <t>①②封入・シール貼り・梱包・袋詰め
③④単価・納期はご相談ください</t>
    <rPh sb="2" eb="4">
      <t>フウニュウ</t>
    </rPh>
    <rPh sb="8" eb="9">
      <t>ハ</t>
    </rPh>
    <rPh sb="11" eb="13">
      <t>コンポウ</t>
    </rPh>
    <rPh sb="14" eb="15">
      <t>フクロ</t>
    </rPh>
    <rPh sb="15" eb="16">
      <t>ヅ</t>
    </rPh>
    <rPh sb="20" eb="22">
      <t>タンカ</t>
    </rPh>
    <rPh sb="23" eb="25">
      <t>ノウキ</t>
    </rPh>
    <rPh sb="27" eb="29">
      <t>ソウダン</t>
    </rPh>
    <phoneticPr fontId="2"/>
  </si>
  <si>
    <t>①②ホテルのタオルやシーツを中心に厨房白衣や検査衣、エプロン、安全靴に至るまで多種のクリーニングを行っています。
③④詳しくはお問い合わせください。</t>
    <phoneticPr fontId="2"/>
  </si>
  <si>
    <t>①②除草・剪定作業を行っています。
③④詳しくはお問い合わせください。</t>
    <phoneticPr fontId="2"/>
  </si>
  <si>
    <t>①②水道メータの分解を行っています。
③④詳しくはお問い合わせください。</t>
    <phoneticPr fontId="2"/>
  </si>
  <si>
    <t>①②文書の電子化作業を行っています。
③④詳しくはお問い合わせください。</t>
    <rPh sb="2" eb="4">
      <t>ブンショ</t>
    </rPh>
    <rPh sb="5" eb="8">
      <t>デンシカ</t>
    </rPh>
    <rPh sb="8" eb="10">
      <t>サギョウ</t>
    </rPh>
    <rPh sb="11" eb="12">
      <t>オコナ</t>
    </rPh>
    <phoneticPr fontId="2"/>
  </si>
  <si>
    <t>①②郵便切手、レターパックを取り扱っています。
③④詳しくはお問い合わせください。</t>
    <phoneticPr fontId="2"/>
  </si>
  <si>
    <t>①②ウエスの販売を行っています。
③④詳しくはお問い合わせください。</t>
    <phoneticPr fontId="2"/>
  </si>
  <si>
    <t>①②各種防災物品、災害備蓄品を取り扱っています。
③④詳しくはお問い合わせください。</t>
    <phoneticPr fontId="2"/>
  </si>
  <si>
    <t>①②ポケットティッシュ等の各種ノベルティグッズの販売を行っています。
③④詳しくはお問い合わせください。</t>
    <phoneticPr fontId="2"/>
  </si>
  <si>
    <t>①②お弁当・飲み物などのご注文承ります
③600円～ご予算ご相談ください
④ロケ弁配達の実績多数あり。詳細は直接お問い合わせください。</t>
    <phoneticPr fontId="2"/>
  </si>
  <si>
    <t>①藍染
②バック・手ぬぐい・ユニフォーム（綿製品に限ります）
③1枚300円～（10枚以上から）ご予算ご相談ください。
④10枚～1週間程度　詳細は直接お問い合わせください。</t>
    <phoneticPr fontId="2"/>
  </si>
  <si>
    <t>①製品の袋詰め、シール貼り、チラシ折り作業
②袋詰め1包15円～、チラシ折り・丁合1枚1円～
④単価・納期などについては直接お問い合わせください。</t>
    <phoneticPr fontId="2"/>
  </si>
  <si>
    <t xml:space="preserve">①②中古レコード・CD・DVD　検品・袋入れ作業
③1工程3円
④400枚　約1週間程度　詳細はお問い合わせください。
</t>
    <phoneticPr fontId="2"/>
  </si>
  <si>
    <t>①カードサイズの点字打刻
②名刺・封筒への点字打刻
③点訳セッティング初回550円打刻１枚11円
④名刺等事業所到着後７日以内納品</t>
    <phoneticPr fontId="2"/>
  </si>
  <si>
    <t>①苗物・花鉢類の販売
②花壇用花苗、野菜苗、各種花鉢、観葉植物
③苗物165円より、鉢物各種お見積もり
④７日前後</t>
    <phoneticPr fontId="2"/>
  </si>
  <si>
    <t>①ステージ用装飾花
②講演会　式典等　装花・つぼ花・スタンド花
③つぼ花11,000円～、スタンド花19,800円～
④７日前後</t>
    <rPh sb="42" eb="43">
      <t>エン</t>
    </rPh>
    <phoneticPr fontId="2"/>
  </si>
  <si>
    <t>①内職作業
②ショッピングバッグ作成、割りばし袋入れ、ラベル貼り、タオル折
③単価・納期などについては直接お問い合わせください。
④ショッピングバッグひも通し、結び梱包1日3,000枚</t>
    <phoneticPr fontId="2"/>
  </si>
  <si>
    <t>①パン製造、販売
②パン全般、シュトーレンなどの季節のパン
③50円～350円
④単価・納期などについては直接お問い合わせください。</t>
    <phoneticPr fontId="2"/>
  </si>
  <si>
    <t>①内職作業
②ショッピングバッグ作成、割りばし袋入れ
③単価・納期などについては直接お問い合わせください。
④ショッピングバッグひも通し、結び梱包1日3,000枚</t>
    <phoneticPr fontId="2"/>
  </si>
  <si>
    <t>①封筒へ封入、シール貼り、折り作業など。
②チラシ等周辺作業。
③チラシ折り１日5000枚前後0.2円～工程により価格が変わります。
④要相談。</t>
    <phoneticPr fontId="2"/>
  </si>
  <si>
    <t>①自主制作手芸品
②アクリルたわし、きんちゃく袋、ポケットティッシュ等。
③150円～
④要相談。</t>
    <phoneticPr fontId="2"/>
  </si>
  <si>
    <t>①②ポスター、パンフレット、チラシ、帳票類、冊子、封筒、はがきなど各種モノクロ、カラー印刷をお引き受けいたします。また横断幕、幟旗、オリジナルTシャツの制作、クリアファイル等へのスクリーン印刷も承ります。　
③④単価、納期等についてはお気軽にお問い合わせください。</t>
    <rPh sb="18" eb="21">
      <t>チョウヒョウルイ</t>
    </rPh>
    <rPh sb="22" eb="24">
      <t>サッシ</t>
    </rPh>
    <rPh sb="25" eb="27">
      <t>フウトウ</t>
    </rPh>
    <rPh sb="33" eb="35">
      <t>カクシュ</t>
    </rPh>
    <rPh sb="43" eb="45">
      <t>インサツ</t>
    </rPh>
    <rPh sb="47" eb="48">
      <t>ヒ</t>
    </rPh>
    <rPh sb="49" eb="50">
      <t>ウ</t>
    </rPh>
    <rPh sb="59" eb="62">
      <t>オウダンマク</t>
    </rPh>
    <rPh sb="63" eb="64">
      <t>ノボリ</t>
    </rPh>
    <rPh sb="64" eb="65">
      <t>バタ</t>
    </rPh>
    <rPh sb="76" eb="78">
      <t>セイサク</t>
    </rPh>
    <rPh sb="86" eb="87">
      <t>トウ</t>
    </rPh>
    <rPh sb="94" eb="96">
      <t>インサツ</t>
    </rPh>
    <rPh sb="97" eb="98">
      <t>ウケタマワ</t>
    </rPh>
    <rPh sb="106" eb="108">
      <t>タンカ</t>
    </rPh>
    <rPh sb="109" eb="111">
      <t>ノウキ</t>
    </rPh>
    <rPh sb="111" eb="112">
      <t>トウ</t>
    </rPh>
    <rPh sb="118" eb="120">
      <t>キガル</t>
    </rPh>
    <rPh sb="122" eb="123">
      <t>ト</t>
    </rPh>
    <rPh sb="124" eb="125">
      <t>ア</t>
    </rPh>
    <phoneticPr fontId="2"/>
  </si>
  <si>
    <t>①②各種商品、書籍、文書などの袋詰め、梱包、発送を行います。
また袋詰めの際のセット組、検品、計量作業も承ります。　　
③④単価、納期等については、お気軽にお問い合わせください。　</t>
    <rPh sb="22" eb="24">
      <t>ハッソウ</t>
    </rPh>
    <rPh sb="33" eb="35">
      <t>フクロヅ</t>
    </rPh>
    <rPh sb="37" eb="38">
      <t>サイ</t>
    </rPh>
    <rPh sb="42" eb="43">
      <t>グミ</t>
    </rPh>
    <rPh sb="44" eb="46">
      <t>ケンピン</t>
    </rPh>
    <rPh sb="47" eb="49">
      <t>ケイリョウ</t>
    </rPh>
    <rPh sb="49" eb="51">
      <t>サギョウ</t>
    </rPh>
    <rPh sb="52" eb="53">
      <t>ウケタマワ</t>
    </rPh>
    <rPh sb="75" eb="77">
      <t>キガル</t>
    </rPh>
    <phoneticPr fontId="2"/>
  </si>
  <si>
    <t>①②各種印刷物への封入封緘作業の他、セット組作業、シール貼り、発送業務などをお引き受け致します。　　
③④単価、納期等についてはお気軽にお問い合わせください。</t>
    <rPh sb="2" eb="4">
      <t>カクシュ</t>
    </rPh>
    <rPh sb="4" eb="7">
      <t>インサツブツ</t>
    </rPh>
    <rPh sb="9" eb="11">
      <t>フウニュウ</t>
    </rPh>
    <rPh sb="11" eb="13">
      <t>フウカン</t>
    </rPh>
    <rPh sb="13" eb="15">
      <t>サギョウ</t>
    </rPh>
    <rPh sb="16" eb="17">
      <t>ホカ</t>
    </rPh>
    <rPh sb="21" eb="22">
      <t>グミ</t>
    </rPh>
    <rPh sb="22" eb="24">
      <t>サギョウ</t>
    </rPh>
    <rPh sb="28" eb="29">
      <t>ハ</t>
    </rPh>
    <rPh sb="31" eb="33">
      <t>ハッソウ</t>
    </rPh>
    <rPh sb="33" eb="35">
      <t>ギョウム</t>
    </rPh>
    <rPh sb="39" eb="40">
      <t>ヒ</t>
    </rPh>
    <rPh sb="41" eb="42">
      <t>ウ</t>
    </rPh>
    <rPh sb="43" eb="44">
      <t>イタ</t>
    </rPh>
    <rPh sb="53" eb="55">
      <t>タンカ</t>
    </rPh>
    <rPh sb="56" eb="58">
      <t>ノウキ</t>
    </rPh>
    <rPh sb="58" eb="59">
      <t>トウ</t>
    </rPh>
    <rPh sb="65" eb="67">
      <t>キガル</t>
    </rPh>
    <rPh sb="69" eb="70">
      <t>ト</t>
    </rPh>
    <rPh sb="71" eb="72">
      <t>ア</t>
    </rPh>
    <phoneticPr fontId="2"/>
  </si>
  <si>
    <t>①②名刺や封筒への点字刻印を行います。
③④価格、納期等についてはお気軽にお問合せください。</t>
    <rPh sb="2" eb="4">
      <t>メイシ</t>
    </rPh>
    <rPh sb="5" eb="7">
      <t>フウトウ</t>
    </rPh>
    <rPh sb="9" eb="11">
      <t>テンジ</t>
    </rPh>
    <rPh sb="11" eb="13">
      <t>コクイン</t>
    </rPh>
    <rPh sb="14" eb="15">
      <t>オコナ</t>
    </rPh>
    <rPh sb="22" eb="24">
      <t>カカク</t>
    </rPh>
    <rPh sb="25" eb="27">
      <t>ノウキ</t>
    </rPh>
    <rPh sb="27" eb="28">
      <t>トウ</t>
    </rPh>
    <rPh sb="34" eb="36">
      <t>キガル</t>
    </rPh>
    <rPh sb="38" eb="40">
      <t>トイアワ</t>
    </rPh>
    <phoneticPr fontId="2"/>
  </si>
  <si>
    <t>①②各種製品、部品等のセット組、検品、加工、組立等を行います。
長年の実績から製品にあった作業方法をご提案いたします。
③④単価、納期等については、お気軽にお問い合わせください。</t>
    <rPh sb="2" eb="4">
      <t>カクシュ</t>
    </rPh>
    <rPh sb="4" eb="6">
      <t>セイヒン</t>
    </rPh>
    <rPh sb="7" eb="9">
      <t>ブヒン</t>
    </rPh>
    <rPh sb="9" eb="10">
      <t>トウ</t>
    </rPh>
    <rPh sb="14" eb="15">
      <t>グミ</t>
    </rPh>
    <rPh sb="16" eb="18">
      <t>ケンピン</t>
    </rPh>
    <rPh sb="19" eb="21">
      <t>カコウ</t>
    </rPh>
    <rPh sb="22" eb="24">
      <t>クミタテ</t>
    </rPh>
    <rPh sb="24" eb="25">
      <t>トウ</t>
    </rPh>
    <rPh sb="26" eb="27">
      <t>オコナ</t>
    </rPh>
    <rPh sb="32" eb="34">
      <t>ナガネン</t>
    </rPh>
    <rPh sb="35" eb="37">
      <t>ジッセキ</t>
    </rPh>
    <rPh sb="39" eb="41">
      <t>セイヒン</t>
    </rPh>
    <rPh sb="45" eb="47">
      <t>サギョウ</t>
    </rPh>
    <rPh sb="47" eb="49">
      <t>ホウホウ</t>
    </rPh>
    <rPh sb="51" eb="53">
      <t>テイアン</t>
    </rPh>
    <rPh sb="62" eb="64">
      <t>タンカ</t>
    </rPh>
    <rPh sb="65" eb="67">
      <t>ノウキ</t>
    </rPh>
    <rPh sb="67" eb="68">
      <t>トウ</t>
    </rPh>
    <rPh sb="75" eb="77">
      <t>キガル</t>
    </rPh>
    <rPh sb="79" eb="80">
      <t>ト</t>
    </rPh>
    <rPh sb="81" eb="82">
      <t>ア</t>
    </rPh>
    <phoneticPr fontId="2"/>
  </si>
  <si>
    <t>①名刺作成を行います。
②カラー印刷、両面印刷、点字刻印も対応しております。ご希望によりロゴマークの作成も承ります。　
③④価格、納期については気軽にお問合せください。</t>
    <rPh sb="1" eb="3">
      <t>メイシ</t>
    </rPh>
    <rPh sb="3" eb="5">
      <t>サクセイ</t>
    </rPh>
    <rPh sb="6" eb="7">
      <t>オコナ</t>
    </rPh>
    <rPh sb="16" eb="18">
      <t>インサツ</t>
    </rPh>
    <rPh sb="19" eb="21">
      <t>リョウメン</t>
    </rPh>
    <rPh sb="21" eb="23">
      <t>インサツ</t>
    </rPh>
    <rPh sb="24" eb="26">
      <t>テンジ</t>
    </rPh>
    <rPh sb="26" eb="28">
      <t>コクイン</t>
    </rPh>
    <rPh sb="29" eb="31">
      <t>タイオウ</t>
    </rPh>
    <rPh sb="39" eb="41">
      <t>キボウ</t>
    </rPh>
    <rPh sb="50" eb="52">
      <t>サクセイ</t>
    </rPh>
    <rPh sb="53" eb="54">
      <t>ウケタマワ</t>
    </rPh>
    <rPh sb="62" eb="64">
      <t>カカク</t>
    </rPh>
    <rPh sb="65" eb="67">
      <t>ノウキ</t>
    </rPh>
    <rPh sb="72" eb="74">
      <t>キガル</t>
    </rPh>
    <rPh sb="76" eb="78">
      <t>トイアワ</t>
    </rPh>
    <phoneticPr fontId="2"/>
  </si>
  <si>
    <t>①Tシャツやジャンパーへのオリジナルプリントを承ります。
1枚から作成できます。　　　　　　　　　　　　　　　　　　　　　　　　　　　　　　　　　　　　　　　②③④商品、価格、納期等はお気軽にお問合せください。</t>
    <rPh sb="23" eb="24">
      <t>ウケタマワ</t>
    </rPh>
    <rPh sb="30" eb="31">
      <t>マイ</t>
    </rPh>
    <rPh sb="33" eb="35">
      <t>サクセイ</t>
    </rPh>
    <rPh sb="93" eb="95">
      <t>キガル</t>
    </rPh>
    <rPh sb="97" eb="99">
      <t>トイアワ</t>
    </rPh>
    <phoneticPr fontId="2"/>
  </si>
  <si>
    <t xml:space="preserve">
①②提携企業と共同で障がい者施設向け治具の相談、設計、作成を行います。
③④詳しくはお気軽にお問合せください。
</t>
    <rPh sb="3" eb="5">
      <t>テイケイ</t>
    </rPh>
    <rPh sb="5" eb="7">
      <t>キギョウ</t>
    </rPh>
    <rPh sb="8" eb="10">
      <t>キョウドウ</t>
    </rPh>
    <rPh sb="39" eb="40">
      <t>クワ</t>
    </rPh>
    <rPh sb="44" eb="46">
      <t>キガル</t>
    </rPh>
    <rPh sb="48" eb="50">
      <t>トイアワ</t>
    </rPh>
    <phoneticPr fontId="2"/>
  </si>
  <si>
    <t>①②服薬ボックスの作成、菓子箱等の作成、クリーニング後タオルや作務衣等のたたみ作業、ボールペン組み立て作業、ネジ等の組み立て作業、検品梱包作業、ポスティング作業等を幅広く受注可能。また施設外就労も承っております（お寺の清掃・リネン類等のたたみ作業）
③④単価は、内容により異なる為ご相談の上ご調整致します。納期は可能な限り依頼主のご希望にお応えします。</t>
    <rPh sb="2" eb="4">
      <t>フクヤク</t>
    </rPh>
    <rPh sb="9" eb="11">
      <t>サクセイ</t>
    </rPh>
    <rPh sb="12" eb="15">
      <t>カシバコ</t>
    </rPh>
    <rPh sb="15" eb="16">
      <t>ナド</t>
    </rPh>
    <rPh sb="17" eb="19">
      <t>サクセイ</t>
    </rPh>
    <rPh sb="26" eb="27">
      <t>ゴ</t>
    </rPh>
    <rPh sb="31" eb="34">
      <t>サムエ</t>
    </rPh>
    <rPh sb="34" eb="35">
      <t>ナド</t>
    </rPh>
    <rPh sb="39" eb="41">
      <t>サギョウ</t>
    </rPh>
    <rPh sb="47" eb="48">
      <t>ク</t>
    </rPh>
    <rPh sb="49" eb="50">
      <t>タ</t>
    </rPh>
    <rPh sb="51" eb="53">
      <t>サギョウ</t>
    </rPh>
    <rPh sb="56" eb="57">
      <t>ナド</t>
    </rPh>
    <rPh sb="58" eb="59">
      <t>ク</t>
    </rPh>
    <rPh sb="60" eb="61">
      <t>タ</t>
    </rPh>
    <rPh sb="62" eb="64">
      <t>サギョウ</t>
    </rPh>
    <rPh sb="78" eb="80">
      <t>サギョウ</t>
    </rPh>
    <rPh sb="80" eb="81">
      <t>ナド</t>
    </rPh>
    <rPh sb="107" eb="108">
      <t>テラ</t>
    </rPh>
    <rPh sb="116" eb="117">
      <t>ナド</t>
    </rPh>
    <rPh sb="136" eb="137">
      <t>コト</t>
    </rPh>
    <rPh sb="139" eb="140">
      <t>タメ</t>
    </rPh>
    <rPh sb="148" eb="149">
      <t>イタ</t>
    </rPh>
    <phoneticPr fontId="2"/>
  </si>
  <si>
    <t>①草刈作業を行っています
②個人宅のお庭、駐車場、空き地等の手作業による除草
③作業員5名、85分間22,000円～　
④詳細は直接お問い合わせください</t>
    <rPh sb="56" eb="57">
      <t>エン</t>
    </rPh>
    <phoneticPr fontId="2"/>
  </si>
  <si>
    <t>①近隣エリアでの家事代行（清掃含む）を行っています
②玄関掃除、換気扇清掃、窓ふき、犬の散歩、網戸張り替え、等
③窓ふき　作業員2名　60分10,000円～　網戸張替え　一枚5,000円～（引き取り納品材料費込）
④詳細は直接お問い合わせください</t>
    <rPh sb="76" eb="77">
      <t>エン</t>
    </rPh>
    <rPh sb="92" eb="93">
      <t>エン</t>
    </rPh>
    <phoneticPr fontId="2"/>
  </si>
  <si>
    <t>①チラシ、広報紙などのポスティング作業
②個人宅やマンション・集合住宅へのポスティング　磯子区近隣エリア
③1冊5円～
④詳細は直接お問い合わせください</t>
    <rPh sb="57" eb="58">
      <t>エン</t>
    </rPh>
    <phoneticPr fontId="2"/>
  </si>
  <si>
    <t>①②雑誌のチラシ・機関紙の封入作業、その他の業務実績があります。「梱包資材組み立て→送付物封入→封かん→シール貼り」といった複数工程の業務も対応可能です。
③④単価や納期についてはご相談ください。</t>
    <rPh sb="2" eb="4">
      <t>ザッシ</t>
    </rPh>
    <rPh sb="9" eb="12">
      <t>キカンシ</t>
    </rPh>
    <rPh sb="13" eb="17">
      <t>フウニュウサギョウ</t>
    </rPh>
    <rPh sb="20" eb="21">
      <t>タ</t>
    </rPh>
    <rPh sb="22" eb="26">
      <t>ギョウムジッセキ</t>
    </rPh>
    <rPh sb="33" eb="38">
      <t>コンポウシザイク</t>
    </rPh>
    <rPh sb="39" eb="40">
      <t>タ</t>
    </rPh>
    <rPh sb="42" eb="45">
      <t>ソウフブツ</t>
    </rPh>
    <rPh sb="45" eb="47">
      <t>フウニュウ</t>
    </rPh>
    <rPh sb="48" eb="49">
      <t>フウ</t>
    </rPh>
    <rPh sb="55" eb="56">
      <t>ハ</t>
    </rPh>
    <rPh sb="62" eb="66">
      <t>フクスウコウテイ</t>
    </rPh>
    <rPh sb="67" eb="69">
      <t>ギョウム</t>
    </rPh>
    <rPh sb="70" eb="74">
      <t>タイオウカノウ</t>
    </rPh>
    <rPh sb="80" eb="82">
      <t>タンカ</t>
    </rPh>
    <rPh sb="83" eb="85">
      <t>ノウキ</t>
    </rPh>
    <rPh sb="91" eb="93">
      <t>ソウダン</t>
    </rPh>
    <phoneticPr fontId="2"/>
  </si>
  <si>
    <t>①②食パン・コッペパン・焼菓子の製造販売を行っています。角型パン6枚切り＠230円、山型パン＠270円。焼菓子はマドレーヌ、フィナンシェ、ラスクなど種類多数。地域の学校、幼稚園、病院、介護施設での給食にも提供しています。
③④単価や納期についてはご相談ください。</t>
    <rPh sb="2" eb="3">
      <t>ショク</t>
    </rPh>
    <rPh sb="12" eb="15">
      <t>ヤキガシ</t>
    </rPh>
    <rPh sb="16" eb="21">
      <t>セイゾウ</t>
    </rPh>
    <rPh sb="21" eb="22">
      <t>オコナ</t>
    </rPh>
    <rPh sb="28" eb="30">
      <t>カクガタ</t>
    </rPh>
    <rPh sb="33" eb="35">
      <t>マイギ</t>
    </rPh>
    <rPh sb="40" eb="41">
      <t>エン</t>
    </rPh>
    <rPh sb="42" eb="44">
      <t>ヤマガタ</t>
    </rPh>
    <rPh sb="50" eb="51">
      <t>エン</t>
    </rPh>
    <rPh sb="52" eb="55">
      <t>ヤキガシ</t>
    </rPh>
    <rPh sb="74" eb="78">
      <t>シュルイタスウ</t>
    </rPh>
    <rPh sb="82" eb="84">
      <t>ガッコウ</t>
    </rPh>
    <rPh sb="113" eb="115">
      <t>タンカ</t>
    </rPh>
    <rPh sb="116" eb="118">
      <t>ノウキ</t>
    </rPh>
    <rPh sb="124" eb="126">
      <t>ソウダン</t>
    </rPh>
    <phoneticPr fontId="2"/>
  </si>
  <si>
    <t>①②うどん、中華麺、蕎麦など厳選素材で作っています。地域の学校や企業、病院の給食にも提供しています。中華麺2食入り＠210円（税込／スープ入り）。合成保存料等は使用してません。
③④単価や納期についてはご相談ください。</t>
    <rPh sb="69" eb="70">
      <t>イ</t>
    </rPh>
    <phoneticPr fontId="2"/>
  </si>
  <si>
    <t>①②農産物（玉ねぎ等）の袋詰め、機械部品の箱詰め、その他の業務実績があります。
③④単価や納期についてはご相談ください。</t>
    <rPh sb="2" eb="5">
      <t>ノウサンブツ</t>
    </rPh>
    <rPh sb="6" eb="7">
      <t>タマ</t>
    </rPh>
    <rPh sb="9" eb="10">
      <t>トウ</t>
    </rPh>
    <rPh sb="12" eb="13">
      <t>フクロ</t>
    </rPh>
    <rPh sb="13" eb="14">
      <t>ヅ</t>
    </rPh>
    <rPh sb="16" eb="20">
      <t>キカイブヒン</t>
    </rPh>
    <rPh sb="21" eb="23">
      <t>ハコヅ</t>
    </rPh>
    <rPh sb="27" eb="28">
      <t>タ</t>
    </rPh>
    <rPh sb="29" eb="33">
      <t>ギョウムジッセキ</t>
    </rPh>
    <rPh sb="42" eb="44">
      <t>タンカ</t>
    </rPh>
    <rPh sb="45" eb="47">
      <t>ノウキ</t>
    </rPh>
    <rPh sb="53" eb="55">
      <t>ソウダン</t>
    </rPh>
    <phoneticPr fontId="2"/>
  </si>
  <si>
    <t>①②路樹の剪定、清掃業、医療機器の清掃検品、ネイルシール、水道メーターの分解、その他の業務実績があります。
③④単価や納期についてはご相談ください。</t>
    <rPh sb="2" eb="3">
      <t>ミチ</t>
    </rPh>
    <rPh sb="3" eb="4">
      <t>キ</t>
    </rPh>
    <rPh sb="5" eb="7">
      <t>センテイ</t>
    </rPh>
    <rPh sb="8" eb="11">
      <t>セイソウギョウ</t>
    </rPh>
    <rPh sb="12" eb="16">
      <t>イリョウキキ</t>
    </rPh>
    <rPh sb="17" eb="21">
      <t>セイソウケンピン</t>
    </rPh>
    <rPh sb="29" eb="31">
      <t>スイドウ</t>
    </rPh>
    <rPh sb="36" eb="38">
      <t>ブンカイ</t>
    </rPh>
    <rPh sb="41" eb="42">
      <t>タ</t>
    </rPh>
    <rPh sb="43" eb="47">
      <t>ギョウムジッセキ</t>
    </rPh>
    <rPh sb="56" eb="58">
      <t>タンカ</t>
    </rPh>
    <rPh sb="59" eb="61">
      <t>ノウキ</t>
    </rPh>
    <rPh sb="67" eb="69">
      <t>ソウダン</t>
    </rPh>
    <phoneticPr fontId="2"/>
  </si>
  <si>
    <t>①②紙や木工品、Tシャツ等衣類やタオルへのシルクスクリーン印刷を承ります。また熱転写プリントでTシャツ等の印刷を低価格・小ロットで承ることもできます。
③④価格、納期、その他詳細についてはお気軽にお問い合わせください。</t>
    <rPh sb="2" eb="3">
      <t>カミ</t>
    </rPh>
    <rPh sb="4" eb="7">
      <t>モッコウヒン</t>
    </rPh>
    <rPh sb="12" eb="13">
      <t>トウ</t>
    </rPh>
    <rPh sb="13" eb="15">
      <t>イルイ</t>
    </rPh>
    <rPh sb="29" eb="31">
      <t>インサツ</t>
    </rPh>
    <rPh sb="32" eb="33">
      <t>ウケタマワ</t>
    </rPh>
    <rPh sb="39" eb="42">
      <t>ネツテンシャ</t>
    </rPh>
    <rPh sb="51" eb="52">
      <t>トウ</t>
    </rPh>
    <rPh sb="53" eb="55">
      <t>インサツ</t>
    </rPh>
    <rPh sb="56" eb="59">
      <t>テイカカク</t>
    </rPh>
    <rPh sb="60" eb="61">
      <t>ショウ</t>
    </rPh>
    <rPh sb="65" eb="66">
      <t>ウケタマワ</t>
    </rPh>
    <rPh sb="78" eb="80">
      <t>カカク</t>
    </rPh>
    <rPh sb="81" eb="83">
      <t>ノウキ</t>
    </rPh>
    <rPh sb="86" eb="89">
      <t>タショウサイ</t>
    </rPh>
    <rPh sb="95" eb="97">
      <t>キガル</t>
    </rPh>
    <rPh sb="99" eb="100">
      <t>ト</t>
    </rPh>
    <rPh sb="101" eb="102">
      <t>ア</t>
    </rPh>
    <phoneticPr fontId="2"/>
  </si>
  <si>
    <t>①②木製フレームとシルクスクリーン印刷による鮮やかな色彩のカレンダーや、干支の張り子人形、オリジナル缶バッジの作製を行っており、ご好評をいただいております。
③カレンダーは1本1,000円で、10本以上のご購入で「名入れ印刷」サービスにも対応いたします。
④直接お問い合わせください。</t>
    <rPh sb="129" eb="131">
      <t>チョクセツ</t>
    </rPh>
    <rPh sb="132" eb="133">
      <t>ト</t>
    </rPh>
    <rPh sb="134" eb="135">
      <t>ア</t>
    </rPh>
    <phoneticPr fontId="2"/>
  </si>
  <si>
    <t>①②公園、駐車場等の草とり業務を請け負っています。
③④価格その他詳細についてはお気軽にお問い合わせください。</t>
    <rPh sb="2" eb="4">
      <t>コウエン</t>
    </rPh>
    <rPh sb="5" eb="9">
      <t>チュウシャジョウトウ</t>
    </rPh>
    <rPh sb="10" eb="11">
      <t>クサ</t>
    </rPh>
    <rPh sb="13" eb="15">
      <t>ギョウム</t>
    </rPh>
    <rPh sb="16" eb="17">
      <t>ウ</t>
    </rPh>
    <rPh sb="18" eb="19">
      <t>オ</t>
    </rPh>
    <rPh sb="28" eb="30">
      <t>カカク</t>
    </rPh>
    <rPh sb="32" eb="35">
      <t>タショウサイ</t>
    </rPh>
    <rPh sb="41" eb="43">
      <t>キガル</t>
    </rPh>
    <rPh sb="45" eb="46">
      <t>ト</t>
    </rPh>
    <rPh sb="47" eb="48">
      <t>ア</t>
    </rPh>
    <phoneticPr fontId="2"/>
  </si>
  <si>
    <t>①②福祉施設や公共施設の屋内清掃、トイレ掃除などの業務を請け負っています。
③④価格その他詳細についてはお気軽にお問い合わせください。</t>
    <rPh sb="2" eb="6">
      <t>フクシシセツ</t>
    </rPh>
    <rPh sb="7" eb="11">
      <t>コウキョウシセツ</t>
    </rPh>
    <rPh sb="12" eb="14">
      <t>オクナイ</t>
    </rPh>
    <rPh sb="14" eb="16">
      <t>セイソウ</t>
    </rPh>
    <rPh sb="20" eb="22">
      <t>ソウジ</t>
    </rPh>
    <rPh sb="25" eb="27">
      <t>ギョウム</t>
    </rPh>
    <rPh sb="28" eb="29">
      <t>ウ</t>
    </rPh>
    <rPh sb="30" eb="31">
      <t>オ</t>
    </rPh>
    <rPh sb="40" eb="42">
      <t>カカク</t>
    </rPh>
    <rPh sb="44" eb="47">
      <t>タショウサイ</t>
    </rPh>
    <rPh sb="53" eb="55">
      <t>キガル</t>
    </rPh>
    <rPh sb="57" eb="58">
      <t>ト</t>
    </rPh>
    <rPh sb="59" eb="60">
      <t>ア</t>
    </rPh>
    <phoneticPr fontId="2"/>
  </si>
  <si>
    <t>①②公園、トイレの清掃、草とり等を行っています。
③④価格、納期については、お気軽にご相談ください。</t>
    <rPh sb="2" eb="4">
      <t>コウエン</t>
    </rPh>
    <rPh sb="9" eb="11">
      <t>セイソウ</t>
    </rPh>
    <rPh sb="12" eb="13">
      <t>クサ</t>
    </rPh>
    <rPh sb="15" eb="16">
      <t>トウ</t>
    </rPh>
    <rPh sb="17" eb="18">
      <t>オコナ</t>
    </rPh>
    <rPh sb="27" eb="29">
      <t>カカク</t>
    </rPh>
    <rPh sb="30" eb="32">
      <t>ノウキ</t>
    </rPh>
    <rPh sb="39" eb="41">
      <t>キガル</t>
    </rPh>
    <rPh sb="43" eb="45">
      <t>ソウダン</t>
    </rPh>
    <phoneticPr fontId="2"/>
  </si>
  <si>
    <t>①木を材料とした物品を製造します。
②チップ（消臭剤、入浴剤、除湿剤など）、葉書、栞
③300円～
④１週間～</t>
    <phoneticPr fontId="2"/>
  </si>
  <si>
    <t>①②軽作業全般：シール貼り、化粧箱組立、封入作業、検品など幅広い内容で受注可能。まずはご相談ください。近隣区まで対応可能（横浜市都筑区、緑区、青葉区、港北区、旭区、神奈川区、瀬谷区の企業との実績あり）
③作業内容等を見ながらお客様と相談しながら決めております。
④お客様の納期に柔軟に対応しております。
納受品も弊社で対応でき、ハイエースがありますので多少大型の荷物も運搬可能。</t>
    <phoneticPr fontId="2"/>
  </si>
  <si>
    <t>地方自治法施行規則第12条2の21で定めるところにより知事の認定を受けた者</t>
  </si>
  <si>
    <t>地方自治法施行規則第12条2の21で定めるところにより知事の認定を受けた者</t>
    <phoneticPr fontId="2"/>
  </si>
  <si>
    <t>kyodo@kyodo-juchu.com</t>
  </si>
  <si>
    <t>①②各種袋詰め、梱包作業等について
神奈川県内の登録事業所が受託いたします。
③④納期・価格については、お問い合わせください。</t>
    <rPh sb="10" eb="12">
      <t>サギョウ</t>
    </rPh>
    <rPh sb="12" eb="13">
      <t>トウ</t>
    </rPh>
    <rPh sb="30" eb="32">
      <t>ジュタク</t>
    </rPh>
    <rPh sb="53" eb="54">
      <t>ト</t>
    </rPh>
    <rPh sb="55" eb="56">
      <t>ア</t>
    </rPh>
    <phoneticPr fontId="5"/>
  </si>
  <si>
    <t>kyodo@kyodo-juchu.com</t>
    <phoneticPr fontId="2"/>
  </si>
  <si>
    <t>①②印刷、製本等について
神奈川県内の登録事業所が受託いたします。
③④納期・価格については、お問い合わせください。</t>
    <rPh sb="2" eb="4">
      <t>インサツ</t>
    </rPh>
    <rPh sb="5" eb="7">
      <t>セイホン</t>
    </rPh>
    <rPh sb="7" eb="8">
      <t>トウ</t>
    </rPh>
    <rPh sb="25" eb="27">
      <t>ジュタク</t>
    </rPh>
    <rPh sb="48" eb="49">
      <t>ト</t>
    </rPh>
    <rPh sb="50" eb="51">
      <t>ア</t>
    </rPh>
    <phoneticPr fontId="5"/>
  </si>
  <si>
    <t>①②点字印刷・点訳等について
神奈川県内の登録事業所が受託いたします。
③④納期・価格については、お問い合わせください。</t>
    <rPh sb="2" eb="4">
      <t>テンジ</t>
    </rPh>
    <rPh sb="4" eb="6">
      <t>インサツ</t>
    </rPh>
    <rPh sb="7" eb="9">
      <t>テンヤク</t>
    </rPh>
    <rPh sb="9" eb="10">
      <t>トウ</t>
    </rPh>
    <rPh sb="27" eb="29">
      <t>ジュタク</t>
    </rPh>
    <rPh sb="50" eb="51">
      <t>ト</t>
    </rPh>
    <rPh sb="52" eb="53">
      <t>ア</t>
    </rPh>
    <phoneticPr fontId="5"/>
  </si>
  <si>
    <t>①②情報処理（文書の電子化、テープ起こし、HP作成等）等について
神奈川県内の登録事業所が受託いたします。
③④納期・価格については、お問い合わせください。</t>
    <rPh sb="2" eb="4">
      <t>ジョウホウ</t>
    </rPh>
    <rPh sb="4" eb="6">
      <t>ショリ</t>
    </rPh>
    <rPh sb="7" eb="9">
      <t>ブンショ</t>
    </rPh>
    <rPh sb="10" eb="13">
      <t>デンシカ</t>
    </rPh>
    <rPh sb="17" eb="18">
      <t>オ</t>
    </rPh>
    <rPh sb="23" eb="25">
      <t>サクセイ</t>
    </rPh>
    <rPh sb="25" eb="26">
      <t>トウ</t>
    </rPh>
    <rPh sb="27" eb="28">
      <t>トウ</t>
    </rPh>
    <rPh sb="45" eb="47">
      <t>ジュタク</t>
    </rPh>
    <rPh sb="68" eb="69">
      <t>ト</t>
    </rPh>
    <rPh sb="70" eb="71">
      <t>ア</t>
    </rPh>
    <phoneticPr fontId="5"/>
  </si>
  <si>
    <t>①②封入、シール貼り、発送等について
神奈川県内の登録事業所が受託いたします。
③④納期・価格については、お問い合わせください。</t>
    <rPh sb="2" eb="4">
      <t>フウニュウ</t>
    </rPh>
    <rPh sb="8" eb="9">
      <t>ハ</t>
    </rPh>
    <rPh sb="11" eb="13">
      <t>ハッソウ</t>
    </rPh>
    <rPh sb="13" eb="14">
      <t>トウ</t>
    </rPh>
    <rPh sb="31" eb="33">
      <t>ジュタク</t>
    </rPh>
    <rPh sb="54" eb="55">
      <t>ト</t>
    </rPh>
    <rPh sb="56" eb="57">
      <t>ア</t>
    </rPh>
    <phoneticPr fontId="5"/>
  </si>
  <si>
    <t>①②刻印、裁断、折り込み等について
神奈川県内の登録事業所が受託いたします。
③④納期・価格については、お問い合わせください。</t>
    <rPh sb="30" eb="32">
      <t>ジュタク</t>
    </rPh>
    <rPh sb="53" eb="54">
      <t>ト</t>
    </rPh>
    <rPh sb="55" eb="56">
      <t>ア</t>
    </rPh>
    <phoneticPr fontId="5"/>
  </si>
  <si>
    <t>①②清掃等について
神奈川県内の登録事業所が受託いたします。
③④納期・価格については、お問い合わせください。</t>
    <rPh sb="2" eb="4">
      <t>セイソウ</t>
    </rPh>
    <rPh sb="4" eb="5">
      <t>トウ</t>
    </rPh>
    <rPh sb="22" eb="24">
      <t>ジュタク</t>
    </rPh>
    <rPh sb="45" eb="46">
      <t>ト</t>
    </rPh>
    <rPh sb="47" eb="48">
      <t>ア</t>
    </rPh>
    <phoneticPr fontId="5"/>
  </si>
  <si>
    <t>①②クリーニング等について
神奈川県内の登録事業所が受託いたします。
③④納期・価格については、お問い合わせください。</t>
    <rPh sb="8" eb="9">
      <t>トウ</t>
    </rPh>
    <rPh sb="26" eb="28">
      <t>ジュタク</t>
    </rPh>
    <rPh sb="49" eb="50">
      <t>ト</t>
    </rPh>
    <rPh sb="51" eb="52">
      <t>ア</t>
    </rPh>
    <phoneticPr fontId="5"/>
  </si>
  <si>
    <t>①②園芸、草刈り等について
神奈川県内の登録事業所が受託いたします。
③④納期・価格については、お問い合わせください。</t>
    <rPh sb="8" eb="9">
      <t>トウ</t>
    </rPh>
    <rPh sb="26" eb="28">
      <t>ジュタク</t>
    </rPh>
    <rPh sb="49" eb="50">
      <t>ト</t>
    </rPh>
    <rPh sb="51" eb="52">
      <t>ア</t>
    </rPh>
    <phoneticPr fontId="5"/>
  </si>
  <si>
    <t>①②廃品回収、リサイクル、水道メータ分解等について
神奈川県内の登録事業所が受託いたします。
③④納期・価格については、お問い合わせください。</t>
    <rPh sb="20" eb="21">
      <t>トウ</t>
    </rPh>
    <rPh sb="38" eb="40">
      <t>ジュタク</t>
    </rPh>
    <rPh sb="61" eb="62">
      <t>ト</t>
    </rPh>
    <rPh sb="63" eb="64">
      <t>ア</t>
    </rPh>
    <phoneticPr fontId="5"/>
  </si>
  <si>
    <t>①②運搬、ポスティング等について
神奈川県内の登録事業所が受託いたします。
③④納期・価格については、お問い合わせください。</t>
    <rPh sb="29" eb="31">
      <t>ジュタク</t>
    </rPh>
    <rPh sb="52" eb="53">
      <t>ト</t>
    </rPh>
    <rPh sb="54" eb="55">
      <t>ア</t>
    </rPh>
    <phoneticPr fontId="5"/>
  </si>
  <si>
    <t>①②その他役務について
神奈川県内の登録事業所が受託いたします。
③④納期・価格については、お問い合わせください。</t>
    <rPh sb="4" eb="5">
      <t>タ</t>
    </rPh>
    <rPh sb="5" eb="7">
      <t>エキム</t>
    </rPh>
    <rPh sb="24" eb="26">
      <t>ジュタク</t>
    </rPh>
    <rPh sb="47" eb="48">
      <t>ト</t>
    </rPh>
    <rPh sb="49" eb="50">
      <t>ア</t>
    </rPh>
    <phoneticPr fontId="5"/>
  </si>
  <si>
    <t>①②パン、焼菓子等について
神奈川県内の登録事業所が受託いたします。
③④納期・価格については、お問い合わせください。</t>
    <rPh sb="5" eb="8">
      <t>ヤキガシ</t>
    </rPh>
    <rPh sb="8" eb="9">
      <t>トウ</t>
    </rPh>
    <rPh sb="26" eb="28">
      <t>ジュタク</t>
    </rPh>
    <rPh sb="49" eb="50">
      <t>ト</t>
    </rPh>
    <rPh sb="51" eb="52">
      <t>ア</t>
    </rPh>
    <phoneticPr fontId="5"/>
  </si>
  <si>
    <t>①②弁当、総菜等について
神奈川県内の登録事業所が受託いたします。
③④納期・価格については、お問い合わせください。</t>
    <rPh sb="7" eb="8">
      <t>トウ</t>
    </rPh>
    <rPh sb="25" eb="27">
      <t>ジュタク</t>
    </rPh>
    <rPh sb="48" eb="49">
      <t>ト</t>
    </rPh>
    <rPh sb="50" eb="51">
      <t>ア</t>
    </rPh>
    <phoneticPr fontId="5"/>
  </si>
  <si>
    <t>①②その他食品について
神奈川県内の登録事業所が受託いたします。
③④納期・価格については、お問い合わせください。</t>
    <rPh sb="24" eb="26">
      <t>ジュタク</t>
    </rPh>
    <rPh sb="47" eb="48">
      <t>ト</t>
    </rPh>
    <rPh sb="49" eb="50">
      <t>ア</t>
    </rPh>
    <phoneticPr fontId="5"/>
  </si>
  <si>
    <t>①②名刺等について
神奈川県内の登録事業所が受託いたします。
③④納期・価格については、お問い合わせください。</t>
    <rPh sb="4" eb="5">
      <t>トウ</t>
    </rPh>
    <rPh sb="22" eb="24">
      <t>ジュタク</t>
    </rPh>
    <rPh sb="45" eb="46">
      <t>ト</t>
    </rPh>
    <rPh sb="47" eb="48">
      <t>ア</t>
    </rPh>
    <phoneticPr fontId="5"/>
  </si>
  <si>
    <t>①②封筒等について
神奈川県内の登録事業所が受託いたします。
③④納期・価格については、お問い合わせください。</t>
    <rPh sb="4" eb="5">
      <t>トウ</t>
    </rPh>
    <rPh sb="22" eb="24">
      <t>ジュタク</t>
    </rPh>
    <rPh sb="45" eb="46">
      <t>ト</t>
    </rPh>
    <rPh sb="47" eb="48">
      <t>ア</t>
    </rPh>
    <phoneticPr fontId="5"/>
  </si>
  <si>
    <t>①②手工芸、陶器等について
神奈川県内の登録事業所が受託いたします。
③④納期・価格については、お問い合わせください。</t>
    <rPh sb="2" eb="5">
      <t>シュコウゲイ</t>
    </rPh>
    <rPh sb="6" eb="8">
      <t>トウキ</t>
    </rPh>
    <rPh sb="8" eb="9">
      <t>トウ</t>
    </rPh>
    <rPh sb="26" eb="28">
      <t>ジュタク</t>
    </rPh>
    <rPh sb="49" eb="50">
      <t>ト</t>
    </rPh>
    <rPh sb="51" eb="52">
      <t>ア</t>
    </rPh>
    <phoneticPr fontId="5"/>
  </si>
  <si>
    <t>①②衣類、染物、布製品等について
神奈川県内の登録事業所が受託いたします。
③④納期・価格については、お問い合わせください。</t>
    <rPh sb="2" eb="4">
      <t>イルイ</t>
    </rPh>
    <rPh sb="5" eb="7">
      <t>ソメモノ</t>
    </rPh>
    <rPh sb="8" eb="9">
      <t>ヌノ</t>
    </rPh>
    <rPh sb="9" eb="11">
      <t>セイヒン</t>
    </rPh>
    <rPh sb="11" eb="12">
      <t>トウ</t>
    </rPh>
    <rPh sb="29" eb="31">
      <t>ジュタク</t>
    </rPh>
    <rPh sb="52" eb="53">
      <t>ト</t>
    </rPh>
    <rPh sb="54" eb="55">
      <t>ア</t>
    </rPh>
    <phoneticPr fontId="5"/>
  </si>
  <si>
    <t>①②花苗、プランター等について
神奈川県内の登録事業所が受託いたします。
③④納期・価格については、お問い合わせください。</t>
    <rPh sb="2" eb="3">
      <t>ハナ</t>
    </rPh>
    <rPh sb="3" eb="4">
      <t>ナエ</t>
    </rPh>
    <rPh sb="10" eb="11">
      <t>トウ</t>
    </rPh>
    <rPh sb="28" eb="30">
      <t>ジュタク</t>
    </rPh>
    <rPh sb="51" eb="52">
      <t>ト</t>
    </rPh>
    <rPh sb="53" eb="54">
      <t>ア</t>
    </rPh>
    <phoneticPr fontId="5"/>
  </si>
  <si>
    <t>①②看板、プレート製作等について
神奈川県内の登録事業所が受託いたします。
③④納期・価格については、お問い合わせください。</t>
    <rPh sb="11" eb="12">
      <t>トウ</t>
    </rPh>
    <rPh sb="29" eb="31">
      <t>ジュタク</t>
    </rPh>
    <rPh sb="52" eb="53">
      <t>ト</t>
    </rPh>
    <rPh sb="54" eb="55">
      <t>ア</t>
    </rPh>
    <phoneticPr fontId="5"/>
  </si>
  <si>
    <t>①②災害備蓄品等について
神奈川県内の登録事業所が受託いたします。
③④納期・価格については、お問い合わせください。</t>
    <rPh sb="7" eb="8">
      <t>トウ</t>
    </rPh>
    <rPh sb="25" eb="27">
      <t>ジュタク</t>
    </rPh>
    <rPh sb="48" eb="49">
      <t>ト</t>
    </rPh>
    <rPh sb="50" eb="51">
      <t>ア</t>
    </rPh>
    <phoneticPr fontId="5"/>
  </si>
  <si>
    <t>①②その他物品について
神奈川県内の登録事業所が受託いたします。
③④納期・価格については、お問い合わせください。</t>
    <rPh sb="4" eb="5">
      <t>タ</t>
    </rPh>
    <rPh sb="5" eb="7">
      <t>ブッピン</t>
    </rPh>
    <rPh sb="24" eb="26">
      <t>ジュタク</t>
    </rPh>
    <rPh sb="47" eb="48">
      <t>ト</t>
    </rPh>
    <rPh sb="49" eb="50">
      <t>ア</t>
    </rPh>
    <phoneticPr fontId="5"/>
  </si>
  <si>
    <t>横浜市</t>
    <phoneticPr fontId="2"/>
  </si>
  <si>
    <t>泉区緑園6－27－11谷津ビル1F</t>
    <phoneticPr fontId="2"/>
  </si>
  <si>
    <t>旭区柏町47－8　8番館ビル1F</t>
    <phoneticPr fontId="2"/>
  </si>
  <si>
    <t>中区弥生町2-15-1　ストークタワー大通公園Ⅲ 703</t>
    <phoneticPr fontId="2"/>
  </si>
  <si>
    <t>戸塚区上矢部町1088-31
東建ニューハイツ１F</t>
    <phoneticPr fontId="2"/>
  </si>
  <si>
    <t>青葉区新石川2-3-11</t>
    <phoneticPr fontId="2"/>
  </si>
  <si>
    <t>川崎市</t>
    <phoneticPr fontId="2"/>
  </si>
  <si>
    <t>川崎区日進町13-23</t>
    <phoneticPr fontId="2"/>
  </si>
  <si>
    <t>二宮町</t>
    <rPh sb="0" eb="3">
      <t>ニノミヤマチ</t>
    </rPh>
    <phoneticPr fontId="2"/>
  </si>
  <si>
    <t>045-489-5080</t>
    <phoneticPr fontId="2"/>
  </si>
  <si>
    <t>045-392-5514</t>
    <phoneticPr fontId="2"/>
  </si>
  <si>
    <t>042-783-1333</t>
    <phoneticPr fontId="2"/>
  </si>
  <si>
    <t>042-703-4480</t>
  </si>
  <si>
    <t>042-703-4480</t>
    <phoneticPr fontId="2"/>
  </si>
  <si>
    <t>045-438-9634</t>
    <phoneticPr fontId="2"/>
  </si>
  <si>
    <t>045-442-8818</t>
    <phoneticPr fontId="2"/>
  </si>
  <si>
    <t>042-783-1333</t>
    <phoneticPr fontId="2"/>
  </si>
  <si>
    <t>042-703-4480</t>
    <phoneticPr fontId="2"/>
  </si>
  <si>
    <t>0467-73-7919</t>
    <phoneticPr fontId="2"/>
  </si>
  <si>
    <t>0467-73-7929</t>
    <phoneticPr fontId="2"/>
  </si>
  <si>
    <t>045-532-6301</t>
    <phoneticPr fontId="2"/>
  </si>
  <si>
    <t>045-532-6313</t>
    <phoneticPr fontId="2"/>
  </si>
  <si>
    <t>045-459-9971</t>
    <phoneticPr fontId="2"/>
  </si>
  <si>
    <t>045-459-9981</t>
    <phoneticPr fontId="2"/>
  </si>
  <si>
    <t>044-299-6101</t>
    <phoneticPr fontId="2"/>
  </si>
  <si>
    <t>044-299-6190</t>
    <phoneticPr fontId="2"/>
  </si>
  <si>
    <t>0467-57-3509</t>
    <phoneticPr fontId="2"/>
  </si>
  <si>
    <t>0467-81-5001</t>
    <phoneticPr fontId="2"/>
  </si>
  <si>
    <t>090-8906-5500</t>
    <phoneticPr fontId="2"/>
  </si>
  <si>
    <t>046-826-0756</t>
    <phoneticPr fontId="2"/>
  </si>
  <si>
    <t>046-240-7736</t>
    <phoneticPr fontId="2"/>
  </si>
  <si>
    <t>046-240-7738</t>
    <phoneticPr fontId="2"/>
  </si>
  <si>
    <t>046-852-2467</t>
    <phoneticPr fontId="2"/>
  </si>
  <si>
    <t>0467-24-5873</t>
    <phoneticPr fontId="2"/>
  </si>
  <si>
    <t>0467-24-5907</t>
    <phoneticPr fontId="2"/>
  </si>
  <si>
    <t>042-761-7788</t>
    <phoneticPr fontId="2"/>
  </si>
  <si>
    <t>044-201-6699</t>
    <phoneticPr fontId="2"/>
  </si>
  <si>
    <t>0463-23-3264</t>
    <phoneticPr fontId="2"/>
  </si>
  <si>
    <t>0463-51-6043</t>
    <phoneticPr fontId="2"/>
  </si>
  <si>
    <t>045-482-6705</t>
  </si>
  <si>
    <t>045-482-6705</t>
    <phoneticPr fontId="2"/>
  </si>
  <si>
    <t>045-482-6704</t>
  </si>
  <si>
    <t>045-482-6704</t>
    <phoneticPr fontId="2"/>
  </si>
  <si>
    <t>044-788-6677</t>
  </si>
  <si>
    <t>044-788-6677</t>
    <phoneticPr fontId="2"/>
  </si>
  <si>
    <t>044-777-6624</t>
  </si>
  <si>
    <t>044-777-6624</t>
    <phoneticPr fontId="2"/>
  </si>
  <si>
    <t>0466-90-3494</t>
    <phoneticPr fontId="2"/>
  </si>
  <si>
    <t>0466-90-3496</t>
    <phoneticPr fontId="2"/>
  </si>
  <si>
    <t>046-874-8038</t>
    <phoneticPr fontId="2"/>
  </si>
  <si>
    <t>046-8748038</t>
    <phoneticPr fontId="2"/>
  </si>
  <si>
    <t>046-236-0071</t>
    <phoneticPr fontId="2"/>
  </si>
  <si>
    <t>046-233-5115</t>
    <phoneticPr fontId="2"/>
  </si>
  <si>
    <t>042-702-9590</t>
  </si>
  <si>
    <t>042-702-9590</t>
    <phoneticPr fontId="2"/>
  </si>
  <si>
    <t>045-718-5332</t>
    <phoneticPr fontId="2"/>
  </si>
  <si>
    <t>045-718-6822</t>
    <phoneticPr fontId="2"/>
  </si>
  <si>
    <t>0463-91-5005</t>
    <phoneticPr fontId="2"/>
  </si>
  <si>
    <t>godo@brize.jp</t>
    <phoneticPr fontId="2"/>
  </si>
  <si>
    <t>NPO法人
パソボラサークル</t>
    <rPh sb="3" eb="5">
      <t>ホウジン</t>
    </rPh>
    <phoneticPr fontId="2"/>
  </si>
  <si>
    <t>農業ステーション</t>
    <rPh sb="0" eb="2">
      <t>ノウギョウ</t>
    </rPh>
    <phoneticPr fontId="2"/>
  </si>
  <si>
    <t>0465-20-4950</t>
    <phoneticPr fontId="2"/>
  </si>
  <si>
    <t>0465-20-4960</t>
    <phoneticPr fontId="2"/>
  </si>
  <si>
    <t>info@pasobora.com</t>
    <phoneticPr fontId="2"/>
  </si>
  <si>
    <t>蓮正寺133-5</t>
    <rPh sb="0" eb="3">
      <t>レンショウジ</t>
    </rPh>
    <phoneticPr fontId="2"/>
  </si>
  <si>
    <t>菊池</t>
    <rPh sb="0" eb="2">
      <t>キクチ</t>
    </rPh>
    <phoneticPr fontId="2"/>
  </si>
  <si>
    <t>①②行政管理地、個人宅様、農地などの草とり・草刈り業務を請け負っています。
③④価格など詳細については直接ご相談下さい。</t>
    <rPh sb="18" eb="19">
      <t>クサ</t>
    </rPh>
    <rPh sb="22" eb="24">
      <t>クサカ</t>
    </rPh>
    <rPh sb="25" eb="27">
      <t>ギョウム</t>
    </rPh>
    <rPh sb="28" eb="29">
      <t>ウ</t>
    </rPh>
    <rPh sb="30" eb="31">
      <t>オ</t>
    </rPh>
    <rPh sb="40" eb="42">
      <t>カカク</t>
    </rPh>
    <rPh sb="44" eb="46">
      <t>ショウサイ</t>
    </rPh>
    <rPh sb="51" eb="53">
      <t>チョクセツ</t>
    </rPh>
    <rPh sb="54" eb="56">
      <t>ソウダン</t>
    </rPh>
    <rPh sb="56" eb="57">
      <t>クダ</t>
    </rPh>
    <phoneticPr fontId="2"/>
  </si>
  <si>
    <t>①②不要なパソコンの回収・解体を行っています。
③④お気軽にお問い合わせ下さい。</t>
    <rPh sb="2" eb="4">
      <t>フヨウ</t>
    </rPh>
    <rPh sb="10" eb="12">
      <t>カイシュウ</t>
    </rPh>
    <rPh sb="13" eb="15">
      <t>カイタイ</t>
    </rPh>
    <rPh sb="16" eb="17">
      <t>オコナ</t>
    </rPh>
    <rPh sb="27" eb="29">
      <t>キガル</t>
    </rPh>
    <rPh sb="31" eb="32">
      <t>ト</t>
    </rPh>
    <rPh sb="33" eb="34">
      <t>ア</t>
    </rPh>
    <rPh sb="36" eb="37">
      <t>クダ</t>
    </rPh>
    <phoneticPr fontId="2"/>
  </si>
  <si>
    <t>①②草木染の製品の作製を行っています。
③④詳細については直接お問い合わせ下さい。</t>
    <rPh sb="2" eb="5">
      <t>クサキソメ</t>
    </rPh>
    <rPh sb="6" eb="8">
      <t>セイヒン</t>
    </rPh>
    <rPh sb="9" eb="11">
      <t>サクセイ</t>
    </rPh>
    <rPh sb="12" eb="13">
      <t>オコナ</t>
    </rPh>
    <rPh sb="22" eb="24">
      <t>ショウサイ</t>
    </rPh>
    <rPh sb="29" eb="31">
      <t>チョクセツ</t>
    </rPh>
    <rPh sb="32" eb="33">
      <t>ト</t>
    </rPh>
    <rPh sb="34" eb="35">
      <t>ア</t>
    </rPh>
    <rPh sb="37" eb="38">
      <t>クダ</t>
    </rPh>
    <phoneticPr fontId="2"/>
  </si>
  <si>
    <t>orange@kawasaki-fureai.or.jp</t>
    <phoneticPr fontId="2"/>
  </si>
  <si>
    <r>
      <t>情報処理</t>
    </r>
    <r>
      <rPr>
        <u/>
        <sz val="8"/>
        <color indexed="12"/>
        <rFont val="ＭＳ Ｐゴシック"/>
        <family val="3"/>
        <charset val="128"/>
      </rPr>
      <t>（文書の電子化、テープ起こし、入力等）</t>
    </r>
    <rPh sb="0" eb="2">
      <t>ジョウホウ</t>
    </rPh>
    <rPh sb="2" eb="4">
      <t>ショリ</t>
    </rPh>
    <phoneticPr fontId="2"/>
  </si>
  <si>
    <t>【花苗、プランター等】</t>
    <phoneticPr fontId="2"/>
  </si>
  <si>
    <t>花苗、プランター等</t>
    <phoneticPr fontId="2"/>
  </si>
  <si>
    <t>その他物品</t>
    <rPh sb="2" eb="3">
      <t>タ</t>
    </rPh>
    <rPh sb="3" eb="5">
      <t>ブッピン</t>
    </rPh>
    <phoneticPr fontId="2"/>
  </si>
  <si>
    <t>kawasemi260601@etude.ocn.ne.jp</t>
  </si>
  <si>
    <t>0465-29-0146</t>
  </si>
  <si>
    <t>0465-29-0705</t>
  </si>
  <si>
    <t>d1sion@houan1900.jp</t>
  </si>
  <si>
    <t>茅ヶ崎ワーキング　　ハウス</t>
  </si>
  <si>
    <t>①②高齢者施設、公共施設の清掃作業、ワックス、除草作業
③時給850円～
④作業時間等はお問合せください。</t>
  </si>
  <si>
    <t>①老人ホームの清掃
②廊下、フロア、居室、トイレ、洗面台
③場所や床面積により応相談
④応相談</t>
  </si>
  <si>
    <t>アシスト・ワーク神木</t>
  </si>
  <si>
    <t>合同会社ベルスリープラン</t>
  </si>
  <si>
    <t>ベルスリー相模大野</t>
  </si>
  <si>
    <t>042-705-9590</t>
  </si>
  <si>
    <t>bellthree.shuuroub@gmail.com</t>
  </si>
  <si>
    <t>南区相模大野</t>
  </si>
  <si>
    <t>0463-72-3881</t>
  </si>
  <si>
    <t>0463-72-3811</t>
  </si>
  <si>
    <t>sp@yorube.or.jp</t>
  </si>
  <si>
    <t>0465-37-0181</t>
  </si>
  <si>
    <t>0465-37-0182</t>
  </si>
  <si>
    <t>baikoen-silk@yorube.or.jp</t>
  </si>
  <si>
    <t>グローバルサービス株式会社</t>
    <rPh sb="9" eb="13">
      <t>カブシキガイシャ</t>
    </rPh>
    <phoneticPr fontId="1"/>
  </si>
  <si>
    <t>岡喜タント阿久和</t>
    <rPh sb="0" eb="2">
      <t>オカキ</t>
    </rPh>
    <rPh sb="5" eb="8">
      <t>アクワ</t>
    </rPh>
    <phoneticPr fontId="1"/>
  </si>
  <si>
    <t>045-489
3828</t>
  </si>
  <si>
    <t>045-489
3829</t>
  </si>
  <si>
    <t>okaki-tanto-akuwa@
basil.ocn.ne.jp</t>
  </si>
  <si>
    <t>横浜市</t>
    <rPh sb="0" eb="3">
      <t>ヨコハマシ</t>
    </rPh>
    <phoneticPr fontId="1"/>
  </si>
  <si>
    <t>瀬谷区阿久和南4-4-2 SHビル201</t>
    <rPh sb="0" eb="6">
      <t>セヤクアクワ</t>
    </rPh>
    <rPh sb="6" eb="7">
      <t>ミナミ</t>
    </rPh>
    <phoneticPr fontId="1"/>
  </si>
  <si>
    <t>佐々木</t>
    <rPh sb="0" eb="3">
      <t>ササキ</t>
    </rPh>
    <phoneticPr fontId="1"/>
  </si>
  <si>
    <t>①DM代行
②ダイレクトメール
③要相談
④要相談</t>
    <rPh sb="3" eb="5">
      <t>ダイコウ</t>
    </rPh>
    <rPh sb="17" eb="18">
      <t>ヨウ</t>
    </rPh>
    <rPh sb="18" eb="20">
      <t>ソウダン</t>
    </rPh>
    <rPh sb="22" eb="23">
      <t>ヨウ</t>
    </rPh>
    <rPh sb="23" eb="25">
      <t>ソウダン</t>
    </rPh>
    <phoneticPr fontId="1"/>
  </si>
  <si>
    <t>①ドリップパックコーヒ・豆のみ
②ブラジル・グアテマラ・マンデリン
③100円～
④要相談</t>
    <rPh sb="12" eb="13">
      <t>マメ</t>
    </rPh>
    <rPh sb="38" eb="39">
      <t>エン</t>
    </rPh>
    <rPh sb="42" eb="45">
      <t>ヨウソウダン</t>
    </rPh>
    <phoneticPr fontId="1"/>
  </si>
  <si>
    <t>①布製品・毛糸製品
②巾着・帽子・編みぐるみなど
③要相談
④要相談</t>
    <rPh sb="1" eb="4">
      <t>ヌノセイヒン</t>
    </rPh>
    <rPh sb="5" eb="9">
      <t>ケイトセイヒン</t>
    </rPh>
    <rPh sb="11" eb="13">
      <t>キンチャク</t>
    </rPh>
    <rPh sb="14" eb="16">
      <t>ボウシ</t>
    </rPh>
    <rPh sb="17" eb="18">
      <t>ア</t>
    </rPh>
    <rPh sb="26" eb="27">
      <t>ヨウ</t>
    </rPh>
    <rPh sb="27" eb="29">
      <t>ソウダン</t>
    </rPh>
    <rPh sb="31" eb="34">
      <t>ヨウソウダン</t>
    </rPh>
    <phoneticPr fontId="1"/>
  </si>
  <si>
    <t>①アイロンビーズ製品
②ストラップ・ガーランド
③要相談
④要相談</t>
    <rPh sb="8" eb="10">
      <t>セイヒン</t>
    </rPh>
    <rPh sb="25" eb="26">
      <t>ヨウ</t>
    </rPh>
    <rPh sb="26" eb="28">
      <t>ソウダン</t>
    </rPh>
    <rPh sb="30" eb="31">
      <t>ヨウ</t>
    </rPh>
    <rPh sb="31" eb="33">
      <t>ソウダン</t>
    </rPh>
    <phoneticPr fontId="1"/>
  </si>
  <si>
    <t>insatsuka@kihoso.net</t>
    <phoneticPr fontId="2"/>
  </si>
  <si>
    <t xml:space="preserve">令和７年５月８日現在 </t>
    <rPh sb="0" eb="2">
      <t>レイワ</t>
    </rPh>
    <rPh sb="3" eb="4">
      <t>トシ</t>
    </rPh>
    <rPh sb="5" eb="6">
      <t>ガツ</t>
    </rPh>
    <rPh sb="7" eb="8">
      <t>ニチ</t>
    </rPh>
    <rPh sb="8" eb="10">
      <t>ゲンザイ</t>
    </rPh>
    <phoneticPr fontId="2"/>
  </si>
  <si>
    <t>就労継続支援Ａ型事業所</t>
    <phoneticPr fontId="2"/>
  </si>
  <si>
    <t>貴峯荘第２ワークピア</t>
    <phoneticPr fontId="2"/>
  </si>
  <si>
    <t>0463-51-6044</t>
    <phoneticPr fontId="2"/>
  </si>
  <si>
    <t>0463-51-6045</t>
    <phoneticPr fontId="2"/>
  </si>
  <si>
    <t>cleaning@shopworkpia.com</t>
  </si>
  <si>
    <t>伊勢原市</t>
    <rPh sb="0" eb="4">
      <t>イセハラシ</t>
    </rPh>
    <phoneticPr fontId="1"/>
  </si>
  <si>
    <t>岡崎6530-1</t>
    <rPh sb="0" eb="2">
      <t>オカザキ</t>
    </rPh>
    <phoneticPr fontId="1"/>
  </si>
  <si>
    <t>和田</t>
    <rPh sb="0" eb="2">
      <t>ワダ</t>
    </rPh>
    <phoneticPr fontId="2"/>
  </si>
  <si>
    <t>①②病院や施設等で使用する白衣や制服、作業着、衣類、タオル類などのクリーニングを承ります。
③④集配も行っておりますので、詳しくはお問い合わせください。</t>
    <phoneticPr fontId="2"/>
  </si>
  <si>
    <t>社会福祉法人貴峯</t>
    <rPh sb="0" eb="6">
      <t>シャカイフクシホウジン</t>
    </rPh>
    <rPh sb="6" eb="8">
      <t>キホウ</t>
    </rPh>
    <phoneticPr fontId="1"/>
  </si>
  <si>
    <t>貴峯荘第２ワークピア</t>
    <rPh sb="0" eb="3">
      <t>キホウソウ</t>
    </rPh>
    <rPh sb="3" eb="4">
      <t>ダイ</t>
    </rPh>
    <phoneticPr fontId="1"/>
  </si>
  <si>
    <t>伊勢原市</t>
    <rPh sb="0" eb="4">
      <t>イセハラシ</t>
    </rPh>
    <phoneticPr fontId="2"/>
  </si>
  <si>
    <t>岡崎6530-1</t>
    <rPh sb="0" eb="2">
      <t>オカザキ</t>
    </rPh>
    <phoneticPr fontId="2"/>
  </si>
  <si>
    <t>和田</t>
    <rPh sb="0" eb="2">
      <t>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</si>
</sst>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6">
    <font>
      <sz val="12"/>
      <name val="ＭＳ 明朝"/>
      <family val="1"/>
      <charset val="128"/>
    </font>
    <font>
      <sz val="10"/>
      <name val="ＭＳ 明朝"/>
      <family val="1"/>
      <charset val="128"/>
    </font>
    <font>
      <sz val="6"/>
      <name val="ＭＳ 明朝"/>
      <family val="1"/>
      <charset val="128"/>
    </font>
    <font>
      <sz val="10"/>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scheme val="minor"/>
    </font>
    <font>
      <b/>
      <sz val="24"/>
      <name val="HG丸ｺﾞｼｯｸM-PRO"/>
      <family val="3"/>
      <charset val="128"/>
    </font>
    <font>
      <b/>
      <sz val="12"/>
      <name val="HG丸ｺﾞｼｯｸM-PRO"/>
      <family val="3"/>
      <charset val="128"/>
    </font>
    <font>
      <b/>
      <sz val="12"/>
      <name val="ＭＳ 明朝"/>
      <family val="1"/>
      <charset val="128"/>
    </font>
    <font>
      <b/>
      <sz val="12"/>
      <name val="ＭＳ Ｐゴシック"/>
      <family val="3"/>
      <charset val="128"/>
    </font>
    <font>
      <b/>
      <sz val="12"/>
      <name val="ＭＳ Ｐゴシック"/>
      <family val="3"/>
      <charset val="128"/>
      <scheme val="minor"/>
    </font>
    <font>
      <u/>
      <sz val="11"/>
      <color indexed="12"/>
      <name val="ＭＳ Ｐゴシック"/>
      <family val="3"/>
      <charset val="128"/>
    </font>
    <font>
      <sz val="12"/>
      <name val="ＭＳ Ｐゴシック"/>
      <family val="3"/>
      <charset val="128"/>
      <scheme val="minor"/>
    </font>
    <font>
      <sz val="12"/>
      <name val="ＭＳ ゴシック"/>
      <family val="3"/>
      <charset val="128"/>
    </font>
    <font>
      <sz val="12"/>
      <name val="ＭＳ Ｐゴシック"/>
      <family val="2"/>
      <charset val="128"/>
      <scheme val="minor"/>
    </font>
    <font>
      <sz val="10"/>
      <name val="ＭＳ ゴシック"/>
      <family val="3"/>
      <charset val="128"/>
    </font>
    <font>
      <u/>
      <sz val="10"/>
      <color theme="10"/>
      <name val="ＭＳ ゴシック"/>
      <family val="3"/>
      <charset val="128"/>
    </font>
    <font>
      <u/>
      <sz val="10"/>
      <color indexed="12"/>
      <name val="ＭＳ ゴシック"/>
      <family val="3"/>
      <charset val="128"/>
    </font>
    <font>
      <b/>
      <sz val="10"/>
      <name val="ＭＳ ゴシック"/>
      <family val="3"/>
      <charset val="128"/>
    </font>
    <font>
      <sz val="14"/>
      <name val="ＭＳ ゴシック"/>
      <family val="3"/>
      <charset val="128"/>
    </font>
    <font>
      <sz val="6"/>
      <name val="ＭＳ Ｐゴシック"/>
      <family val="2"/>
      <charset val="128"/>
      <scheme val="minor"/>
    </font>
    <font>
      <sz val="10"/>
      <color theme="1"/>
      <name val="ＭＳ ゴシック"/>
      <family val="3"/>
      <charset val="128"/>
    </font>
    <font>
      <sz val="8"/>
      <name val="ＭＳ Ｐゴシック"/>
      <family val="3"/>
      <charset val="128"/>
    </font>
    <font>
      <u/>
      <sz val="8"/>
      <color indexed="12"/>
      <name val="ＭＳ Ｐゴシック"/>
      <family val="3"/>
      <charset val="128"/>
    </font>
    <font>
      <b/>
      <sz val="14"/>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2" fillId="0" borderId="0" applyNumberFormat="0" applyFill="0" applyBorder="0" applyAlignment="0" applyProtection="0">
      <alignment vertical="top"/>
      <protection locked="0"/>
    </xf>
    <xf numFmtId="0" fontId="15" fillId="0" borderId="0">
      <alignment vertical="center"/>
    </xf>
  </cellStyleXfs>
  <cellXfs count="163">
    <xf numFmtId="0" fontId="0" fillId="0" borderId="0" xfId="0">
      <alignment vertical="center"/>
    </xf>
    <xf numFmtId="0" fontId="1" fillId="0" borderId="0" xfId="0" applyFont="1" applyFill="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0" xfId="0" applyBorder="1">
      <alignment vertical="center"/>
    </xf>
    <xf numFmtId="0" fontId="0" fillId="0" borderId="16" xfId="0" applyBorder="1">
      <alignment vertical="center"/>
    </xf>
    <xf numFmtId="0" fontId="9" fillId="0" borderId="0" xfId="0" applyFont="1" applyBorder="1" applyAlignment="1">
      <alignment horizontal="center" vertical="center"/>
    </xf>
    <xf numFmtId="0" fontId="9" fillId="0" borderId="16" xfId="0" applyFont="1" applyBorder="1" applyAlignment="1">
      <alignment horizontal="center"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0" xfId="0" applyFont="1">
      <alignment vertical="center"/>
    </xf>
    <xf numFmtId="0" fontId="10" fillId="0" borderId="20" xfId="0" applyFont="1" applyBorder="1" applyAlignment="1">
      <alignment horizontal="center" vertical="center"/>
    </xf>
    <xf numFmtId="0" fontId="11" fillId="0" borderId="1" xfId="0" applyFont="1" applyBorder="1" applyAlignment="1">
      <alignment horizontal="center" vertical="center"/>
    </xf>
    <xf numFmtId="0" fontId="13" fillId="0" borderId="24" xfId="0" applyFont="1" applyBorder="1">
      <alignment vertical="center"/>
    </xf>
    <xf numFmtId="0" fontId="13" fillId="0" borderId="25" xfId="0" applyFont="1" applyBorder="1">
      <alignment vertical="center"/>
    </xf>
    <xf numFmtId="0" fontId="13" fillId="0" borderId="10" xfId="0" applyFont="1" applyBorder="1">
      <alignment vertical="center"/>
    </xf>
    <xf numFmtId="0" fontId="13" fillId="0" borderId="27" xfId="0" applyFont="1" applyBorder="1">
      <alignment vertical="center"/>
    </xf>
    <xf numFmtId="0" fontId="11" fillId="0" borderId="31" xfId="0" applyFont="1" applyBorder="1">
      <alignment vertical="center"/>
    </xf>
    <xf numFmtId="0" fontId="11" fillId="0" borderId="32" xfId="0" applyFont="1" applyBorder="1">
      <alignment vertical="center"/>
    </xf>
    <xf numFmtId="0" fontId="11" fillId="0" borderId="7" xfId="0" applyFont="1" applyBorder="1">
      <alignment vertical="center"/>
    </xf>
    <xf numFmtId="0" fontId="10" fillId="0" borderId="0" xfId="0" applyFont="1" applyBorder="1" applyAlignment="1">
      <alignment horizontal="center" vertical="center"/>
    </xf>
    <xf numFmtId="0" fontId="12" fillId="0" borderId="11" xfId="1" applyBorder="1" applyAlignment="1" applyProtection="1">
      <alignment horizontal="left" vertical="center"/>
    </xf>
    <xf numFmtId="0" fontId="12" fillId="0" borderId="36" xfId="1" applyBorder="1" applyAlignment="1" applyProtection="1">
      <alignment horizontal="left" vertical="center"/>
    </xf>
    <xf numFmtId="0" fontId="12" fillId="0" borderId="37" xfId="1" applyBorder="1" applyAlignment="1" applyProtection="1">
      <alignment horizontal="left" vertical="center"/>
    </xf>
    <xf numFmtId="0" fontId="12" fillId="0" borderId="10" xfId="1" applyBorder="1" applyAlignment="1" applyProtection="1">
      <alignment horizontal="left" vertical="center"/>
    </xf>
    <xf numFmtId="0" fontId="5" fillId="0" borderId="29" xfId="1" applyFont="1" applyBorder="1" applyAlignment="1" applyProtection="1">
      <alignment horizontal="center" vertical="center"/>
    </xf>
    <xf numFmtId="0" fontId="5" fillId="0" borderId="30" xfId="1" applyFont="1" applyBorder="1" applyAlignment="1" applyProtection="1">
      <alignment horizontal="center" vertical="center"/>
    </xf>
    <xf numFmtId="0" fontId="12" fillId="0" borderId="22" xfId="1" applyBorder="1" applyAlignment="1" applyProtection="1">
      <alignment vertical="center"/>
    </xf>
    <xf numFmtId="0" fontId="12" fillId="0" borderId="23" xfId="1" applyBorder="1" applyAlignment="1" applyProtection="1">
      <alignment vertical="center"/>
    </xf>
    <xf numFmtId="0" fontId="13" fillId="0" borderId="7" xfId="0" applyFont="1" applyBorder="1">
      <alignment vertical="center"/>
    </xf>
    <xf numFmtId="0" fontId="13" fillId="0" borderId="41" xfId="0" applyFont="1" applyBorder="1">
      <alignment vertical="center"/>
    </xf>
    <xf numFmtId="0" fontId="12" fillId="0" borderId="8" xfId="1" applyBorder="1" applyAlignment="1" applyProtection="1">
      <alignment vertical="center"/>
    </xf>
    <xf numFmtId="0" fontId="12" fillId="0" borderId="20" xfId="1" applyBorder="1" applyAlignment="1" applyProtection="1">
      <alignment vertical="center"/>
    </xf>
    <xf numFmtId="0" fontId="12" fillId="0" borderId="9" xfId="1" applyBorder="1" applyAlignment="1" applyProtection="1">
      <alignment vertical="center"/>
    </xf>
    <xf numFmtId="0" fontId="12" fillId="0" borderId="28" xfId="1" applyBorder="1" applyAlignment="1" applyProtection="1">
      <alignment vertical="center"/>
    </xf>
    <xf numFmtId="0" fontId="12" fillId="0" borderId="36" xfId="1" applyBorder="1" applyAlignment="1" applyProtection="1">
      <alignment vertical="center"/>
    </xf>
    <xf numFmtId="0" fontId="12" fillId="0" borderId="37" xfId="1" applyBorder="1" applyAlignment="1" applyProtection="1">
      <alignment vertical="center"/>
    </xf>
    <xf numFmtId="0" fontId="0" fillId="0" borderId="15" xfId="0" applyFont="1" applyBorder="1">
      <alignment vertical="center"/>
    </xf>
    <xf numFmtId="0" fontId="0" fillId="0" borderId="0" xfId="0" applyFont="1" applyBorder="1">
      <alignment vertical="center"/>
    </xf>
    <xf numFmtId="0" fontId="12" fillId="0" borderId="28" xfId="1" applyBorder="1" applyAlignment="1" applyProtection="1">
      <alignment horizontal="left" vertical="center"/>
    </xf>
    <xf numFmtId="0" fontId="12" fillId="0" borderId="2" xfId="1" applyBorder="1" applyAlignment="1" applyProtection="1">
      <alignment horizontal="left" vertical="center"/>
    </xf>
    <xf numFmtId="0" fontId="6" fillId="0" borderId="0" xfId="0" applyFont="1" applyFill="1" applyBorder="1" applyAlignment="1">
      <alignment horizontal="center" vertical="center" shrinkToFit="1"/>
    </xf>
    <xf numFmtId="0" fontId="0" fillId="0" borderId="0" xfId="0" applyFont="1" applyFill="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1" fillId="0" borderId="0" xfId="0" applyFont="1" applyFill="1" applyBorder="1">
      <alignment vertical="center"/>
    </xf>
    <xf numFmtId="0" fontId="16" fillId="0" borderId="0" xfId="0" applyFont="1" applyAlignment="1">
      <alignment horizontal="left" vertical="center"/>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vertical="center"/>
    </xf>
    <xf numFmtId="0" fontId="16" fillId="0" borderId="10"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6" fillId="0" borderId="10" xfId="0" applyFont="1" applyFill="1" applyBorder="1" applyAlignment="1">
      <alignment horizontal="center" vertical="center" shrinkToFit="1"/>
    </xf>
    <xf numFmtId="0" fontId="16" fillId="0" borderId="0" xfId="0" applyFont="1" applyFill="1">
      <alignment vertical="center"/>
    </xf>
    <xf numFmtId="0" fontId="16" fillId="0" borderId="10" xfId="0" applyNumberFormat="1" applyFont="1" applyFill="1" applyBorder="1" applyAlignment="1">
      <alignment horizontal="left" vertical="center" wrapText="1"/>
    </xf>
    <xf numFmtId="0" fontId="16" fillId="0" borderId="10" xfId="0" applyFont="1" applyBorder="1" applyAlignment="1">
      <alignment horizontal="left" vertical="center" wrapText="1"/>
    </xf>
    <xf numFmtId="0" fontId="16" fillId="0" borderId="0" xfId="0" applyFont="1" applyBorder="1" applyAlignment="1">
      <alignment horizontal="center" vertical="center"/>
    </xf>
    <xf numFmtId="0" fontId="16" fillId="0" borderId="7" xfId="0" applyFont="1" applyFill="1" applyBorder="1" applyAlignment="1">
      <alignment horizontal="center" vertical="center" wrapText="1"/>
    </xf>
    <xf numFmtId="0" fontId="16" fillId="0" borderId="10" xfId="2" applyNumberFormat="1" applyFont="1" applyFill="1" applyBorder="1" applyAlignment="1">
      <alignment horizontal="left" vertical="center" wrapText="1"/>
    </xf>
    <xf numFmtId="0" fontId="16" fillId="0" borderId="11" xfId="0" applyFont="1" applyBorder="1" applyAlignment="1">
      <alignment horizontal="center" vertical="center"/>
    </xf>
    <xf numFmtId="0" fontId="16" fillId="0" borderId="1"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9" fillId="0" borderId="0" xfId="0" applyFont="1" applyFill="1">
      <alignment vertical="center"/>
    </xf>
    <xf numFmtId="0" fontId="16" fillId="0" borderId="11" xfId="0" applyFont="1" applyBorder="1">
      <alignment vertical="center"/>
    </xf>
    <xf numFmtId="0" fontId="16" fillId="0" borderId="37"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20" fillId="0" borderId="0" xfId="0" applyFont="1" applyAlignment="1">
      <alignment horizontal="right" vertical="center"/>
    </xf>
    <xf numFmtId="0" fontId="22" fillId="0" borderId="43" xfId="0" applyNumberFormat="1" applyFont="1" applyFill="1" applyBorder="1" applyAlignment="1">
      <alignment horizontal="left" vertical="center" wrapText="1"/>
    </xf>
    <xf numFmtId="49" fontId="18" fillId="0" borderId="10" xfId="1" applyNumberFormat="1" applyFont="1" applyBorder="1" applyAlignment="1" applyProtection="1">
      <alignment horizontal="left" vertical="center" wrapText="1"/>
    </xf>
    <xf numFmtId="0" fontId="18" fillId="0" borderId="10" xfId="1" applyFont="1" applyBorder="1" applyAlignment="1" applyProtection="1">
      <alignment horizontal="left" vertical="center" wrapText="1"/>
    </xf>
    <xf numFmtId="176" fontId="16" fillId="0" borderId="10" xfId="0" applyNumberFormat="1" applyFont="1" applyFill="1" applyBorder="1" applyAlignment="1">
      <alignment horizontal="left" vertical="center" wrapText="1"/>
    </xf>
    <xf numFmtId="49" fontId="16" fillId="0" borderId="10" xfId="0" applyNumberFormat="1" applyFont="1" applyFill="1" applyBorder="1" applyAlignment="1">
      <alignment horizontal="left" vertical="center" wrapText="1"/>
    </xf>
    <xf numFmtId="49" fontId="17" fillId="0" borderId="10" xfId="0" applyNumberFormat="1" applyFont="1" applyFill="1" applyBorder="1" applyAlignment="1">
      <alignment horizontal="left" vertical="center" wrapText="1"/>
    </xf>
    <xf numFmtId="49" fontId="18" fillId="0" borderId="10" xfId="1" applyNumberFormat="1" applyFont="1" applyFill="1" applyBorder="1" applyAlignment="1" applyProtection="1">
      <alignment horizontal="left" vertical="center" wrapText="1"/>
    </xf>
    <xf numFmtId="49" fontId="16" fillId="0" borderId="10" xfId="2" applyNumberFormat="1" applyFont="1" applyFill="1" applyBorder="1" applyAlignment="1">
      <alignment horizontal="left" vertical="center" wrapText="1"/>
    </xf>
    <xf numFmtId="0" fontId="18" fillId="0" borderId="10" xfId="1" applyFont="1" applyFill="1" applyBorder="1" applyAlignment="1" applyProtection="1">
      <alignment horizontal="left" vertical="center" wrapText="1"/>
    </xf>
    <xf numFmtId="0" fontId="18" fillId="0" borderId="10" xfId="1" applyNumberFormat="1" applyFont="1" applyFill="1" applyBorder="1" applyAlignment="1" applyProtection="1">
      <alignment horizontal="left" vertical="center" wrapText="1"/>
    </xf>
    <xf numFmtId="0" fontId="16" fillId="0" borderId="10" xfId="0" applyNumberFormat="1" applyFont="1" applyFill="1" applyBorder="1" applyAlignment="1">
      <alignment horizontal="left" vertical="center"/>
    </xf>
    <xf numFmtId="49" fontId="18" fillId="0" borderId="10" xfId="1" quotePrefix="1" applyNumberFormat="1" applyFont="1" applyFill="1" applyBorder="1" applyAlignment="1" applyProtection="1">
      <alignment horizontal="left" vertical="center" wrapText="1"/>
    </xf>
    <xf numFmtId="49" fontId="22" fillId="0" borderId="43" xfId="0" applyNumberFormat="1" applyFont="1" applyFill="1" applyBorder="1" applyAlignment="1">
      <alignment horizontal="left" vertical="center" wrapText="1"/>
    </xf>
    <xf numFmtId="49" fontId="18" fillId="0" borderId="43" xfId="1" applyNumberFormat="1" applyFont="1" applyFill="1" applyBorder="1" applyAlignment="1" applyProtection="1">
      <alignment horizontal="left" vertical="center" wrapText="1"/>
    </xf>
    <xf numFmtId="49" fontId="16" fillId="0" borderId="10" xfId="0" applyNumberFormat="1" applyFont="1" applyBorder="1" applyAlignment="1">
      <alignment horizontal="left" vertical="center" wrapText="1"/>
    </xf>
    <xf numFmtId="0" fontId="22" fillId="0" borderId="10" xfId="0" applyNumberFormat="1" applyFont="1" applyFill="1" applyBorder="1" applyAlignment="1">
      <alignment horizontal="left" vertical="center" wrapText="1"/>
    </xf>
    <xf numFmtId="0" fontId="16" fillId="0" borderId="43" xfId="0" applyFont="1" applyFill="1" applyBorder="1" applyAlignment="1">
      <alignment horizontal="left" vertical="center" wrapText="1"/>
    </xf>
    <xf numFmtId="0" fontId="16" fillId="0" borderId="43" xfId="0" applyFont="1" applyBorder="1" applyAlignment="1">
      <alignment horizontal="left" vertical="center" wrapText="1"/>
    </xf>
    <xf numFmtId="49" fontId="22" fillId="0" borderId="10" xfId="0" applyNumberFormat="1" applyFont="1" applyFill="1" applyBorder="1" applyAlignment="1">
      <alignment horizontal="left" vertical="center" wrapText="1"/>
    </xf>
    <xf numFmtId="49" fontId="16" fillId="0" borderId="43" xfId="0" applyNumberFormat="1" applyFont="1" applyFill="1" applyBorder="1" applyAlignment="1">
      <alignment horizontal="left" vertical="center" wrapText="1"/>
    </xf>
    <xf numFmtId="49" fontId="16" fillId="0" borderId="43" xfId="0" applyNumberFormat="1" applyFont="1" applyBorder="1" applyAlignment="1">
      <alignment horizontal="left" vertical="center" wrapText="1"/>
    </xf>
    <xf numFmtId="49" fontId="18" fillId="0" borderId="43" xfId="1" applyNumberFormat="1" applyFont="1" applyBorder="1" applyAlignment="1" applyProtection="1">
      <alignment horizontal="left" vertical="center" wrapText="1"/>
    </xf>
    <xf numFmtId="0" fontId="16" fillId="0" borderId="0" xfId="0" applyFont="1" applyBorder="1" applyAlignment="1">
      <alignment horizontal="center" vertical="center" wrapText="1"/>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2" fillId="0" borderId="28" xfId="1" applyBorder="1" applyAlignment="1" applyProtection="1">
      <alignment horizontal="left" vertical="center"/>
    </xf>
    <xf numFmtId="0" fontId="12" fillId="0" borderId="36" xfId="1" applyBorder="1" applyAlignment="1" applyProtection="1">
      <alignment horizontal="left" vertical="center"/>
    </xf>
    <xf numFmtId="0" fontId="16" fillId="4" borderId="10" xfId="0" applyNumberFormat="1"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17" fillId="0" borderId="10" xfId="0" applyNumberFormat="1" applyFont="1" applyFill="1" applyBorder="1" applyAlignment="1">
      <alignment horizontal="left" vertical="center" wrapText="1"/>
    </xf>
    <xf numFmtId="0" fontId="16" fillId="0" borderId="10" xfId="0" applyFont="1" applyFill="1" applyBorder="1" applyAlignment="1">
      <alignment horizontal="left" vertical="center" wrapText="1" shrinkToFit="1"/>
    </xf>
    <xf numFmtId="0" fontId="16" fillId="0" borderId="0" xfId="0" applyFont="1" applyFill="1" applyAlignment="1">
      <alignment horizontal="left" vertical="center" wrapText="1"/>
    </xf>
    <xf numFmtId="0" fontId="20" fillId="0" borderId="0" xfId="0" applyFont="1" applyAlignment="1">
      <alignment horizontal="right" vertical="center" wrapText="1"/>
    </xf>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0" fontId="16" fillId="0" borderId="0" xfId="0" applyFont="1" applyFill="1" applyAlignment="1">
      <alignment vertical="center"/>
    </xf>
    <xf numFmtId="0" fontId="18" fillId="0" borderId="10" xfId="1" applyNumberFormat="1" applyFont="1" applyBorder="1" applyAlignment="1" applyProtection="1">
      <alignment horizontal="left" vertical="center" wrapText="1"/>
    </xf>
    <xf numFmtId="0" fontId="18" fillId="0" borderId="10" xfId="1" quotePrefix="1" applyNumberFormat="1" applyFont="1" applyFill="1" applyBorder="1" applyAlignment="1" applyProtection="1">
      <alignment horizontal="left" vertical="center" wrapText="1"/>
    </xf>
    <xf numFmtId="0" fontId="12" fillId="0" borderId="10" xfId="1" applyNumberFormat="1" applyFill="1" applyBorder="1" applyAlignment="1" applyProtection="1">
      <alignment horizontal="left" vertical="center" wrapText="1"/>
    </xf>
    <xf numFmtId="0" fontId="16" fillId="0" borderId="0" xfId="0" applyFont="1" applyFill="1" applyBorder="1" applyAlignment="1">
      <alignment horizontal="center" vertical="center" wrapText="1"/>
    </xf>
    <xf numFmtId="0" fontId="18" fillId="0" borderId="43" xfId="1" applyFont="1" applyFill="1" applyBorder="1" applyAlignment="1" applyProtection="1">
      <alignment horizontal="left" vertical="center" wrapText="1"/>
    </xf>
    <xf numFmtId="0" fontId="18" fillId="0" borderId="43" xfId="1" applyNumberFormat="1" applyFont="1" applyBorder="1" applyAlignment="1" applyProtection="1">
      <alignment horizontal="left" vertical="center" wrapText="1"/>
    </xf>
    <xf numFmtId="0" fontId="18" fillId="0" borderId="43" xfId="1" applyNumberFormat="1" applyFont="1" applyFill="1" applyBorder="1" applyAlignment="1" applyProtection="1">
      <alignment horizontal="left" vertical="center" wrapText="1"/>
    </xf>
    <xf numFmtId="0" fontId="7" fillId="0" borderId="15" xfId="0" applyFont="1" applyBorder="1" applyAlignment="1">
      <alignment horizontal="center" vertical="center" wrapText="1"/>
    </xf>
    <xf numFmtId="0" fontId="7" fillId="0" borderId="0" xfId="0" applyFont="1" applyBorder="1" applyAlignment="1">
      <alignment horizontal="center" vertical="center"/>
    </xf>
    <xf numFmtId="0" fontId="7" fillId="0" borderId="16" xfId="0" applyFont="1" applyBorder="1" applyAlignment="1">
      <alignment horizontal="center" vertical="center"/>
    </xf>
    <xf numFmtId="0" fontId="8" fillId="0" borderId="0" xfId="0" applyFont="1" applyBorder="1" applyAlignment="1">
      <alignment horizontal="center" vertical="center"/>
    </xf>
    <xf numFmtId="0" fontId="8" fillId="0" borderId="16" xfId="0" applyFont="1" applyBorder="1" applyAlignment="1">
      <alignment horizontal="center" vertical="center"/>
    </xf>
    <xf numFmtId="0" fontId="12" fillId="0" borderId="10" xfId="1" applyBorder="1" applyAlignment="1" applyProtection="1">
      <alignment horizontal="left" vertical="center"/>
    </xf>
    <xf numFmtId="0" fontId="12" fillId="0" borderId="28" xfId="1" applyBorder="1" applyAlignment="1" applyProtection="1">
      <alignment horizontal="left" vertical="center"/>
    </xf>
    <xf numFmtId="0" fontId="14" fillId="0" borderId="10" xfId="0" applyFont="1" applyFill="1" applyBorder="1" applyAlignment="1">
      <alignment horizontal="left" vertical="center"/>
    </xf>
    <xf numFmtId="0" fontId="12" fillId="0" borderId="36" xfId="1" applyBorder="1" applyAlignment="1" applyProtection="1">
      <alignment horizontal="left" vertical="center"/>
    </xf>
    <xf numFmtId="0" fontId="12" fillId="0" borderId="37" xfId="1" applyBorder="1" applyAlignment="1" applyProtection="1">
      <alignment horizontal="left" vertical="center"/>
    </xf>
    <xf numFmtId="0" fontId="11" fillId="0" borderId="24" xfId="0" applyFont="1" applyBorder="1" applyAlignment="1">
      <alignment horizontal="center" vertical="center"/>
    </xf>
    <xf numFmtId="0" fontId="10" fillId="0" borderId="0" xfId="0" applyFont="1" applyBorder="1" applyAlignment="1">
      <alignment horizontal="center" vertical="center"/>
    </xf>
    <xf numFmtId="0" fontId="14" fillId="0" borderId="33" xfId="0" applyFont="1" applyFill="1" applyBorder="1" applyAlignment="1">
      <alignment horizontal="center" vertical="center"/>
    </xf>
    <xf numFmtId="0" fontId="14" fillId="0" borderId="34" xfId="0" applyFont="1" applyFill="1" applyBorder="1" applyAlignment="1">
      <alignment horizontal="center" vertical="center"/>
    </xf>
    <xf numFmtId="0" fontId="14" fillId="0" borderId="35" xfId="0" applyFont="1" applyFill="1" applyBorder="1" applyAlignment="1">
      <alignment horizontal="center" vertical="center"/>
    </xf>
    <xf numFmtId="0" fontId="14" fillId="0" borderId="7" xfId="0" applyFont="1" applyFill="1" applyBorder="1" applyAlignment="1">
      <alignment horizontal="left" vertical="center"/>
    </xf>
    <xf numFmtId="0" fontId="25" fillId="0" borderId="0" xfId="0" applyFont="1" applyBorder="1" applyAlignment="1">
      <alignment horizontal="center" vertical="center"/>
    </xf>
    <xf numFmtId="0" fontId="11" fillId="0" borderId="10" xfId="0" applyFont="1" applyBorder="1" applyAlignment="1">
      <alignment horizontal="center" vertical="center"/>
    </xf>
    <xf numFmtId="0" fontId="11" fillId="0" borderId="1" xfId="0" applyFont="1" applyBorder="1" applyAlignment="1">
      <alignment horizontal="center" vertical="center"/>
    </xf>
    <xf numFmtId="0" fontId="12" fillId="0" borderId="1" xfId="1" applyBorder="1" applyAlignment="1" applyProtection="1">
      <alignment horizontal="left" vertical="center"/>
    </xf>
    <xf numFmtId="0" fontId="12" fillId="0" borderId="2" xfId="1" applyBorder="1" applyAlignment="1" applyProtection="1">
      <alignment horizontal="left" vertical="center"/>
    </xf>
    <xf numFmtId="0" fontId="11" fillId="3" borderId="21"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2" fillId="0" borderId="0" xfId="1" applyBorder="1" applyAlignment="1" applyProtection="1">
      <alignment vertical="center"/>
    </xf>
    <xf numFmtId="0" fontId="5" fillId="0" borderId="1" xfId="1" applyFont="1" applyBorder="1" applyAlignment="1" applyProtection="1">
      <alignment horizontal="center" vertical="center"/>
    </xf>
    <xf numFmtId="0" fontId="11" fillId="3" borderId="38"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2" fillId="0" borderId="7" xfId="1" applyBorder="1" applyAlignment="1" applyProtection="1">
      <alignment horizontal="left" vertical="center"/>
    </xf>
    <xf numFmtId="0" fontId="12" fillId="0" borderId="8" xfId="1" applyBorder="1" applyAlignment="1" applyProtection="1">
      <alignment horizontal="left" vertical="center"/>
    </xf>
    <xf numFmtId="0" fontId="16" fillId="2" borderId="1"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2" xfId="0" applyFont="1" applyFill="1" applyBorder="1" applyAlignment="1">
      <alignment horizontal="center" vertical="center" wrapText="1" shrinkToFit="1"/>
    </xf>
    <xf numFmtId="0" fontId="16" fillId="2" borderId="5" xfId="0" applyFont="1" applyFill="1" applyBorder="1" applyAlignment="1">
      <alignment horizontal="center" vertical="center" wrapText="1" shrinkToFit="1"/>
    </xf>
    <xf numFmtId="0" fontId="16" fillId="2" borderId="8" xfId="0" applyFont="1" applyFill="1" applyBorder="1" applyAlignment="1">
      <alignment horizontal="center" vertical="center" wrapText="1" shrinkToFit="1"/>
    </xf>
    <xf numFmtId="0" fontId="16" fillId="2" borderId="1" xfId="0" applyFont="1" applyFill="1" applyBorder="1" applyAlignment="1">
      <alignment horizontal="center" vertical="center" wrapText="1" shrinkToFit="1"/>
    </xf>
    <xf numFmtId="0" fontId="16" fillId="2" borderId="4" xfId="0" applyFont="1" applyFill="1" applyBorder="1" applyAlignment="1">
      <alignment horizontal="center" vertical="center" wrapText="1" shrinkToFit="1"/>
    </xf>
    <xf numFmtId="0" fontId="16" fillId="2" borderId="7" xfId="0" applyFont="1" applyFill="1" applyBorder="1" applyAlignment="1">
      <alignment horizontal="center" vertical="center" wrapText="1" shrinkToFit="1"/>
    </xf>
    <xf numFmtId="0" fontId="16" fillId="2" borderId="10" xfId="0" applyFont="1" applyFill="1" applyBorder="1" applyAlignment="1">
      <alignment horizontal="left" vertical="center" wrapText="1"/>
    </xf>
    <xf numFmtId="0" fontId="16" fillId="2" borderId="10" xfId="0" applyFont="1" applyFill="1" applyBorder="1" applyAlignment="1">
      <alignment horizontal="center" vertical="center" wrapText="1"/>
    </xf>
    <xf numFmtId="0" fontId="16" fillId="2" borderId="28" xfId="0" applyFont="1" applyFill="1" applyBorder="1" applyAlignment="1">
      <alignment horizontal="center" vertical="center" wrapText="1" shrinkToFit="1"/>
    </xf>
  </cellXfs>
  <cellStyles count="3">
    <cellStyle name="ハイパーリンク" xfId="1" builtinId="8"/>
    <cellStyle name="標準" xfId="0" builtinId="0"/>
    <cellStyle name="標準 2" xfId="2"/>
  </cellStyles>
  <dxfs count="151">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kyodo@kyodo-juchu.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kyodo@kyodo-juchu.com"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mailto:kyodo@kyodo-juchu.com" TargetMode="External"/><Relationship Id="rId1" Type="http://schemas.openxmlformats.org/officeDocument/2006/relationships/hyperlink" Target="mailto:godo@brize.jp"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kyodo@kyodo-juchu.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kyodo@kyodo-juchu.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kyodo@kyodo-juchu.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kyodo@kyodo-juchu.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mailto:kyodo@kyodo-juchu.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mailto:kyodo@kyodo-juchu.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mailto:kyodo@kyodo-juchu.com"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mailto:kyodo@kyodo-juchu.com"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mailto:kyodo@kyodo-juchu.com" TargetMode="External"/><Relationship Id="rId1" Type="http://schemas.openxmlformats.org/officeDocument/2006/relationships/hyperlink" Target="mailto:orange@kawasaki-fureai.or.jp"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mailto:kyodo@kyodo-juchu.com"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mailto:kyodo@kyodo-juchu.com" TargetMode="Externa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mailto:kyodo@kyodo-juchu.com" TargetMode="External"/><Relationship Id="rId1" Type="http://schemas.openxmlformats.org/officeDocument/2006/relationships/hyperlink" Target="mailto:sagyou-heartpia@s-hibari.or.jp"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mailto:kyodo@kyodo-juchu.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kyodo@kyodo-juchu.com" TargetMode="External"/><Relationship Id="rId13" Type="http://schemas.openxmlformats.org/officeDocument/2006/relationships/hyperlink" Target="mailto:kyodo@kyodo-juchu.com" TargetMode="External"/><Relationship Id="rId18" Type="http://schemas.openxmlformats.org/officeDocument/2006/relationships/hyperlink" Target="mailto:kyodo@kyodo-juchu.com" TargetMode="External"/><Relationship Id="rId26" Type="http://schemas.openxmlformats.org/officeDocument/2006/relationships/hyperlink" Target="mailto:godo@brize.jp" TargetMode="External"/><Relationship Id="rId3" Type="http://schemas.openxmlformats.org/officeDocument/2006/relationships/hyperlink" Target="mailto:kyodo@kyodo-juchu.com" TargetMode="External"/><Relationship Id="rId21" Type="http://schemas.openxmlformats.org/officeDocument/2006/relationships/hyperlink" Target="mailto:kyodo@kyodo-juchu.com" TargetMode="External"/><Relationship Id="rId7" Type="http://schemas.openxmlformats.org/officeDocument/2006/relationships/hyperlink" Target="mailto:kyodo@kyodo-juchu.com" TargetMode="External"/><Relationship Id="rId12" Type="http://schemas.openxmlformats.org/officeDocument/2006/relationships/hyperlink" Target="mailto:kyodo@kyodo-juchu.com" TargetMode="External"/><Relationship Id="rId17" Type="http://schemas.openxmlformats.org/officeDocument/2006/relationships/hyperlink" Target="mailto:kyodo@kyodo-juchu.com" TargetMode="External"/><Relationship Id="rId25" Type="http://schemas.openxmlformats.org/officeDocument/2006/relationships/hyperlink" Target="mailto:godo@brize.jp" TargetMode="External"/><Relationship Id="rId2" Type="http://schemas.openxmlformats.org/officeDocument/2006/relationships/hyperlink" Target="mailto:kyodo@kyodo-juchu.com" TargetMode="External"/><Relationship Id="rId16" Type="http://schemas.openxmlformats.org/officeDocument/2006/relationships/hyperlink" Target="mailto:kyodo@kyodo-juchu.com" TargetMode="External"/><Relationship Id="rId20" Type="http://schemas.openxmlformats.org/officeDocument/2006/relationships/hyperlink" Target="mailto:kyodo@kyodo-juchu.com" TargetMode="External"/><Relationship Id="rId29" Type="http://schemas.openxmlformats.org/officeDocument/2006/relationships/printerSettings" Target="../printerSettings/printerSettings3.bin"/><Relationship Id="rId1" Type="http://schemas.openxmlformats.org/officeDocument/2006/relationships/hyperlink" Target="mailto:kyodo@kyodo-juchu.com" TargetMode="External"/><Relationship Id="rId6" Type="http://schemas.openxmlformats.org/officeDocument/2006/relationships/hyperlink" Target="mailto:kyodo@kyodo-juchu.com" TargetMode="External"/><Relationship Id="rId11" Type="http://schemas.openxmlformats.org/officeDocument/2006/relationships/hyperlink" Target="mailto:kyodo@kyodo-juchu.com" TargetMode="External"/><Relationship Id="rId24" Type="http://schemas.openxmlformats.org/officeDocument/2006/relationships/hyperlink" Target="mailto:godo@brize.jp" TargetMode="External"/><Relationship Id="rId5" Type="http://schemas.openxmlformats.org/officeDocument/2006/relationships/hyperlink" Target="mailto:kyodo@kyodo-juchu.com" TargetMode="External"/><Relationship Id="rId15" Type="http://schemas.openxmlformats.org/officeDocument/2006/relationships/hyperlink" Target="mailto:kyodo@kyodo-juchu.com" TargetMode="External"/><Relationship Id="rId23" Type="http://schemas.openxmlformats.org/officeDocument/2006/relationships/hyperlink" Target="mailto:kyodo@kyodo-juchu.com" TargetMode="External"/><Relationship Id="rId28" Type="http://schemas.openxmlformats.org/officeDocument/2006/relationships/hyperlink" Target="mailto:insatsuka@kihoso.net" TargetMode="External"/><Relationship Id="rId10" Type="http://schemas.openxmlformats.org/officeDocument/2006/relationships/hyperlink" Target="mailto:kyodo@kyodo-juchu.com" TargetMode="External"/><Relationship Id="rId19" Type="http://schemas.openxmlformats.org/officeDocument/2006/relationships/hyperlink" Target="mailto:kyodo@kyodo-juchu.com" TargetMode="External"/><Relationship Id="rId4" Type="http://schemas.openxmlformats.org/officeDocument/2006/relationships/hyperlink" Target="mailto:kyodo@kyodo-juchu.com" TargetMode="External"/><Relationship Id="rId9" Type="http://schemas.openxmlformats.org/officeDocument/2006/relationships/hyperlink" Target="mailto:kyodo@kyodo-juchu.com" TargetMode="External"/><Relationship Id="rId14" Type="http://schemas.openxmlformats.org/officeDocument/2006/relationships/hyperlink" Target="mailto:kyodo@kyodo-juchu.com" TargetMode="External"/><Relationship Id="rId22" Type="http://schemas.openxmlformats.org/officeDocument/2006/relationships/hyperlink" Target="mailto:kyodo@kyodo-juchu.com" TargetMode="External"/><Relationship Id="rId27" Type="http://schemas.openxmlformats.org/officeDocument/2006/relationships/hyperlink" Target="mailto:orange@kawasaki-fureai.or.j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kyodo@kyodo-juchu.com"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insatsuka@kihoso.net" TargetMode="External"/><Relationship Id="rId1" Type="http://schemas.openxmlformats.org/officeDocument/2006/relationships/hyperlink" Target="mailto:kyodo@kyodo-juchu.co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kyodo@kyodo-juchu.com"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kyodo@kyodo-juchu.com" TargetMode="External"/><Relationship Id="rId1" Type="http://schemas.openxmlformats.org/officeDocument/2006/relationships/hyperlink" Target="mailto:godo@brize.jp"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kyodo@kyodo-juchu.com"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kyodo@kyodo-juchu.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52"/>
  <sheetViews>
    <sheetView showGridLines="0" tabSelected="1" view="pageBreakPreview" zoomScaleNormal="100" zoomScaleSheetLayoutView="100" workbookViewId="0">
      <selection activeCell="O30" sqref="O30"/>
    </sheetView>
  </sheetViews>
  <sheetFormatPr defaultRowHeight="14.4"/>
  <cols>
    <col min="1" max="9" width="9" customWidth="1"/>
  </cols>
  <sheetData>
    <row r="1" spans="1:9">
      <c r="A1" s="2"/>
      <c r="B1" s="3"/>
      <c r="C1" s="3"/>
      <c r="D1" s="3"/>
      <c r="E1" s="3"/>
      <c r="F1" s="3"/>
      <c r="G1" s="3"/>
      <c r="H1" s="3"/>
      <c r="I1" s="4"/>
    </row>
    <row r="2" spans="1:9">
      <c r="A2" s="5"/>
      <c r="B2" s="6"/>
      <c r="C2" s="6"/>
      <c r="D2" s="6"/>
      <c r="E2" s="6"/>
      <c r="F2" s="6"/>
      <c r="G2" s="6"/>
      <c r="H2" s="6"/>
      <c r="I2" s="7"/>
    </row>
    <row r="3" spans="1:9">
      <c r="A3" s="5"/>
      <c r="B3" s="6"/>
      <c r="C3" s="6"/>
      <c r="D3" s="6"/>
      <c r="E3" s="6"/>
      <c r="F3" s="6"/>
      <c r="G3" s="6"/>
      <c r="H3" s="6"/>
      <c r="I3" s="7"/>
    </row>
    <row r="4" spans="1:9">
      <c r="A4" s="5"/>
      <c r="B4" s="6"/>
      <c r="C4" s="6"/>
      <c r="D4" s="6"/>
      <c r="E4" s="6"/>
      <c r="F4" s="6"/>
      <c r="G4" s="6"/>
      <c r="H4" s="6"/>
      <c r="I4" s="7"/>
    </row>
    <row r="5" spans="1:9">
      <c r="A5" s="5"/>
      <c r="B5" s="6"/>
      <c r="C5" s="6"/>
      <c r="D5" s="6"/>
      <c r="E5" s="6"/>
      <c r="F5" s="6"/>
      <c r="G5" s="6"/>
      <c r="H5" s="6"/>
      <c r="I5" s="7"/>
    </row>
    <row r="6" spans="1:9">
      <c r="A6" s="5"/>
      <c r="B6" s="6"/>
      <c r="C6" s="6"/>
      <c r="D6" s="6"/>
      <c r="E6" s="6"/>
      <c r="F6" s="6"/>
      <c r="G6" s="6"/>
      <c r="H6" s="6"/>
      <c r="I6" s="7"/>
    </row>
    <row r="7" spans="1:9">
      <c r="A7" s="5"/>
      <c r="B7" s="6"/>
      <c r="C7" s="6"/>
      <c r="D7" s="6"/>
      <c r="E7" s="6"/>
      <c r="F7" s="6"/>
      <c r="G7" s="6"/>
      <c r="H7" s="6"/>
      <c r="I7" s="7"/>
    </row>
    <row r="8" spans="1:9">
      <c r="A8" s="5"/>
      <c r="B8" s="6"/>
      <c r="C8" s="6"/>
      <c r="D8" s="6"/>
      <c r="E8" s="6"/>
      <c r="F8" s="6"/>
      <c r="G8" s="6"/>
      <c r="H8" s="6"/>
      <c r="I8" s="7"/>
    </row>
    <row r="9" spans="1:9">
      <c r="A9" s="5"/>
      <c r="B9" s="6"/>
      <c r="C9" s="6"/>
      <c r="D9" s="6"/>
      <c r="E9" s="6"/>
      <c r="F9" s="6"/>
      <c r="G9" s="6"/>
      <c r="H9" s="6"/>
      <c r="I9" s="7"/>
    </row>
    <row r="10" spans="1:9">
      <c r="A10" s="5"/>
      <c r="B10" s="6"/>
      <c r="C10" s="6"/>
      <c r="D10" s="6"/>
      <c r="E10" s="6"/>
      <c r="F10" s="6"/>
      <c r="G10" s="6"/>
      <c r="H10" s="6"/>
      <c r="I10" s="7"/>
    </row>
    <row r="11" spans="1:9">
      <c r="A11" s="5"/>
      <c r="B11" s="6"/>
      <c r="C11" s="6"/>
      <c r="D11" s="6"/>
      <c r="E11" s="6"/>
      <c r="F11" s="6"/>
      <c r="G11" s="6"/>
      <c r="H11" s="6"/>
      <c r="I11" s="7"/>
    </row>
    <row r="12" spans="1:9">
      <c r="A12" s="5"/>
      <c r="B12" s="6"/>
      <c r="C12" s="6"/>
      <c r="D12" s="6"/>
      <c r="E12" s="6"/>
      <c r="F12" s="6"/>
      <c r="G12" s="6"/>
      <c r="H12" s="6"/>
      <c r="I12" s="7"/>
    </row>
    <row r="13" spans="1:9" ht="60.75" customHeight="1">
      <c r="A13" s="114" t="s">
        <v>79</v>
      </c>
      <c r="B13" s="115"/>
      <c r="C13" s="115"/>
      <c r="D13" s="115"/>
      <c r="E13" s="115"/>
      <c r="F13" s="115"/>
      <c r="G13" s="115"/>
      <c r="H13" s="115"/>
      <c r="I13" s="116"/>
    </row>
    <row r="14" spans="1:9">
      <c r="A14" s="5"/>
      <c r="B14" s="6"/>
      <c r="C14" s="6"/>
      <c r="D14" s="6"/>
      <c r="E14" s="6"/>
      <c r="F14" s="6"/>
      <c r="G14" s="6"/>
      <c r="H14" s="6"/>
      <c r="I14" s="7"/>
    </row>
    <row r="15" spans="1:9">
      <c r="A15" s="5"/>
      <c r="B15" s="6"/>
      <c r="C15" s="6"/>
      <c r="D15" s="6"/>
      <c r="E15" s="6"/>
      <c r="F15" s="6"/>
      <c r="G15" s="6"/>
      <c r="H15" s="6"/>
      <c r="I15" s="7"/>
    </row>
    <row r="16" spans="1:9">
      <c r="A16" s="5"/>
      <c r="B16" s="6"/>
      <c r="C16" s="6"/>
      <c r="D16" s="6"/>
      <c r="E16" s="6"/>
      <c r="F16" s="6"/>
      <c r="G16" s="6"/>
      <c r="H16" s="6"/>
      <c r="I16" s="7"/>
    </row>
    <row r="17" spans="1:9">
      <c r="A17" s="5"/>
      <c r="B17" s="6"/>
      <c r="C17" s="6"/>
      <c r="D17" s="6"/>
      <c r="E17" s="6"/>
      <c r="F17" s="6"/>
      <c r="G17" s="6"/>
      <c r="H17" s="6"/>
      <c r="I17" s="7"/>
    </row>
    <row r="18" spans="1:9">
      <c r="A18" s="5"/>
      <c r="B18" s="6"/>
      <c r="C18" s="6"/>
      <c r="D18" s="6"/>
      <c r="E18" s="6"/>
      <c r="F18" s="6"/>
      <c r="G18" s="6"/>
      <c r="H18" s="6"/>
      <c r="I18" s="7"/>
    </row>
    <row r="19" spans="1:9">
      <c r="A19" s="5"/>
      <c r="B19" s="6"/>
      <c r="C19" s="6"/>
      <c r="D19" s="6"/>
      <c r="E19" s="6"/>
      <c r="F19" s="6"/>
      <c r="G19" s="6"/>
      <c r="H19" s="6"/>
      <c r="I19" s="7"/>
    </row>
    <row r="20" spans="1:9">
      <c r="A20" s="5"/>
      <c r="B20" s="6"/>
      <c r="C20" s="6"/>
      <c r="D20" s="6"/>
      <c r="E20" s="6"/>
      <c r="F20" s="6"/>
      <c r="G20" s="6"/>
      <c r="H20" s="6"/>
      <c r="I20" s="7"/>
    </row>
    <row r="21" spans="1:9">
      <c r="A21" s="5"/>
      <c r="B21" s="6"/>
      <c r="C21" s="6"/>
      <c r="D21" s="6"/>
      <c r="E21" s="6"/>
      <c r="F21" s="6"/>
      <c r="G21" s="6"/>
      <c r="H21" s="6"/>
      <c r="I21" s="7"/>
    </row>
    <row r="22" spans="1:9">
      <c r="A22" s="5"/>
      <c r="B22" s="6"/>
      <c r="C22" s="6"/>
      <c r="D22" s="6"/>
      <c r="E22" s="6"/>
      <c r="F22" s="6"/>
      <c r="G22" s="6"/>
      <c r="H22" s="6"/>
      <c r="I22" s="7"/>
    </row>
    <row r="23" spans="1:9">
      <c r="A23" s="5"/>
      <c r="B23" s="6"/>
      <c r="C23" s="6"/>
      <c r="D23" s="6"/>
      <c r="E23" s="6"/>
      <c r="F23" s="6"/>
      <c r="G23" s="6"/>
      <c r="H23" s="6"/>
      <c r="I23" s="7"/>
    </row>
    <row r="24" spans="1:9">
      <c r="A24" s="5"/>
      <c r="B24" s="6"/>
      <c r="C24" s="6"/>
      <c r="D24" s="6"/>
      <c r="E24" s="6"/>
      <c r="F24" s="6"/>
      <c r="G24" s="6"/>
      <c r="H24" s="6"/>
      <c r="I24" s="7"/>
    </row>
    <row r="25" spans="1:9">
      <c r="A25" s="5"/>
      <c r="B25" s="6"/>
      <c r="C25" s="6"/>
      <c r="D25" s="6"/>
      <c r="E25" s="6"/>
      <c r="F25" s="6"/>
      <c r="G25" s="6"/>
      <c r="H25" s="6"/>
      <c r="I25" s="7"/>
    </row>
    <row r="26" spans="1:9">
      <c r="A26" s="5"/>
      <c r="B26" s="6"/>
      <c r="C26" s="6"/>
      <c r="D26" s="6"/>
      <c r="E26" s="6"/>
      <c r="F26" s="6"/>
      <c r="G26" s="6"/>
      <c r="H26" s="6"/>
      <c r="I26" s="7"/>
    </row>
    <row r="27" spans="1:9">
      <c r="A27" s="5"/>
      <c r="B27" s="6"/>
      <c r="C27" s="6"/>
      <c r="D27" s="6"/>
      <c r="E27" s="6"/>
      <c r="F27" s="6"/>
      <c r="G27" s="6"/>
      <c r="H27" s="6"/>
      <c r="I27" s="7"/>
    </row>
    <row r="28" spans="1:9">
      <c r="A28" s="5"/>
      <c r="B28" s="6"/>
      <c r="C28" s="6"/>
      <c r="D28" s="6"/>
      <c r="E28" s="6"/>
      <c r="F28" s="6"/>
      <c r="G28" s="6"/>
      <c r="H28" s="6"/>
      <c r="I28" s="7"/>
    </row>
    <row r="29" spans="1:9">
      <c r="A29" s="5"/>
      <c r="B29" s="6"/>
      <c r="C29" s="6"/>
      <c r="D29" s="6"/>
      <c r="E29" s="6"/>
      <c r="F29" s="6"/>
      <c r="G29" s="6"/>
      <c r="H29" s="6"/>
      <c r="I29" s="7"/>
    </row>
    <row r="30" spans="1:9">
      <c r="A30" s="5"/>
      <c r="B30" s="6"/>
      <c r="C30" s="6"/>
      <c r="D30" s="6"/>
      <c r="E30" s="6"/>
      <c r="F30" s="6"/>
      <c r="G30" s="6"/>
      <c r="H30" s="6"/>
      <c r="I30" s="7"/>
    </row>
    <row r="31" spans="1:9">
      <c r="A31" s="5"/>
      <c r="B31" s="6"/>
      <c r="C31" s="6"/>
      <c r="D31" s="6"/>
      <c r="E31" s="6"/>
      <c r="F31" s="6"/>
      <c r="G31" s="6"/>
      <c r="H31" s="6"/>
      <c r="I31" s="7"/>
    </row>
    <row r="32" spans="1:9">
      <c r="A32" s="5"/>
      <c r="B32" s="6"/>
      <c r="C32" s="6"/>
      <c r="D32" s="6"/>
      <c r="E32" s="6"/>
      <c r="F32" s="6"/>
      <c r="G32" s="6"/>
      <c r="H32" s="6"/>
      <c r="I32" s="7"/>
    </row>
    <row r="33" spans="1:9">
      <c r="A33" s="5"/>
      <c r="B33" s="6"/>
      <c r="C33" s="6"/>
      <c r="D33" s="6"/>
      <c r="E33" s="6"/>
      <c r="F33" s="6"/>
      <c r="G33" s="6"/>
      <c r="H33" s="6"/>
      <c r="I33" s="7"/>
    </row>
    <row r="34" spans="1:9">
      <c r="A34" s="5"/>
      <c r="B34" s="6"/>
      <c r="C34" s="6"/>
      <c r="D34" s="6"/>
      <c r="E34" s="6"/>
      <c r="F34" s="6"/>
      <c r="G34" s="6"/>
      <c r="H34" s="6"/>
      <c r="I34" s="7"/>
    </row>
    <row r="35" spans="1:9">
      <c r="A35" s="5"/>
      <c r="B35" s="6"/>
      <c r="C35" s="6"/>
      <c r="D35" s="6"/>
      <c r="E35" s="6"/>
      <c r="F35" s="6"/>
      <c r="G35" s="6"/>
      <c r="H35" s="6"/>
      <c r="I35" s="7"/>
    </row>
    <row r="36" spans="1:9">
      <c r="A36" s="5"/>
      <c r="B36" s="6"/>
      <c r="C36" s="6"/>
      <c r="D36" s="6"/>
      <c r="E36" s="6"/>
      <c r="F36" s="6"/>
      <c r="G36" s="6"/>
      <c r="H36" s="6"/>
      <c r="I36" s="7"/>
    </row>
    <row r="37" spans="1:9">
      <c r="A37" s="5"/>
      <c r="B37" s="6"/>
      <c r="C37" s="6"/>
      <c r="D37" s="6"/>
      <c r="E37" s="6"/>
      <c r="F37" s="6"/>
      <c r="G37" s="6"/>
      <c r="H37" s="6"/>
      <c r="I37" s="7"/>
    </row>
    <row r="38" spans="1:9">
      <c r="A38" s="5"/>
      <c r="B38" s="6"/>
      <c r="C38" s="6"/>
      <c r="D38" s="6"/>
      <c r="E38" s="6"/>
      <c r="F38" s="6"/>
      <c r="G38" s="6"/>
      <c r="H38" s="6"/>
      <c r="I38" s="7"/>
    </row>
    <row r="39" spans="1:9">
      <c r="A39" s="5"/>
      <c r="B39" s="6"/>
      <c r="C39" s="6"/>
      <c r="D39" s="6"/>
      <c r="E39" s="6"/>
      <c r="F39" s="6"/>
      <c r="G39" s="6"/>
      <c r="H39" s="6"/>
      <c r="I39" s="7"/>
    </row>
    <row r="40" spans="1:9">
      <c r="A40" s="5"/>
      <c r="B40" s="6"/>
      <c r="C40" s="6"/>
      <c r="D40" s="6"/>
      <c r="E40" s="6"/>
      <c r="F40" s="6"/>
      <c r="G40" s="6"/>
      <c r="H40" s="6"/>
      <c r="I40" s="7"/>
    </row>
    <row r="41" spans="1:9">
      <c r="A41" s="5"/>
      <c r="B41" s="6"/>
      <c r="C41" s="6"/>
      <c r="D41" s="6"/>
      <c r="E41" s="6"/>
      <c r="F41" s="6"/>
      <c r="G41" s="6"/>
      <c r="H41" s="6"/>
      <c r="I41" s="7"/>
    </row>
    <row r="42" spans="1:9">
      <c r="A42" s="5"/>
      <c r="B42" s="6"/>
      <c r="C42" s="6"/>
      <c r="D42" s="6"/>
      <c r="E42" s="6"/>
      <c r="F42" s="6"/>
      <c r="G42" s="6"/>
      <c r="H42" s="6"/>
      <c r="I42" s="7"/>
    </row>
    <row r="43" spans="1:9">
      <c r="A43" s="5"/>
      <c r="B43" s="6"/>
      <c r="C43" s="6"/>
      <c r="D43" s="6"/>
      <c r="E43" s="6"/>
      <c r="F43" s="6"/>
      <c r="G43" s="6"/>
      <c r="H43" s="6"/>
      <c r="I43" s="7"/>
    </row>
    <row r="44" spans="1:9">
      <c r="A44" s="5"/>
      <c r="B44" s="6"/>
      <c r="C44" s="6"/>
      <c r="D44" s="6"/>
      <c r="E44" s="6"/>
      <c r="F44" s="6"/>
      <c r="G44" s="6"/>
      <c r="H44" s="6"/>
      <c r="I44" s="7"/>
    </row>
    <row r="45" spans="1:9">
      <c r="A45" s="5"/>
      <c r="B45" s="6"/>
      <c r="C45" s="6"/>
      <c r="D45" s="6"/>
      <c r="E45" s="6"/>
      <c r="F45" s="6"/>
      <c r="G45" s="6"/>
      <c r="H45" s="6"/>
      <c r="I45" s="7"/>
    </row>
    <row r="46" spans="1:9">
      <c r="A46" s="5"/>
      <c r="B46" s="6"/>
      <c r="C46" s="6"/>
      <c r="D46" s="6"/>
      <c r="E46" s="6"/>
      <c r="F46" s="6"/>
      <c r="G46" s="6"/>
      <c r="H46" s="6"/>
      <c r="I46" s="7"/>
    </row>
    <row r="47" spans="1:9">
      <c r="A47" s="5"/>
      <c r="B47" s="6"/>
      <c r="C47" s="6"/>
      <c r="D47" s="6"/>
      <c r="E47" s="6"/>
      <c r="F47" s="6"/>
      <c r="G47" s="6"/>
      <c r="H47" s="6"/>
      <c r="I47" s="7"/>
    </row>
    <row r="48" spans="1:9">
      <c r="A48" s="5"/>
      <c r="B48" s="6"/>
      <c r="C48" s="6"/>
      <c r="D48" s="6"/>
      <c r="E48" s="6"/>
      <c r="F48" s="6"/>
      <c r="G48" s="6"/>
      <c r="H48" s="6"/>
      <c r="I48" s="7"/>
    </row>
    <row r="49" spans="1:9">
      <c r="A49" s="5"/>
      <c r="B49" s="6"/>
      <c r="C49" s="6"/>
      <c r="D49" s="6"/>
      <c r="E49" s="6"/>
      <c r="F49" s="6"/>
      <c r="G49" s="117" t="s">
        <v>1415</v>
      </c>
      <c r="H49" s="117"/>
      <c r="I49" s="118"/>
    </row>
    <row r="50" spans="1:9">
      <c r="A50" s="5"/>
      <c r="B50" s="6"/>
      <c r="C50" s="6"/>
      <c r="D50" s="6"/>
      <c r="E50" s="6"/>
      <c r="F50" s="6"/>
      <c r="G50" s="8"/>
      <c r="H50" s="8"/>
      <c r="I50" s="9"/>
    </row>
    <row r="51" spans="1:9">
      <c r="A51" s="5"/>
      <c r="B51" s="6"/>
      <c r="C51" s="6"/>
      <c r="D51" s="6"/>
      <c r="E51" s="6"/>
      <c r="F51" s="6"/>
      <c r="G51" s="8"/>
      <c r="H51" s="8"/>
      <c r="I51" s="9"/>
    </row>
    <row r="52" spans="1:9" ht="15" thickBot="1">
      <c r="A52" s="10"/>
      <c r="B52" s="11"/>
      <c r="C52" s="11"/>
      <c r="D52" s="11"/>
      <c r="E52" s="11"/>
      <c r="F52" s="11"/>
      <c r="G52" s="11"/>
      <c r="H52" s="11"/>
      <c r="I52" s="12"/>
    </row>
  </sheetData>
  <mergeCells count="2">
    <mergeCell ref="A13:I13"/>
    <mergeCell ref="G49:I49"/>
  </mergeCells>
  <phoneticPr fontId="2"/>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49"/>
  <sheetViews>
    <sheetView view="pageBreakPreview" zoomScaleNormal="100" zoomScaleSheetLayoutView="100" workbookViewId="0">
      <selection activeCell="I8" sqref="I8"/>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69</v>
      </c>
    </row>
    <row r="2" spans="1:13" ht="11.25" customHeight="1">
      <c r="A2" s="145" t="s">
        <v>1</v>
      </c>
      <c r="B2" s="161" t="s">
        <v>8</v>
      </c>
      <c r="C2" s="145" t="s">
        <v>2</v>
      </c>
      <c r="D2" s="161" t="s">
        <v>3</v>
      </c>
      <c r="E2" s="161" t="s">
        <v>43</v>
      </c>
      <c r="F2" s="161" t="s">
        <v>5</v>
      </c>
      <c r="G2" s="145" t="s">
        <v>116</v>
      </c>
      <c r="H2" s="161" t="s">
        <v>6</v>
      </c>
      <c r="I2" s="161"/>
      <c r="J2" s="162" t="s">
        <v>7</v>
      </c>
      <c r="K2" s="157" t="s">
        <v>293</v>
      </c>
      <c r="L2" s="145" t="s">
        <v>9</v>
      </c>
    </row>
    <row r="3" spans="1:13" ht="11.25" customHeight="1">
      <c r="A3" s="146"/>
      <c r="B3" s="161"/>
      <c r="C3" s="146"/>
      <c r="D3" s="161"/>
      <c r="E3" s="161"/>
      <c r="F3" s="161"/>
      <c r="G3" s="146"/>
      <c r="H3" s="161"/>
      <c r="I3" s="161"/>
      <c r="J3" s="162"/>
      <c r="K3" s="158"/>
      <c r="L3" s="146"/>
    </row>
    <row r="4" spans="1:13" ht="11.25" customHeight="1">
      <c r="A4" s="146"/>
      <c r="B4" s="161"/>
      <c r="C4" s="146"/>
      <c r="D4" s="161"/>
      <c r="E4" s="161"/>
      <c r="F4" s="161"/>
      <c r="G4" s="146"/>
      <c r="H4" s="161"/>
      <c r="I4" s="161"/>
      <c r="J4" s="162"/>
      <c r="K4" s="158"/>
      <c r="L4" s="146"/>
    </row>
    <row r="5" spans="1:13" ht="11.25" customHeight="1">
      <c r="A5" s="147"/>
      <c r="B5" s="161"/>
      <c r="C5" s="147"/>
      <c r="D5" s="161"/>
      <c r="E5" s="161"/>
      <c r="F5" s="161"/>
      <c r="G5" s="147"/>
      <c r="H5" s="161"/>
      <c r="I5" s="161"/>
      <c r="J5" s="162"/>
      <c r="K5" s="159"/>
      <c r="L5" s="147"/>
    </row>
    <row r="6" spans="1:13" s="57" customFormat="1" ht="75" customHeight="1">
      <c r="A6" s="54">
        <v>1</v>
      </c>
      <c r="B6" s="55" t="s">
        <v>125</v>
      </c>
      <c r="C6" s="55" t="s">
        <v>194</v>
      </c>
      <c r="D6" s="55" t="s">
        <v>195</v>
      </c>
      <c r="E6" s="75" t="s">
        <v>196</v>
      </c>
      <c r="F6" s="75" t="s">
        <v>197</v>
      </c>
      <c r="G6" s="77" t="s">
        <v>334</v>
      </c>
      <c r="H6" s="55" t="s">
        <v>131</v>
      </c>
      <c r="I6" s="55" t="s">
        <v>198</v>
      </c>
      <c r="J6" s="55" t="s">
        <v>199</v>
      </c>
      <c r="K6" s="55" t="s">
        <v>336</v>
      </c>
      <c r="L6" s="56">
        <f>VLOOKUP(H6,Sheet1!C:D,2,FALSE)</f>
        <v>1</v>
      </c>
    </row>
    <row r="7" spans="1:13" s="57" customFormat="1" ht="75" customHeight="1">
      <c r="A7" s="54">
        <f t="shared" ref="A7:A26" si="0">IF(B7="","",A6+1)</f>
        <v>2</v>
      </c>
      <c r="B7" s="55" t="s">
        <v>130</v>
      </c>
      <c r="C7" s="55" t="s">
        <v>610</v>
      </c>
      <c r="D7" s="55" t="s">
        <v>611</v>
      </c>
      <c r="E7" s="75" t="s">
        <v>601</v>
      </c>
      <c r="F7" s="75" t="s">
        <v>602</v>
      </c>
      <c r="G7" s="77" t="s">
        <v>603</v>
      </c>
      <c r="H7" s="55" t="s">
        <v>131</v>
      </c>
      <c r="I7" s="55" t="s">
        <v>604</v>
      </c>
      <c r="J7" s="55" t="s">
        <v>181</v>
      </c>
      <c r="K7" s="55" t="s">
        <v>1225</v>
      </c>
      <c r="L7" s="56">
        <f>VLOOKUP(H7,Sheet1!C:D,2,FALSE)</f>
        <v>1</v>
      </c>
    </row>
    <row r="8" spans="1:13" s="57" customFormat="1" ht="75" customHeight="1">
      <c r="A8" s="54">
        <f t="shared" si="0"/>
        <v>3</v>
      </c>
      <c r="B8" s="55" t="s">
        <v>125</v>
      </c>
      <c r="C8" s="55" t="s">
        <v>612</v>
      </c>
      <c r="D8" s="55" t="s">
        <v>613</v>
      </c>
      <c r="E8" s="55" t="s">
        <v>614</v>
      </c>
      <c r="F8" s="75" t="s">
        <v>615</v>
      </c>
      <c r="G8" s="80" t="s">
        <v>616</v>
      </c>
      <c r="H8" s="55" t="s">
        <v>131</v>
      </c>
      <c r="I8" s="55" t="s">
        <v>617</v>
      </c>
      <c r="J8" s="55" t="s">
        <v>618</v>
      </c>
      <c r="K8" s="55" t="s">
        <v>1192</v>
      </c>
      <c r="L8" s="56">
        <f>VLOOKUP(H8,Sheet1!C:D,2,FALSE)</f>
        <v>1</v>
      </c>
    </row>
    <row r="9" spans="1:13" s="57" customFormat="1" ht="75" customHeight="1">
      <c r="A9" s="54">
        <f t="shared" si="0"/>
        <v>4</v>
      </c>
      <c r="B9" s="55" t="s">
        <v>125</v>
      </c>
      <c r="C9" s="55" t="s">
        <v>680</v>
      </c>
      <c r="D9" s="55" t="s">
        <v>681</v>
      </c>
      <c r="E9" s="85" t="s">
        <v>682</v>
      </c>
      <c r="F9" s="85" t="s">
        <v>682</v>
      </c>
      <c r="G9" s="80" t="s">
        <v>683</v>
      </c>
      <c r="H9" s="55" t="s">
        <v>131</v>
      </c>
      <c r="I9" s="55" t="s">
        <v>684</v>
      </c>
      <c r="J9" s="55" t="s">
        <v>685</v>
      </c>
      <c r="K9" s="55" t="s">
        <v>689</v>
      </c>
      <c r="L9" s="56">
        <f>VLOOKUP(H9,Sheet1!C:D,2,FALSE)</f>
        <v>1</v>
      </c>
    </row>
    <row r="10" spans="1:13" s="57" customFormat="1" ht="75" customHeight="1">
      <c r="A10" s="54">
        <f t="shared" si="0"/>
        <v>5</v>
      </c>
      <c r="B10" s="55" t="s">
        <v>125</v>
      </c>
      <c r="C10" s="55" t="s">
        <v>701</v>
      </c>
      <c r="D10" s="55" t="s">
        <v>702</v>
      </c>
      <c r="E10" s="55" t="s">
        <v>703</v>
      </c>
      <c r="F10" s="75" t="s">
        <v>704</v>
      </c>
      <c r="G10" s="80" t="s">
        <v>705</v>
      </c>
      <c r="H10" s="75" t="s">
        <v>131</v>
      </c>
      <c r="I10" s="55" t="s">
        <v>706</v>
      </c>
      <c r="J10" s="55" t="s">
        <v>707</v>
      </c>
      <c r="K10" s="55" t="s">
        <v>708</v>
      </c>
      <c r="L10" s="56">
        <f>VLOOKUP(H10,Sheet1!C:D,2,FALSE)</f>
        <v>1</v>
      </c>
    </row>
    <row r="11" spans="1:13" s="57" customFormat="1" ht="75" customHeight="1">
      <c r="A11" s="54">
        <f t="shared" si="0"/>
        <v>6</v>
      </c>
      <c r="B11" s="55" t="s">
        <v>125</v>
      </c>
      <c r="C11" s="55" t="s">
        <v>949</v>
      </c>
      <c r="D11" s="55" t="s">
        <v>950</v>
      </c>
      <c r="E11" s="75" t="s">
        <v>1350</v>
      </c>
      <c r="F11" s="75" t="s">
        <v>1348</v>
      </c>
      <c r="G11" s="80" t="s">
        <v>951</v>
      </c>
      <c r="H11" s="55" t="s">
        <v>131</v>
      </c>
      <c r="I11" s="55" t="s">
        <v>952</v>
      </c>
      <c r="J11" s="55" t="s">
        <v>955</v>
      </c>
      <c r="K11" s="55" t="s">
        <v>958</v>
      </c>
      <c r="L11" s="56">
        <f>VLOOKUP(H11,Sheet1!C:D,2,FALSE)</f>
        <v>1</v>
      </c>
    </row>
    <row r="12" spans="1:13" s="57" customFormat="1" ht="75" customHeight="1">
      <c r="A12" s="54">
        <f t="shared" si="0"/>
        <v>7</v>
      </c>
      <c r="B12" s="58" t="s">
        <v>125</v>
      </c>
      <c r="C12" s="58" t="s">
        <v>1120</v>
      </c>
      <c r="D12" s="58" t="s">
        <v>1121</v>
      </c>
      <c r="E12" s="75" t="s">
        <v>1122</v>
      </c>
      <c r="F12" s="75" t="s">
        <v>1122</v>
      </c>
      <c r="G12" s="100" t="s">
        <v>1123</v>
      </c>
      <c r="H12" s="58" t="s">
        <v>131</v>
      </c>
      <c r="I12" s="58" t="s">
        <v>1124</v>
      </c>
      <c r="J12" s="58" t="s">
        <v>1125</v>
      </c>
      <c r="K12" s="58" t="s">
        <v>1126</v>
      </c>
      <c r="L12" s="56">
        <f>VLOOKUP(H12,Sheet1!C:D,2,FALSE)</f>
        <v>1</v>
      </c>
    </row>
    <row r="13" spans="1:13" s="57" customFormat="1" ht="75" customHeight="1">
      <c r="A13" s="54">
        <f t="shared" si="0"/>
        <v>8</v>
      </c>
      <c r="B13" s="55" t="s">
        <v>125</v>
      </c>
      <c r="C13" s="55" t="s">
        <v>960</v>
      </c>
      <c r="D13" s="55" t="s">
        <v>1390</v>
      </c>
      <c r="E13" s="75" t="s">
        <v>1352</v>
      </c>
      <c r="F13" s="75" t="s">
        <v>1354</v>
      </c>
      <c r="G13" s="80" t="s">
        <v>961</v>
      </c>
      <c r="H13" s="55" t="s">
        <v>182</v>
      </c>
      <c r="I13" s="55" t="s">
        <v>962</v>
      </c>
      <c r="J13" s="55" t="s">
        <v>963</v>
      </c>
      <c r="K13" s="55" t="s">
        <v>964</v>
      </c>
      <c r="L13" s="56">
        <f>VLOOKUP(H13,Sheet1!C:D,2,FALSE)</f>
        <v>2</v>
      </c>
    </row>
    <row r="14" spans="1:13" s="57" customFormat="1" ht="75" customHeight="1">
      <c r="A14" s="54">
        <f t="shared" si="0"/>
        <v>9</v>
      </c>
      <c r="B14" s="58" t="s">
        <v>125</v>
      </c>
      <c r="C14" s="58" t="s">
        <v>278</v>
      </c>
      <c r="D14" s="58" t="s">
        <v>1168</v>
      </c>
      <c r="E14" s="75" t="s">
        <v>1321</v>
      </c>
      <c r="F14" s="75" t="s">
        <v>1321</v>
      </c>
      <c r="G14" s="76" t="s">
        <v>1383</v>
      </c>
      <c r="H14" s="58" t="s">
        <v>280</v>
      </c>
      <c r="I14" s="58" t="s">
        <v>287</v>
      </c>
      <c r="J14" s="58" t="s">
        <v>288</v>
      </c>
      <c r="K14" s="58" t="s">
        <v>290</v>
      </c>
      <c r="L14" s="56">
        <f>VLOOKUP(H14,Sheet1!C:D,2,FALSE)</f>
        <v>3</v>
      </c>
    </row>
    <row r="15" spans="1:13" s="57" customFormat="1" ht="75" customHeight="1">
      <c r="A15" s="54">
        <f t="shared" si="0"/>
        <v>10</v>
      </c>
      <c r="B15" s="62" t="s">
        <v>125</v>
      </c>
      <c r="C15" s="62" t="s">
        <v>356</v>
      </c>
      <c r="D15" s="62" t="s">
        <v>357</v>
      </c>
      <c r="E15" s="78" t="s">
        <v>358</v>
      </c>
      <c r="F15" s="78" t="s">
        <v>359</v>
      </c>
      <c r="G15" s="80" t="s">
        <v>360</v>
      </c>
      <c r="H15" s="62" t="s">
        <v>128</v>
      </c>
      <c r="I15" s="62" t="s">
        <v>361</v>
      </c>
      <c r="J15" s="62" t="s">
        <v>362</v>
      </c>
      <c r="K15" s="62" t="s">
        <v>366</v>
      </c>
      <c r="L15" s="56">
        <f>VLOOKUP(H15,Sheet1!C:D,2,FALSE)</f>
        <v>3</v>
      </c>
    </row>
    <row r="16" spans="1:13" ht="75" customHeight="1">
      <c r="A16" s="54">
        <f t="shared" si="0"/>
        <v>11</v>
      </c>
      <c r="B16" s="55" t="s">
        <v>130</v>
      </c>
      <c r="C16" s="59" t="s">
        <v>898</v>
      </c>
      <c r="D16" s="55" t="s">
        <v>899</v>
      </c>
      <c r="E16" s="85" t="s">
        <v>900</v>
      </c>
      <c r="F16" s="85" t="s">
        <v>901</v>
      </c>
      <c r="G16" s="107" t="s">
        <v>902</v>
      </c>
      <c r="H16" s="59" t="s">
        <v>128</v>
      </c>
      <c r="I16" s="59" t="s">
        <v>903</v>
      </c>
      <c r="J16" s="59" t="s">
        <v>904</v>
      </c>
      <c r="K16" s="55" t="s">
        <v>905</v>
      </c>
      <c r="L16" s="56">
        <f>VLOOKUP(H16,Sheet1!C:D,2,FALSE)</f>
        <v>3</v>
      </c>
      <c r="M16" s="57"/>
    </row>
    <row r="17" spans="1:13" ht="75" customHeight="1">
      <c r="A17" s="54">
        <f t="shared" si="0"/>
        <v>12</v>
      </c>
      <c r="B17" s="55" t="s">
        <v>125</v>
      </c>
      <c r="C17" s="55" t="s">
        <v>906</v>
      </c>
      <c r="D17" s="55" t="s">
        <v>907</v>
      </c>
      <c r="E17" s="75" t="s">
        <v>908</v>
      </c>
      <c r="F17" s="75" t="s">
        <v>909</v>
      </c>
      <c r="G17" s="80" t="s">
        <v>910</v>
      </c>
      <c r="H17" s="55" t="s">
        <v>128</v>
      </c>
      <c r="I17" s="55" t="s">
        <v>911</v>
      </c>
      <c r="J17" s="55" t="s">
        <v>912</v>
      </c>
      <c r="K17" s="55" t="s">
        <v>1389</v>
      </c>
      <c r="L17" s="56">
        <f>VLOOKUP(H17,Sheet1!C:D,2,FALSE)</f>
        <v>3</v>
      </c>
      <c r="M17" s="57"/>
    </row>
    <row r="18" spans="1:13" ht="108">
      <c r="A18" s="54">
        <f t="shared" si="0"/>
        <v>13</v>
      </c>
      <c r="B18" s="55" t="s">
        <v>125</v>
      </c>
      <c r="C18" s="55" t="s">
        <v>1391</v>
      </c>
      <c r="D18" s="55" t="s">
        <v>1392</v>
      </c>
      <c r="E18" s="75" t="s">
        <v>1362</v>
      </c>
      <c r="F18" s="75" t="s">
        <v>1393</v>
      </c>
      <c r="G18" s="80" t="s">
        <v>1394</v>
      </c>
      <c r="H18" s="55" t="s">
        <v>128</v>
      </c>
      <c r="I18" s="59" t="s">
        <v>1395</v>
      </c>
      <c r="J18" s="55" t="s">
        <v>1119</v>
      </c>
      <c r="K18" s="55" t="s">
        <v>1266</v>
      </c>
      <c r="L18" s="56">
        <f>VLOOKUP(H18,Sheet1!C:D,2,FALSE)</f>
        <v>3</v>
      </c>
    </row>
    <row r="19" spans="1:13" ht="75" customHeight="1">
      <c r="A19" s="54">
        <f t="shared" si="0"/>
        <v>14</v>
      </c>
      <c r="B19" s="59" t="s">
        <v>1282</v>
      </c>
      <c r="C19" s="59" t="s">
        <v>137</v>
      </c>
      <c r="D19" s="59" t="s">
        <v>138</v>
      </c>
      <c r="E19" s="59" t="s">
        <v>139</v>
      </c>
      <c r="F19" s="59" t="s">
        <v>140</v>
      </c>
      <c r="G19" s="59" t="s">
        <v>1284</v>
      </c>
      <c r="H19" s="59" t="s">
        <v>16</v>
      </c>
      <c r="I19" s="59" t="s">
        <v>141</v>
      </c>
      <c r="J19" s="59" t="s">
        <v>142</v>
      </c>
      <c r="K19" s="59" t="s">
        <v>1292</v>
      </c>
      <c r="L19" s="56">
        <f>VLOOKUP(H19,Sheet1!C:D,2,FALSE)</f>
        <v>7</v>
      </c>
    </row>
    <row r="20" spans="1:13" ht="75" customHeight="1">
      <c r="A20" s="54">
        <f t="shared" si="0"/>
        <v>15</v>
      </c>
      <c r="B20" s="58" t="s">
        <v>125</v>
      </c>
      <c r="C20" s="58" t="s">
        <v>298</v>
      </c>
      <c r="D20" s="58" t="s">
        <v>299</v>
      </c>
      <c r="E20" s="75" t="s">
        <v>1384</v>
      </c>
      <c r="F20" s="75" t="s">
        <v>1385</v>
      </c>
      <c r="G20" s="77" t="s">
        <v>1386</v>
      </c>
      <c r="H20" s="55" t="s">
        <v>302</v>
      </c>
      <c r="I20" s="55" t="s">
        <v>303</v>
      </c>
      <c r="J20" s="55" t="s">
        <v>304</v>
      </c>
      <c r="K20" s="58" t="s">
        <v>308</v>
      </c>
      <c r="L20" s="56">
        <f>VLOOKUP(H20,Sheet1!C:D,2,FALSE)</f>
        <v>8</v>
      </c>
    </row>
    <row r="21" spans="1:13" ht="75" customHeight="1">
      <c r="A21" s="54">
        <f t="shared" si="0"/>
        <v>16</v>
      </c>
      <c r="B21" s="59" t="s">
        <v>125</v>
      </c>
      <c r="C21" s="59" t="s">
        <v>1129</v>
      </c>
      <c r="D21" s="59" t="s">
        <v>1142</v>
      </c>
      <c r="E21" s="59" t="s">
        <v>1399</v>
      </c>
      <c r="F21" s="59" t="s">
        <v>1400</v>
      </c>
      <c r="G21" s="73" t="s">
        <v>1401</v>
      </c>
      <c r="H21" s="59" t="s">
        <v>302</v>
      </c>
      <c r="I21" s="59" t="s">
        <v>1146</v>
      </c>
      <c r="J21" s="59" t="s">
        <v>1147</v>
      </c>
      <c r="K21" s="59" t="s">
        <v>1278</v>
      </c>
      <c r="L21" s="56">
        <f>VLOOKUP(H21,Sheet1!C:D,2,FALSE)</f>
        <v>8</v>
      </c>
    </row>
    <row r="22" spans="1:13" ht="75" customHeight="1">
      <c r="A22" s="54">
        <f t="shared" si="0"/>
        <v>17</v>
      </c>
      <c r="B22" s="55" t="s">
        <v>125</v>
      </c>
      <c r="C22" s="59" t="s">
        <v>559</v>
      </c>
      <c r="D22" s="55" t="s">
        <v>1387</v>
      </c>
      <c r="E22" s="85" t="s">
        <v>560</v>
      </c>
      <c r="F22" s="85" t="s">
        <v>561</v>
      </c>
      <c r="G22" s="72" t="s">
        <v>562</v>
      </c>
      <c r="H22" s="59" t="s">
        <v>239</v>
      </c>
      <c r="I22" s="59" t="s">
        <v>563</v>
      </c>
      <c r="J22" s="59" t="s">
        <v>564</v>
      </c>
      <c r="K22" s="59" t="s">
        <v>1388</v>
      </c>
      <c r="L22" s="56">
        <f>VLOOKUP(H22,Sheet1!C:D,2,FALSE)</f>
        <v>9</v>
      </c>
    </row>
    <row r="23" spans="1:13" ht="75" customHeight="1">
      <c r="A23" s="54">
        <f t="shared" si="0"/>
        <v>18</v>
      </c>
      <c r="B23" s="55" t="s">
        <v>130</v>
      </c>
      <c r="C23" s="55" t="s">
        <v>981</v>
      </c>
      <c r="D23" s="55" t="s">
        <v>982</v>
      </c>
      <c r="E23" s="55" t="s">
        <v>983</v>
      </c>
      <c r="F23" s="75" t="s">
        <v>984</v>
      </c>
      <c r="G23" s="80" t="s">
        <v>985</v>
      </c>
      <c r="H23" s="75" t="s">
        <v>239</v>
      </c>
      <c r="I23" s="55" t="s">
        <v>986</v>
      </c>
      <c r="J23" s="55" t="s">
        <v>987</v>
      </c>
      <c r="K23" s="55" t="s">
        <v>988</v>
      </c>
      <c r="L23" s="56">
        <f>VLOOKUP(H23,Sheet1!C:D,2,FALSE)</f>
        <v>9</v>
      </c>
    </row>
    <row r="24" spans="1:13" ht="75" customHeight="1">
      <c r="A24" s="54">
        <f t="shared" si="0"/>
        <v>19</v>
      </c>
      <c r="B24" s="86" t="s">
        <v>125</v>
      </c>
      <c r="C24" s="86" t="s">
        <v>368</v>
      </c>
      <c r="D24" s="86" t="s">
        <v>369</v>
      </c>
      <c r="E24" s="89" t="s">
        <v>370</v>
      </c>
      <c r="F24" s="89" t="s">
        <v>371</v>
      </c>
      <c r="G24" s="77" t="s">
        <v>372</v>
      </c>
      <c r="H24" s="86" t="s">
        <v>221</v>
      </c>
      <c r="I24" s="86" t="s">
        <v>373</v>
      </c>
      <c r="J24" s="86" t="s">
        <v>374</v>
      </c>
      <c r="K24" s="86" t="s">
        <v>378</v>
      </c>
      <c r="L24" s="56">
        <f>VLOOKUP(H24,Sheet1!C:D,2,FALSE)</f>
        <v>13</v>
      </c>
    </row>
    <row r="25" spans="1:13" ht="75" customHeight="1">
      <c r="A25" s="54">
        <f t="shared" si="0"/>
        <v>20</v>
      </c>
      <c r="B25" s="58" t="s">
        <v>125</v>
      </c>
      <c r="C25" s="58" t="s">
        <v>1066</v>
      </c>
      <c r="D25" s="58" t="s">
        <v>1067</v>
      </c>
      <c r="E25" s="75" t="s">
        <v>1068</v>
      </c>
      <c r="F25" s="75" t="s">
        <v>1069</v>
      </c>
      <c r="G25" s="100" t="s">
        <v>1070</v>
      </c>
      <c r="H25" s="58" t="s">
        <v>161</v>
      </c>
      <c r="I25" s="58" t="s">
        <v>1071</v>
      </c>
      <c r="J25" s="58" t="s">
        <v>1072</v>
      </c>
      <c r="K25" s="58" t="s">
        <v>1075</v>
      </c>
      <c r="L25" s="56">
        <f>VLOOKUP(H25,Sheet1!C:D,2,FALSE)</f>
        <v>14</v>
      </c>
    </row>
    <row r="26" spans="1:13" ht="75" customHeight="1">
      <c r="A26" s="54">
        <f t="shared" si="0"/>
        <v>21</v>
      </c>
      <c r="B26" s="58" t="s">
        <v>127</v>
      </c>
      <c r="C26" s="58" t="s">
        <v>1129</v>
      </c>
      <c r="D26" s="58" t="s">
        <v>1136</v>
      </c>
      <c r="E26" s="75" t="s">
        <v>1396</v>
      </c>
      <c r="F26" s="58" t="s">
        <v>1397</v>
      </c>
      <c r="G26" s="100" t="s">
        <v>1398</v>
      </c>
      <c r="H26" s="58" t="s">
        <v>1317</v>
      </c>
      <c r="I26" s="58" t="s">
        <v>1140</v>
      </c>
      <c r="J26" s="58" t="s">
        <v>1141</v>
      </c>
      <c r="K26" s="58" t="s">
        <v>1274</v>
      </c>
      <c r="L26" s="56">
        <f>VLOOKUP(H26,Sheet1!C:D,2,FALSE)</f>
        <v>23</v>
      </c>
    </row>
    <row r="27" spans="1:13" ht="21.75" customHeight="1">
      <c r="B27" s="51">
        <f>COUNTA(B6:B26)</f>
        <v>21</v>
      </c>
      <c r="C27" s="49"/>
      <c r="D27" s="51">
        <f>SUMPRODUCT(1/COUNTIF(D6:D26,D6:D26))</f>
        <v>21</v>
      </c>
      <c r="E27" s="95"/>
      <c r="F27" s="95"/>
      <c r="G27" s="95"/>
      <c r="H27" s="95"/>
      <c r="I27" s="49"/>
      <c r="J27" s="49"/>
      <c r="K27" s="49"/>
    </row>
    <row r="28" spans="1:13" ht="21.75" customHeight="1">
      <c r="B28" s="49"/>
      <c r="C28" s="49"/>
      <c r="D28" s="49"/>
      <c r="E28" s="95"/>
      <c r="F28" s="95"/>
      <c r="G28" s="95"/>
      <c r="H28" s="95"/>
      <c r="I28" s="49"/>
      <c r="J28" s="49"/>
      <c r="K28" s="49"/>
    </row>
    <row r="29" spans="1:13" ht="21.75" customHeight="1">
      <c r="B29" s="49"/>
      <c r="C29" s="49"/>
      <c r="D29" s="49"/>
      <c r="E29" s="95"/>
      <c r="F29" s="95"/>
      <c r="G29" s="95"/>
      <c r="H29" s="95"/>
      <c r="I29" s="49"/>
      <c r="J29" s="49"/>
      <c r="K29" s="49"/>
    </row>
    <row r="30" spans="1:13" ht="21.75" customHeight="1">
      <c r="B30" s="49"/>
      <c r="C30" s="49"/>
      <c r="D30" s="49"/>
      <c r="E30" s="95"/>
      <c r="F30" s="95"/>
      <c r="G30" s="95"/>
      <c r="H30" s="95"/>
      <c r="I30" s="49"/>
      <c r="J30" s="49"/>
      <c r="K30" s="49"/>
    </row>
    <row r="31" spans="1:13" ht="21.75" customHeight="1">
      <c r="B31" s="49"/>
      <c r="C31" s="49"/>
      <c r="D31" s="49"/>
      <c r="E31" s="95"/>
      <c r="F31" s="95"/>
      <c r="G31" s="95"/>
      <c r="H31" s="95"/>
      <c r="I31" s="49"/>
      <c r="J31" s="49"/>
      <c r="K31" s="49"/>
    </row>
    <row r="32" spans="1:13"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sheetData>
  <autoFilter ref="B2:L5">
    <filterColumn colId="6" showButton="0"/>
    <sortState ref="B9:O27">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B13:K24">
    <cfRule type="expression" dxfId="87" priority="3">
      <formula>OR($A17:$L217&lt;&gt;"")</formula>
    </cfRule>
  </conditionalFormatting>
  <conditionalFormatting sqref="K2:K5">
    <cfRule type="expression" dxfId="86" priority="1">
      <formula>OR($A6:$L402&lt;&gt;"")</formula>
    </cfRule>
  </conditionalFormatting>
  <conditionalFormatting sqref="B6:K11">
    <cfRule type="expression" dxfId="85" priority="2465">
      <formula>OR($A10:$L427&lt;&gt;"")</formula>
    </cfRule>
  </conditionalFormatting>
  <conditionalFormatting sqref="B12:K12">
    <cfRule type="expression" dxfId="84" priority="2484">
      <formula>OR($A233:$L433&lt;&gt;"")</formula>
    </cfRule>
  </conditionalFormatting>
  <conditionalFormatting sqref="B25:K25">
    <cfRule type="expression" dxfId="83" priority="2490">
      <formula>OR($A26:$L226&lt;&gt;"")</formula>
    </cfRule>
  </conditionalFormatting>
  <printOptions horizontalCentered="1"/>
  <pageMargins left="0.78740157480314965" right="0.78740157480314965" top="0.78740157480314965" bottom="0.78740157480314965" header="0.51181102362204722" footer="0.51181102362204722"/>
  <pageSetup paperSize="9" scale="46" orientation="portrait" r:id="rId1"/>
  <headerFooter alignWithMargins="0">
    <oddHeader xml:space="preserve">&amp;C&amp;"ＭＳ Ｐゴシック,太字"受注希望！障害福祉サービス事業所等一覧
</oddHeader>
    <oddFooter>&amp;C&amp;A&amp;P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46"/>
  <sheetViews>
    <sheetView view="pageBreakPreview" zoomScaleNormal="100" zoomScaleSheetLayoutView="100" workbookViewId="0">
      <selection activeCell="F10" sqref="F10"/>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71</v>
      </c>
    </row>
    <row r="2" spans="1:13" ht="11.25" customHeight="1">
      <c r="A2" s="145" t="s">
        <v>1</v>
      </c>
      <c r="B2" s="161" t="s">
        <v>8</v>
      </c>
      <c r="C2" s="145" t="s">
        <v>2</v>
      </c>
      <c r="D2" s="161" t="s">
        <v>3</v>
      </c>
      <c r="E2" s="161" t="s">
        <v>43</v>
      </c>
      <c r="F2" s="161" t="s">
        <v>5</v>
      </c>
      <c r="G2" s="145" t="s">
        <v>116</v>
      </c>
      <c r="H2" s="161" t="s">
        <v>6</v>
      </c>
      <c r="I2" s="161"/>
      <c r="J2" s="162" t="s">
        <v>7</v>
      </c>
      <c r="K2" s="157" t="s">
        <v>293</v>
      </c>
      <c r="L2" s="145" t="s">
        <v>9</v>
      </c>
    </row>
    <row r="3" spans="1:13" ht="11.25" customHeight="1">
      <c r="A3" s="146"/>
      <c r="B3" s="161"/>
      <c r="C3" s="146"/>
      <c r="D3" s="161"/>
      <c r="E3" s="161"/>
      <c r="F3" s="161"/>
      <c r="G3" s="146"/>
      <c r="H3" s="161"/>
      <c r="I3" s="161"/>
      <c r="J3" s="162"/>
      <c r="K3" s="158"/>
      <c r="L3" s="146"/>
    </row>
    <row r="4" spans="1:13" ht="11.25" customHeight="1">
      <c r="A4" s="146"/>
      <c r="B4" s="161"/>
      <c r="C4" s="146"/>
      <c r="D4" s="161"/>
      <c r="E4" s="161"/>
      <c r="F4" s="161"/>
      <c r="G4" s="146"/>
      <c r="H4" s="161"/>
      <c r="I4" s="161"/>
      <c r="J4" s="162"/>
      <c r="K4" s="158"/>
      <c r="L4" s="146"/>
    </row>
    <row r="5" spans="1:13" ht="11.25" customHeight="1">
      <c r="A5" s="147"/>
      <c r="B5" s="161"/>
      <c r="C5" s="147"/>
      <c r="D5" s="161"/>
      <c r="E5" s="161"/>
      <c r="F5" s="161"/>
      <c r="G5" s="147"/>
      <c r="H5" s="161"/>
      <c r="I5" s="161"/>
      <c r="J5" s="162"/>
      <c r="K5" s="159"/>
      <c r="L5" s="147"/>
    </row>
    <row r="6" spans="1:13" ht="75" customHeight="1">
      <c r="A6" s="54">
        <v>1</v>
      </c>
      <c r="B6" s="55" t="s">
        <v>125</v>
      </c>
      <c r="C6" s="59" t="s">
        <v>906</v>
      </c>
      <c r="D6" s="55" t="s">
        <v>916</v>
      </c>
      <c r="E6" s="85" t="s">
        <v>908</v>
      </c>
      <c r="F6" s="85" t="s">
        <v>909</v>
      </c>
      <c r="G6" s="107" t="s">
        <v>910</v>
      </c>
      <c r="H6" s="59" t="s">
        <v>128</v>
      </c>
      <c r="I6" s="59" t="s">
        <v>911</v>
      </c>
      <c r="J6" s="59" t="s">
        <v>912</v>
      </c>
      <c r="K6" s="55" t="s">
        <v>915</v>
      </c>
      <c r="L6" s="56">
        <f>VLOOKUP(H6,Sheet1!C:D,2,FALSE)</f>
        <v>3</v>
      </c>
      <c r="M6" s="57"/>
    </row>
    <row r="7" spans="1:13" ht="75" customHeight="1">
      <c r="A7" s="54">
        <f>IF(B7="","",A6+1)</f>
        <v>2</v>
      </c>
      <c r="B7" s="86" t="s">
        <v>125</v>
      </c>
      <c r="C7" s="86" t="s">
        <v>593</v>
      </c>
      <c r="D7" s="86" t="s">
        <v>594</v>
      </c>
      <c r="E7" s="89" t="s">
        <v>263</v>
      </c>
      <c r="F7" s="89" t="s">
        <v>264</v>
      </c>
      <c r="G7" s="77" t="s">
        <v>596</v>
      </c>
      <c r="H7" s="86" t="s">
        <v>183</v>
      </c>
      <c r="I7" s="86" t="s">
        <v>595</v>
      </c>
      <c r="J7" s="86" t="s">
        <v>266</v>
      </c>
      <c r="K7" s="86" t="s">
        <v>267</v>
      </c>
      <c r="L7" s="56">
        <f>VLOOKUP(H7,Sheet1!C:D,2,FALSE)</f>
        <v>5</v>
      </c>
      <c r="M7" s="57"/>
    </row>
    <row r="8" spans="1:13" ht="75" customHeight="1">
      <c r="A8" s="54">
        <f t="shared" ref="A8:A10" si="0">IF(B8="","",A7+1)</f>
        <v>3</v>
      </c>
      <c r="B8" s="58" t="s">
        <v>125</v>
      </c>
      <c r="C8" s="58" t="s">
        <v>944</v>
      </c>
      <c r="D8" s="58" t="s">
        <v>945</v>
      </c>
      <c r="E8" s="75" t="s">
        <v>169</v>
      </c>
      <c r="F8" s="75" t="s">
        <v>170</v>
      </c>
      <c r="G8" s="100" t="s">
        <v>171</v>
      </c>
      <c r="H8" s="58" t="s">
        <v>946</v>
      </c>
      <c r="I8" s="58" t="s">
        <v>947</v>
      </c>
      <c r="J8" s="58" t="s">
        <v>174</v>
      </c>
      <c r="K8" s="58" t="s">
        <v>1238</v>
      </c>
      <c r="L8" s="56">
        <f>VLOOKUP(H8,Sheet1!C:D,2,FALSE)</f>
        <v>7</v>
      </c>
      <c r="M8" s="57"/>
    </row>
    <row r="9" spans="1:13" ht="75" customHeight="1">
      <c r="A9" s="54">
        <f t="shared" si="0"/>
        <v>4</v>
      </c>
      <c r="B9" s="59" t="s">
        <v>1283</v>
      </c>
      <c r="C9" s="59" t="s">
        <v>137</v>
      </c>
      <c r="D9" s="59" t="s">
        <v>138</v>
      </c>
      <c r="E9" s="59" t="s">
        <v>139</v>
      </c>
      <c r="F9" s="59" t="s">
        <v>140</v>
      </c>
      <c r="G9" s="73" t="s">
        <v>271</v>
      </c>
      <c r="H9" s="59" t="s">
        <v>16</v>
      </c>
      <c r="I9" s="59" t="s">
        <v>141</v>
      </c>
      <c r="J9" s="59" t="s">
        <v>142</v>
      </c>
      <c r="K9" s="59" t="s">
        <v>1293</v>
      </c>
      <c r="L9" s="56">
        <f>VLOOKUP(H9,Sheet1!C:D,2,FALSE)</f>
        <v>7</v>
      </c>
      <c r="M9" s="57"/>
    </row>
    <row r="10" spans="1:13" ht="75" customHeight="1">
      <c r="A10" s="54">
        <f t="shared" si="0"/>
        <v>5</v>
      </c>
      <c r="B10" s="86" t="s">
        <v>1416</v>
      </c>
      <c r="C10" s="86" t="s">
        <v>593</v>
      </c>
      <c r="D10" s="86" t="s">
        <v>1417</v>
      </c>
      <c r="E10" s="89" t="s">
        <v>1418</v>
      </c>
      <c r="F10" s="89" t="s">
        <v>1419</v>
      </c>
      <c r="G10" s="73" t="s">
        <v>1420</v>
      </c>
      <c r="H10" s="86" t="s">
        <v>1421</v>
      </c>
      <c r="I10" s="86" t="s">
        <v>1422</v>
      </c>
      <c r="J10" s="86" t="s">
        <v>1423</v>
      </c>
      <c r="K10" s="59" t="s">
        <v>1424</v>
      </c>
      <c r="L10" s="56">
        <f>VLOOKUP(H10,Sheet1!C:D,2,FALSE)</f>
        <v>15</v>
      </c>
      <c r="M10" s="57"/>
    </row>
    <row r="11" spans="1:13" ht="36.450000000000003" customHeight="1">
      <c r="B11" s="51">
        <f>COUNTA(B6:B10)</f>
        <v>5</v>
      </c>
      <c r="C11" s="51"/>
      <c r="D11" s="60">
        <f>SUMPRODUCT(1/COUNTIF(D6:D10,D6:D10))</f>
        <v>5</v>
      </c>
      <c r="E11" s="95"/>
      <c r="F11" s="95"/>
      <c r="G11" s="95"/>
      <c r="H11" s="95"/>
      <c r="I11" s="49"/>
      <c r="J11" s="49"/>
      <c r="K11" s="49"/>
    </row>
    <row r="12" spans="1:13" ht="36.450000000000003" customHeight="1">
      <c r="B12" s="49"/>
      <c r="C12" s="49"/>
      <c r="D12" s="49"/>
      <c r="E12" s="95"/>
      <c r="F12" s="95"/>
      <c r="G12" s="95"/>
      <c r="H12" s="95"/>
      <c r="I12" s="49"/>
      <c r="J12" s="49"/>
      <c r="K12" s="49"/>
    </row>
    <row r="13" spans="1:13" ht="36.450000000000003" customHeight="1">
      <c r="B13" s="49"/>
      <c r="C13" s="49"/>
      <c r="D13" s="49"/>
      <c r="E13" s="95"/>
      <c r="F13" s="95"/>
      <c r="G13" s="95"/>
      <c r="H13" s="95"/>
      <c r="I13" s="49"/>
      <c r="J13" s="49"/>
      <c r="K13" s="49"/>
    </row>
    <row r="14" spans="1:13" ht="36.450000000000003" customHeight="1">
      <c r="B14" s="49"/>
      <c r="C14" s="49"/>
      <c r="D14" s="49"/>
      <c r="E14" s="95"/>
      <c r="F14" s="95"/>
      <c r="G14" s="95"/>
      <c r="H14" s="95"/>
      <c r="I14" s="49"/>
      <c r="J14" s="49"/>
      <c r="K14" s="49"/>
    </row>
    <row r="15" spans="1:13" ht="36.450000000000003" customHeight="1">
      <c r="B15" s="49"/>
      <c r="C15" s="49"/>
      <c r="D15" s="49"/>
      <c r="E15" s="95"/>
      <c r="F15" s="95"/>
      <c r="G15" s="95"/>
      <c r="H15" s="95"/>
      <c r="I15" s="49"/>
      <c r="J15" s="49"/>
      <c r="K15" s="49"/>
    </row>
    <row r="16" spans="1:13" ht="36.450000000000003" customHeight="1">
      <c r="B16" s="49"/>
      <c r="C16" s="49"/>
      <c r="D16" s="49"/>
      <c r="E16" s="95"/>
      <c r="F16" s="95"/>
      <c r="G16" s="95"/>
      <c r="H16" s="95"/>
      <c r="I16" s="49"/>
      <c r="J16" s="49"/>
      <c r="K16" s="49"/>
    </row>
    <row r="17" spans="2:11" ht="21.75" customHeight="1">
      <c r="B17" s="49"/>
      <c r="C17" s="49"/>
      <c r="D17" s="49"/>
      <c r="E17" s="95"/>
      <c r="F17" s="95"/>
      <c r="G17" s="95"/>
      <c r="H17" s="95"/>
      <c r="I17" s="49"/>
      <c r="J17" s="49"/>
      <c r="K17" s="49"/>
    </row>
    <row r="18" spans="2:11" ht="21.75" customHeight="1">
      <c r="B18" s="49"/>
      <c r="C18" s="49"/>
      <c r="D18" s="49"/>
      <c r="E18" s="95"/>
      <c r="F18" s="95"/>
      <c r="G18" s="95"/>
      <c r="H18" s="95"/>
      <c r="I18" s="49"/>
      <c r="J18" s="49"/>
      <c r="K18" s="49"/>
    </row>
    <row r="19" spans="2:11" ht="21.75" customHeight="1">
      <c r="B19" s="49"/>
      <c r="C19" s="49"/>
      <c r="D19" s="49"/>
      <c r="E19" s="95"/>
      <c r="F19" s="95"/>
      <c r="G19" s="95"/>
      <c r="H19" s="95"/>
      <c r="I19" s="49"/>
      <c r="J19" s="49"/>
      <c r="K19" s="49"/>
    </row>
    <row r="20" spans="2:11" ht="21.75" customHeight="1">
      <c r="B20" s="49"/>
      <c r="C20" s="49"/>
      <c r="D20" s="49"/>
      <c r="E20" s="95"/>
      <c r="F20" s="95"/>
      <c r="G20" s="95"/>
      <c r="H20" s="95"/>
      <c r="I20" s="49"/>
      <c r="J20" s="49"/>
      <c r="K20" s="49"/>
    </row>
    <row r="21" spans="2:11" ht="21.75" customHeight="1">
      <c r="B21" s="49"/>
      <c r="C21" s="49"/>
      <c r="D21" s="49"/>
      <c r="E21" s="95"/>
      <c r="F21" s="95"/>
      <c r="G21" s="95"/>
      <c r="H21" s="95"/>
      <c r="I21" s="49"/>
      <c r="J21" s="49"/>
      <c r="K21" s="49"/>
    </row>
    <row r="22" spans="2:11" ht="21.75" customHeight="1">
      <c r="B22" s="49"/>
      <c r="C22" s="49"/>
      <c r="D22" s="49"/>
      <c r="E22" s="95"/>
      <c r="F22" s="95"/>
      <c r="G22" s="95"/>
      <c r="H22" s="95"/>
      <c r="I22" s="49"/>
      <c r="J22" s="49"/>
      <c r="K22" s="49"/>
    </row>
    <row r="23" spans="2:11" ht="21.75" customHeight="1">
      <c r="B23" s="49"/>
      <c r="C23" s="49"/>
      <c r="D23" s="49"/>
      <c r="E23" s="95"/>
      <c r="F23" s="95"/>
      <c r="G23" s="95"/>
      <c r="H23" s="95"/>
      <c r="I23" s="49"/>
      <c r="J23" s="49"/>
      <c r="K23" s="49"/>
    </row>
    <row r="24" spans="2:11" ht="21.75" customHeight="1">
      <c r="B24" s="49"/>
      <c r="C24" s="49"/>
      <c r="D24" s="49"/>
      <c r="E24" s="95"/>
      <c r="F24" s="95"/>
      <c r="G24" s="95"/>
      <c r="H24" s="95"/>
      <c r="I24" s="49"/>
      <c r="J24" s="49"/>
      <c r="K24" s="49"/>
    </row>
    <row r="25" spans="2:11" ht="21.75" customHeight="1">
      <c r="B25" s="49"/>
      <c r="C25" s="49"/>
      <c r="D25" s="49"/>
      <c r="E25" s="95"/>
      <c r="F25" s="95"/>
      <c r="G25" s="95"/>
      <c r="H25" s="95"/>
      <c r="I25" s="49"/>
      <c r="J25" s="49"/>
      <c r="K25" s="49"/>
    </row>
    <row r="26" spans="2:11" ht="21.75" customHeight="1">
      <c r="B26" s="49"/>
      <c r="C26" s="49"/>
      <c r="D26" s="49"/>
      <c r="E26" s="95"/>
      <c r="F26" s="95"/>
      <c r="G26" s="95"/>
      <c r="H26" s="95"/>
      <c r="I26" s="49"/>
      <c r="J26" s="49"/>
      <c r="K26" s="49"/>
    </row>
    <row r="27" spans="2:11" ht="21.75" customHeight="1">
      <c r="B27" s="49"/>
      <c r="C27" s="49"/>
      <c r="D27" s="49"/>
      <c r="E27" s="95"/>
      <c r="F27" s="95"/>
      <c r="G27" s="95"/>
      <c r="H27" s="95"/>
      <c r="I27" s="49"/>
      <c r="J27" s="49"/>
      <c r="K27" s="49"/>
    </row>
    <row r="28" spans="2:11" ht="21.75" customHeight="1">
      <c r="B28" s="49"/>
      <c r="C28" s="49"/>
      <c r="D28" s="49"/>
      <c r="E28" s="95"/>
      <c r="F28" s="95"/>
      <c r="G28" s="95"/>
      <c r="H28" s="95"/>
      <c r="I28" s="49"/>
      <c r="J28" s="49"/>
      <c r="K28" s="49"/>
    </row>
    <row r="29" spans="2:11" ht="21.75" customHeight="1">
      <c r="B29" s="49"/>
      <c r="C29" s="49"/>
      <c r="D29" s="49"/>
      <c r="E29" s="95"/>
      <c r="F29" s="95"/>
      <c r="G29" s="95"/>
      <c r="H29" s="95"/>
      <c r="I29" s="49"/>
      <c r="J29" s="49"/>
      <c r="K29" s="49"/>
    </row>
    <row r="30" spans="2:11" ht="21.75" customHeight="1">
      <c r="B30" s="49"/>
      <c r="C30" s="49"/>
      <c r="D30" s="49"/>
      <c r="E30" s="95"/>
      <c r="F30" s="95"/>
      <c r="G30" s="95"/>
      <c r="H30" s="95"/>
      <c r="I30" s="49"/>
      <c r="J30" s="49"/>
      <c r="K30" s="49"/>
    </row>
    <row r="31" spans="2:11" ht="21.75" customHeight="1">
      <c r="B31" s="49"/>
      <c r="C31" s="49"/>
      <c r="D31" s="49"/>
      <c r="E31" s="95"/>
      <c r="F31" s="95"/>
      <c r="G31" s="95"/>
      <c r="H31" s="95"/>
      <c r="I31" s="49"/>
      <c r="J31" s="49"/>
      <c r="K31" s="49"/>
    </row>
    <row r="32" spans="2:11"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sheetData>
  <autoFilter ref="B2:L5">
    <filterColumn colId="6" showButton="0"/>
    <sortState ref="B9:O10">
      <sortCondition ref="L2:L5"/>
    </sortState>
  </autoFilter>
  <mergeCells count="11">
    <mergeCell ref="K2:K5"/>
    <mergeCell ref="B2:B5"/>
    <mergeCell ref="L2:L5"/>
    <mergeCell ref="A2:A5"/>
    <mergeCell ref="C2:C5"/>
    <mergeCell ref="D2:D5"/>
    <mergeCell ref="E2:E5"/>
    <mergeCell ref="F2:F5"/>
    <mergeCell ref="H2:I5"/>
    <mergeCell ref="G2:G5"/>
    <mergeCell ref="J2:J5"/>
  </mergeCells>
  <phoneticPr fontId="2"/>
  <conditionalFormatting sqref="G10 K10 B9:K9">
    <cfRule type="expression" dxfId="82" priority="1890">
      <formula>OR($A10:$L206&lt;&gt;"")</formula>
    </cfRule>
  </conditionalFormatting>
  <conditionalFormatting sqref="K2:K4">
    <cfRule type="expression" dxfId="81" priority="2096">
      <formula>OR($A6:$L403&lt;&gt;"")</formula>
    </cfRule>
  </conditionalFormatting>
  <conditionalFormatting sqref="K5">
    <cfRule type="expression" dxfId="80" priority="2097">
      <formula>OR($A10:$L406&lt;&gt;"")</formula>
    </cfRule>
  </conditionalFormatting>
  <conditionalFormatting sqref="B10:F10 H10:J10">
    <cfRule type="expression" dxfId="79" priority="2501">
      <formula>OR($A15:$J212&lt;&gt;"")</formula>
    </cfRule>
  </conditionalFormatting>
  <conditionalFormatting sqref="B6:K6">
    <cfRule type="expression" dxfId="78" priority="2509">
      <formula>OR($A11:$L424&lt;&gt;"")</formula>
    </cfRule>
  </conditionalFormatting>
  <conditionalFormatting sqref="B7:K8">
    <cfRule type="expression" dxfId="77" priority="2515">
      <formula>OR($A11:$L208&lt;&gt;"")</formula>
    </cfRule>
  </conditionalFormatting>
  <hyperlinks>
    <hyperlink ref="G9"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49"/>
  <sheetViews>
    <sheetView view="pageBreakPreview" zoomScaleNormal="100" zoomScaleSheetLayoutView="100" workbookViewId="0">
      <selection activeCell="H7" sqref="H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72</v>
      </c>
    </row>
    <row r="2" spans="1:13" ht="11.25" customHeight="1">
      <c r="A2" s="145" t="s">
        <v>1</v>
      </c>
      <c r="B2" s="161" t="s">
        <v>8</v>
      </c>
      <c r="C2" s="145" t="s">
        <v>2</v>
      </c>
      <c r="D2" s="161" t="s">
        <v>3</v>
      </c>
      <c r="E2" s="161" t="s">
        <v>52</v>
      </c>
      <c r="F2" s="161" t="s">
        <v>58</v>
      </c>
      <c r="G2" s="145" t="s">
        <v>119</v>
      </c>
      <c r="H2" s="161" t="s">
        <v>6</v>
      </c>
      <c r="I2" s="161"/>
      <c r="J2" s="162" t="s">
        <v>7</v>
      </c>
      <c r="K2" s="157" t="s">
        <v>293</v>
      </c>
      <c r="L2" s="145" t="s">
        <v>9</v>
      </c>
    </row>
    <row r="3" spans="1:13" ht="11.25" customHeight="1">
      <c r="A3" s="146"/>
      <c r="B3" s="161"/>
      <c r="C3" s="146"/>
      <c r="D3" s="161"/>
      <c r="E3" s="161"/>
      <c r="F3" s="161"/>
      <c r="G3" s="146"/>
      <c r="H3" s="161"/>
      <c r="I3" s="161"/>
      <c r="J3" s="162"/>
      <c r="K3" s="158"/>
      <c r="L3" s="146"/>
    </row>
    <row r="4" spans="1:13" ht="11.25" customHeight="1">
      <c r="A4" s="146"/>
      <c r="B4" s="161"/>
      <c r="C4" s="146"/>
      <c r="D4" s="161"/>
      <c r="E4" s="161"/>
      <c r="F4" s="161"/>
      <c r="G4" s="146"/>
      <c r="H4" s="161"/>
      <c r="I4" s="161"/>
      <c r="J4" s="162"/>
      <c r="K4" s="158"/>
      <c r="L4" s="146"/>
    </row>
    <row r="5" spans="1:13" ht="11.25" customHeight="1">
      <c r="A5" s="147"/>
      <c r="B5" s="161"/>
      <c r="C5" s="147"/>
      <c r="D5" s="161"/>
      <c r="E5" s="161"/>
      <c r="F5" s="161"/>
      <c r="G5" s="147"/>
      <c r="H5" s="161"/>
      <c r="I5" s="161"/>
      <c r="J5" s="162"/>
      <c r="K5" s="159"/>
      <c r="L5" s="147"/>
    </row>
    <row r="6" spans="1:13" s="57" customFormat="1" ht="84">
      <c r="A6" s="54">
        <v>1</v>
      </c>
      <c r="B6" s="55" t="s">
        <v>125</v>
      </c>
      <c r="C6" s="55" t="s">
        <v>467</v>
      </c>
      <c r="D6" s="55" t="s">
        <v>474</v>
      </c>
      <c r="E6" s="55" t="s">
        <v>468</v>
      </c>
      <c r="F6" s="75" t="s">
        <v>469</v>
      </c>
      <c r="G6" s="77" t="s">
        <v>470</v>
      </c>
      <c r="H6" s="75" t="s">
        <v>131</v>
      </c>
      <c r="I6" s="55" t="s">
        <v>471</v>
      </c>
      <c r="J6" s="55" t="s">
        <v>472</v>
      </c>
      <c r="K6" s="55" t="s">
        <v>473</v>
      </c>
      <c r="L6" s="56">
        <f>VLOOKUP(H6,Sheet1!C:D,2,FALSE)</f>
        <v>1</v>
      </c>
    </row>
    <row r="7" spans="1:13" s="57" customFormat="1" ht="75" customHeight="1">
      <c r="A7" s="54">
        <f t="shared" ref="A7:A21" si="0">IF(B7="","",A6+1)</f>
        <v>2</v>
      </c>
      <c r="B7" s="55" t="s">
        <v>125</v>
      </c>
      <c r="C7" s="55" t="s">
        <v>640</v>
      </c>
      <c r="D7" s="55" t="s">
        <v>259</v>
      </c>
      <c r="E7" s="75" t="s">
        <v>260</v>
      </c>
      <c r="F7" s="75" t="s">
        <v>261</v>
      </c>
      <c r="G7" s="77" t="s">
        <v>641</v>
      </c>
      <c r="H7" s="55" t="s">
        <v>131</v>
      </c>
      <c r="I7" s="55" t="s">
        <v>262</v>
      </c>
      <c r="J7" s="55" t="s">
        <v>642</v>
      </c>
      <c r="K7" s="55" t="s">
        <v>648</v>
      </c>
      <c r="L7" s="56">
        <f>VLOOKUP(H7,Sheet1!C:D,2,FALSE)</f>
        <v>1</v>
      </c>
    </row>
    <row r="8" spans="1:13" s="57" customFormat="1" ht="75" customHeight="1">
      <c r="A8" s="54">
        <f t="shared" si="0"/>
        <v>3</v>
      </c>
      <c r="B8" s="55" t="s">
        <v>125</v>
      </c>
      <c r="C8" s="55" t="s">
        <v>680</v>
      </c>
      <c r="D8" s="55" t="s">
        <v>681</v>
      </c>
      <c r="E8" s="55" t="s">
        <v>682</v>
      </c>
      <c r="F8" s="75" t="s">
        <v>682</v>
      </c>
      <c r="G8" s="80" t="s">
        <v>683</v>
      </c>
      <c r="H8" s="55" t="s">
        <v>131</v>
      </c>
      <c r="I8" s="55" t="s">
        <v>684</v>
      </c>
      <c r="J8" s="55" t="s">
        <v>685</v>
      </c>
      <c r="K8" s="55" t="s">
        <v>690</v>
      </c>
      <c r="L8" s="56">
        <f>VLOOKUP(H8,Sheet1!C:D,2,FALSE)</f>
        <v>1</v>
      </c>
    </row>
    <row r="9" spans="1:13" s="57" customFormat="1" ht="75" customHeight="1">
      <c r="A9" s="54">
        <f t="shared" si="0"/>
        <v>4</v>
      </c>
      <c r="B9" s="55" t="s">
        <v>125</v>
      </c>
      <c r="C9" s="55" t="s">
        <v>949</v>
      </c>
      <c r="D9" s="55" t="s">
        <v>959</v>
      </c>
      <c r="E9" s="75" t="s">
        <v>1351</v>
      </c>
      <c r="F9" s="75" t="s">
        <v>1349</v>
      </c>
      <c r="G9" s="80" t="s">
        <v>951</v>
      </c>
      <c r="H9" s="55" t="s">
        <v>131</v>
      </c>
      <c r="I9" s="55" t="s">
        <v>952</v>
      </c>
      <c r="J9" s="55" t="s">
        <v>955</v>
      </c>
      <c r="K9" s="55" t="s">
        <v>957</v>
      </c>
      <c r="L9" s="56">
        <f>VLOOKUP(H9,Sheet1!C:D,2,FALSE)</f>
        <v>1</v>
      </c>
    </row>
    <row r="10" spans="1:13" s="57" customFormat="1" ht="75" customHeight="1">
      <c r="A10" s="54">
        <f t="shared" si="0"/>
        <v>5</v>
      </c>
      <c r="B10" s="55" t="s">
        <v>125</v>
      </c>
      <c r="C10" s="55" t="s">
        <v>1120</v>
      </c>
      <c r="D10" s="55" t="s">
        <v>1121</v>
      </c>
      <c r="E10" s="75" t="s">
        <v>1122</v>
      </c>
      <c r="F10" s="75" t="s">
        <v>1122</v>
      </c>
      <c r="G10" s="80" t="s">
        <v>1123</v>
      </c>
      <c r="H10" s="55" t="s">
        <v>131</v>
      </c>
      <c r="I10" s="59" t="s">
        <v>1124</v>
      </c>
      <c r="J10" s="55" t="s">
        <v>1127</v>
      </c>
      <c r="K10" s="55" t="s">
        <v>1267</v>
      </c>
      <c r="L10" s="56">
        <f>VLOOKUP(H10,Sheet1!C:D,2,FALSE)</f>
        <v>1</v>
      </c>
    </row>
    <row r="11" spans="1:13" s="57" customFormat="1" ht="75" customHeight="1">
      <c r="A11" s="54">
        <f t="shared" si="0"/>
        <v>6</v>
      </c>
      <c r="B11" s="58" t="s">
        <v>125</v>
      </c>
      <c r="C11" s="58" t="s">
        <v>278</v>
      </c>
      <c r="D11" s="58" t="s">
        <v>1168</v>
      </c>
      <c r="E11" s="75" t="s">
        <v>285</v>
      </c>
      <c r="F11" s="75" t="s">
        <v>1326</v>
      </c>
      <c r="G11" s="76" t="s">
        <v>286</v>
      </c>
      <c r="H11" s="58" t="s">
        <v>280</v>
      </c>
      <c r="I11" s="58" t="s">
        <v>287</v>
      </c>
      <c r="J11" s="58" t="s">
        <v>288</v>
      </c>
      <c r="K11" s="58" t="s">
        <v>291</v>
      </c>
      <c r="L11" s="56">
        <f>VLOOKUP(H11,Sheet1!C:D,2,FALSE)</f>
        <v>3</v>
      </c>
    </row>
    <row r="12" spans="1:13" s="57" customFormat="1" ht="75" customHeight="1">
      <c r="A12" s="54">
        <f t="shared" si="0"/>
        <v>7</v>
      </c>
      <c r="B12" s="55" t="s">
        <v>125</v>
      </c>
      <c r="C12" s="55" t="s">
        <v>1019</v>
      </c>
      <c r="D12" s="55" t="s">
        <v>1020</v>
      </c>
      <c r="E12" s="75" t="s">
        <v>1358</v>
      </c>
      <c r="F12" s="55" t="s">
        <v>1358</v>
      </c>
      <c r="G12" s="80" t="s">
        <v>1021</v>
      </c>
      <c r="H12" s="55" t="s">
        <v>132</v>
      </c>
      <c r="I12" s="55" t="s">
        <v>1022</v>
      </c>
      <c r="J12" s="55" t="s">
        <v>1023</v>
      </c>
      <c r="K12" s="55" t="s">
        <v>1252</v>
      </c>
      <c r="L12" s="56">
        <f>VLOOKUP(H12,Sheet1!C:D,2,FALSE)</f>
        <v>4</v>
      </c>
    </row>
    <row r="13" spans="1:13" ht="75" customHeight="1">
      <c r="A13" s="54">
        <f t="shared" si="0"/>
        <v>8</v>
      </c>
      <c r="B13" s="58" t="s">
        <v>125</v>
      </c>
      <c r="C13" s="58" t="s">
        <v>944</v>
      </c>
      <c r="D13" s="58" t="s">
        <v>945</v>
      </c>
      <c r="E13" s="75" t="s">
        <v>169</v>
      </c>
      <c r="F13" s="75" t="s">
        <v>170</v>
      </c>
      <c r="G13" s="100" t="s">
        <v>171</v>
      </c>
      <c r="H13" s="58" t="s">
        <v>946</v>
      </c>
      <c r="I13" s="58" t="s">
        <v>947</v>
      </c>
      <c r="J13" s="58" t="s">
        <v>174</v>
      </c>
      <c r="K13" s="58" t="s">
        <v>1239</v>
      </c>
      <c r="L13" s="56">
        <f>VLOOKUP(H13,Sheet1!C:D,2,FALSE)</f>
        <v>7</v>
      </c>
      <c r="M13" s="57"/>
    </row>
    <row r="14" spans="1:13" ht="75" customHeight="1">
      <c r="A14" s="54">
        <f t="shared" si="0"/>
        <v>9</v>
      </c>
      <c r="B14" s="59" t="s">
        <v>1283</v>
      </c>
      <c r="C14" s="59" t="s">
        <v>137</v>
      </c>
      <c r="D14" s="59" t="s">
        <v>138</v>
      </c>
      <c r="E14" s="59" t="s">
        <v>139</v>
      </c>
      <c r="F14" s="59" t="s">
        <v>140</v>
      </c>
      <c r="G14" s="73" t="s">
        <v>1286</v>
      </c>
      <c r="H14" s="59" t="s">
        <v>16</v>
      </c>
      <c r="I14" s="59" t="s">
        <v>141</v>
      </c>
      <c r="J14" s="59" t="s">
        <v>142</v>
      </c>
      <c r="K14" s="59" t="s">
        <v>1294</v>
      </c>
      <c r="L14" s="56">
        <f>VLOOKUP(H14,Sheet1!C:D,2,FALSE)</f>
        <v>7</v>
      </c>
      <c r="M14" s="57"/>
    </row>
    <row r="15" spans="1:13" ht="75" customHeight="1">
      <c r="A15" s="54">
        <f t="shared" si="0"/>
        <v>10</v>
      </c>
      <c r="B15" s="58" t="s">
        <v>125</v>
      </c>
      <c r="C15" s="58" t="s">
        <v>298</v>
      </c>
      <c r="D15" s="58" t="s">
        <v>299</v>
      </c>
      <c r="E15" s="75" t="s">
        <v>300</v>
      </c>
      <c r="F15" s="75" t="s">
        <v>301</v>
      </c>
      <c r="G15" s="76" t="s">
        <v>275</v>
      </c>
      <c r="H15" s="58" t="s">
        <v>302</v>
      </c>
      <c r="I15" s="58" t="s">
        <v>303</v>
      </c>
      <c r="J15" s="58" t="s">
        <v>304</v>
      </c>
      <c r="K15" s="58" t="s">
        <v>309</v>
      </c>
      <c r="L15" s="56">
        <f>VLOOKUP(H15,Sheet1!C:D,2,FALSE)</f>
        <v>8</v>
      </c>
      <c r="M15" s="57"/>
    </row>
    <row r="16" spans="1:13" ht="75" customHeight="1">
      <c r="A16" s="54">
        <f t="shared" si="0"/>
        <v>11</v>
      </c>
      <c r="B16" s="58" t="s">
        <v>125</v>
      </c>
      <c r="C16" s="58" t="s">
        <v>1129</v>
      </c>
      <c r="D16" s="58" t="s">
        <v>1142</v>
      </c>
      <c r="E16" s="75" t="s">
        <v>1143</v>
      </c>
      <c r="F16" s="58" t="s">
        <v>1144</v>
      </c>
      <c r="G16" s="100" t="s">
        <v>1145</v>
      </c>
      <c r="H16" s="58" t="s">
        <v>302</v>
      </c>
      <c r="I16" s="58" t="s">
        <v>1146</v>
      </c>
      <c r="J16" s="58" t="s">
        <v>1147</v>
      </c>
      <c r="K16" s="58" t="s">
        <v>1277</v>
      </c>
      <c r="L16" s="56">
        <f>VLOOKUP(H16,Sheet1!C:D,2,FALSE)</f>
        <v>8</v>
      </c>
      <c r="M16" s="57"/>
    </row>
    <row r="17" spans="1:12" ht="75" customHeight="1">
      <c r="A17" s="54">
        <f t="shared" si="0"/>
        <v>12</v>
      </c>
      <c r="B17" s="58" t="s">
        <v>127</v>
      </c>
      <c r="C17" s="58" t="s">
        <v>1129</v>
      </c>
      <c r="D17" s="58" t="s">
        <v>1148</v>
      </c>
      <c r="E17" s="75" t="s">
        <v>1149</v>
      </c>
      <c r="F17" s="58" t="s">
        <v>1150</v>
      </c>
      <c r="G17" s="100" t="s">
        <v>1151</v>
      </c>
      <c r="H17" s="58" t="s">
        <v>302</v>
      </c>
      <c r="I17" s="58" t="s">
        <v>1152</v>
      </c>
      <c r="J17" s="58" t="s">
        <v>1153</v>
      </c>
      <c r="K17" s="58" t="s">
        <v>1279</v>
      </c>
      <c r="L17" s="56">
        <f>VLOOKUP(H17,Sheet1!C:D,2,FALSE)</f>
        <v>8</v>
      </c>
    </row>
    <row r="18" spans="1:12" s="57" customFormat="1" ht="75" customHeight="1">
      <c r="A18" s="54">
        <f t="shared" si="0"/>
        <v>13</v>
      </c>
      <c r="B18" s="58" t="s">
        <v>125</v>
      </c>
      <c r="C18" s="58" t="s">
        <v>1368</v>
      </c>
      <c r="D18" s="58" t="s">
        <v>1369</v>
      </c>
      <c r="E18" s="75" t="s">
        <v>1370</v>
      </c>
      <c r="F18" s="75" t="s">
        <v>1371</v>
      </c>
      <c r="G18" s="100" t="s">
        <v>1372</v>
      </c>
      <c r="H18" s="58" t="s">
        <v>302</v>
      </c>
      <c r="I18" s="58" t="s">
        <v>1373</v>
      </c>
      <c r="J18" s="58" t="s">
        <v>1374</v>
      </c>
      <c r="K18" s="58" t="s">
        <v>1375</v>
      </c>
      <c r="L18" s="56">
        <f>VLOOKUP(H18,Sheet1!C:D,2,FALSE)</f>
        <v>8</v>
      </c>
    </row>
    <row r="19" spans="1:12" ht="75" customHeight="1">
      <c r="A19" s="54">
        <f t="shared" si="0"/>
        <v>14</v>
      </c>
      <c r="B19" s="58" t="s">
        <v>130</v>
      </c>
      <c r="C19" s="58" t="s">
        <v>981</v>
      </c>
      <c r="D19" s="58" t="s">
        <v>982</v>
      </c>
      <c r="E19" s="75" t="s">
        <v>983</v>
      </c>
      <c r="F19" s="75" t="s">
        <v>984</v>
      </c>
      <c r="G19" s="108" t="s">
        <v>985</v>
      </c>
      <c r="H19" s="58" t="s">
        <v>239</v>
      </c>
      <c r="I19" s="58" t="s">
        <v>986</v>
      </c>
      <c r="J19" s="58" t="s">
        <v>987</v>
      </c>
      <c r="K19" s="58" t="s">
        <v>992</v>
      </c>
      <c r="L19" s="56">
        <f>VLOOKUP(H19,Sheet1!C:D,2,FALSE)</f>
        <v>9</v>
      </c>
    </row>
    <row r="20" spans="1:12" ht="75" customHeight="1">
      <c r="A20" s="54">
        <f t="shared" si="0"/>
        <v>15</v>
      </c>
      <c r="B20" s="55" t="s">
        <v>125</v>
      </c>
      <c r="C20" s="55" t="s">
        <v>443</v>
      </c>
      <c r="D20" s="55" t="s">
        <v>444</v>
      </c>
      <c r="E20" s="75" t="s">
        <v>445</v>
      </c>
      <c r="F20" s="75" t="s">
        <v>445</v>
      </c>
      <c r="G20" s="77" t="s">
        <v>446</v>
      </c>
      <c r="H20" s="55" t="s">
        <v>221</v>
      </c>
      <c r="I20" s="55" t="s">
        <v>447</v>
      </c>
      <c r="J20" s="55" t="s">
        <v>448</v>
      </c>
      <c r="K20" s="55" t="s">
        <v>449</v>
      </c>
      <c r="L20" s="56">
        <f>VLOOKUP(H20,Sheet1!C:D,2,FALSE)</f>
        <v>13</v>
      </c>
    </row>
    <row r="21" spans="1:12" ht="75" customHeight="1">
      <c r="A21" s="54">
        <f t="shared" si="0"/>
        <v>16</v>
      </c>
      <c r="B21" s="55" t="s">
        <v>125</v>
      </c>
      <c r="C21" s="55" t="s">
        <v>1066</v>
      </c>
      <c r="D21" s="55" t="s">
        <v>1067</v>
      </c>
      <c r="E21" s="55" t="s">
        <v>1068</v>
      </c>
      <c r="F21" s="75" t="s">
        <v>1069</v>
      </c>
      <c r="G21" s="80" t="s">
        <v>1070</v>
      </c>
      <c r="H21" s="75" t="s">
        <v>161</v>
      </c>
      <c r="I21" s="55" t="s">
        <v>1071</v>
      </c>
      <c r="J21" s="55" t="s">
        <v>1072</v>
      </c>
      <c r="K21" s="55" t="s">
        <v>1076</v>
      </c>
      <c r="L21" s="56">
        <f>VLOOKUP(H21,Sheet1!C:D,2,FALSE)</f>
        <v>14</v>
      </c>
    </row>
    <row r="22" spans="1:12" ht="28.5" customHeight="1">
      <c r="B22" s="51">
        <f>COUNTA(B6:B21)</f>
        <v>16</v>
      </c>
      <c r="C22" s="49"/>
      <c r="D22" s="51">
        <f>SUMPRODUCT(1/COUNTIF(D6:D21,D6:D21))</f>
        <v>16</v>
      </c>
      <c r="E22" s="95"/>
      <c r="F22" s="95"/>
      <c r="G22" s="95"/>
      <c r="H22" s="95"/>
      <c r="I22" s="49"/>
      <c r="J22" s="49"/>
      <c r="K22" s="49"/>
    </row>
    <row r="23" spans="1:12" ht="28.5" customHeight="1">
      <c r="B23" s="49"/>
      <c r="C23" s="49"/>
      <c r="D23" s="49"/>
      <c r="E23" s="95"/>
      <c r="F23" s="95"/>
      <c r="G23" s="95"/>
      <c r="H23" s="95"/>
      <c r="I23" s="49"/>
      <c r="J23" s="49"/>
      <c r="K23" s="49"/>
    </row>
    <row r="24" spans="1:12" ht="27.6" customHeight="1">
      <c r="B24" s="49"/>
      <c r="C24" s="49"/>
      <c r="D24" s="49"/>
      <c r="E24" s="95"/>
      <c r="F24" s="95"/>
      <c r="G24" s="95"/>
      <c r="H24" s="95"/>
      <c r="I24" s="49"/>
      <c r="J24" s="49"/>
      <c r="K24" s="49"/>
    </row>
    <row r="25" spans="1:12" ht="27.6" customHeight="1">
      <c r="B25" s="49"/>
      <c r="C25" s="49"/>
      <c r="D25" s="49"/>
      <c r="E25" s="95"/>
      <c r="F25" s="95"/>
      <c r="G25" s="95"/>
      <c r="H25" s="95"/>
      <c r="I25" s="49"/>
      <c r="J25" s="49"/>
      <c r="K25" s="49"/>
    </row>
    <row r="26" spans="1:12" ht="27.6" customHeight="1">
      <c r="B26" s="49"/>
      <c r="C26" s="49"/>
      <c r="D26" s="49"/>
      <c r="E26" s="95"/>
      <c r="F26" s="95"/>
      <c r="G26" s="95"/>
      <c r="H26" s="95"/>
      <c r="I26" s="49"/>
      <c r="J26" s="49"/>
      <c r="K26" s="49"/>
    </row>
    <row r="27" spans="1:12" ht="21.75" customHeight="1">
      <c r="B27" s="49"/>
      <c r="C27" s="49"/>
      <c r="D27" s="49"/>
      <c r="E27" s="95"/>
      <c r="F27" s="95"/>
      <c r="G27" s="95"/>
      <c r="H27" s="95"/>
      <c r="I27" s="49"/>
      <c r="J27" s="49"/>
      <c r="K27" s="49"/>
    </row>
    <row r="28" spans="1:12" ht="21.75" customHeight="1">
      <c r="B28" s="49"/>
      <c r="C28" s="49"/>
      <c r="D28" s="49"/>
      <c r="E28" s="95"/>
      <c r="F28" s="95"/>
      <c r="G28" s="95"/>
      <c r="H28" s="95"/>
      <c r="I28" s="49"/>
      <c r="J28" s="49"/>
      <c r="K28" s="49"/>
    </row>
    <row r="29" spans="1:12" ht="21.75" customHeight="1">
      <c r="B29" s="49"/>
      <c r="C29" s="49"/>
      <c r="D29" s="49"/>
      <c r="E29" s="95"/>
      <c r="F29" s="95"/>
      <c r="G29" s="95"/>
      <c r="H29" s="95"/>
      <c r="I29" s="49"/>
      <c r="J29" s="49"/>
      <c r="K29" s="49"/>
    </row>
    <row r="30" spans="1:12" ht="21.75" customHeight="1">
      <c r="B30" s="49"/>
      <c r="C30" s="49"/>
      <c r="D30" s="49"/>
      <c r="E30" s="95"/>
      <c r="F30" s="95"/>
      <c r="G30" s="95"/>
      <c r="H30" s="95"/>
      <c r="I30" s="49"/>
      <c r="J30" s="49"/>
      <c r="K30" s="49"/>
    </row>
    <row r="31" spans="1:12" ht="21.75" customHeight="1">
      <c r="B31" s="49"/>
      <c r="C31" s="49"/>
      <c r="D31" s="49"/>
      <c r="E31" s="95"/>
      <c r="F31" s="95"/>
      <c r="G31" s="95"/>
      <c r="H31" s="95"/>
      <c r="I31" s="49"/>
      <c r="J31" s="49"/>
      <c r="K31" s="49"/>
    </row>
    <row r="32" spans="1:12"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sheetData>
  <autoFilter ref="B2:L5">
    <filterColumn colId="6" showButton="0"/>
    <sortState ref="B9:O22">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2:K5">
    <cfRule type="expression" dxfId="76" priority="1">
      <formula>OR($A6:$L402&lt;&gt;"")</formula>
    </cfRule>
  </conditionalFormatting>
  <conditionalFormatting sqref="B6:K9">
    <cfRule type="expression" dxfId="75" priority="2523">
      <formula>OR($A10:$L427&lt;&gt;"")</formula>
    </cfRule>
  </conditionalFormatting>
  <conditionalFormatting sqref="B10:K10">
    <cfRule type="expression" dxfId="74" priority="2529">
      <formula>OR($A14:$L208&lt;&gt;"")</formula>
    </cfRule>
  </conditionalFormatting>
  <conditionalFormatting sqref="B11:K19">
    <cfRule type="expression" dxfId="73" priority="2535">
      <formula>OR($A15:$L215&lt;&gt;"")</formula>
    </cfRule>
  </conditionalFormatting>
  <conditionalFormatting sqref="B21:K21">
    <cfRule type="expression" dxfId="72" priority="2541">
      <formula>OR($A22:$L222&lt;&gt;"")</formula>
    </cfRule>
  </conditionalFormatting>
  <dataValidations count="1">
    <dataValidation type="list" allowBlank="1" showInputMessage="1" showErrorMessage="1" sqref="B6">
      <formula1>$L$5:$L$12</formula1>
    </dataValidation>
  </dataValidations>
  <hyperlinks>
    <hyperlink ref="G14"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50"/>
  <sheetViews>
    <sheetView view="pageBreakPreview" zoomScaleNormal="100" zoomScaleSheetLayoutView="100" workbookViewId="0">
      <selection activeCell="J7" sqref="J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73</v>
      </c>
    </row>
    <row r="2" spans="1:13" ht="11.25" customHeight="1">
      <c r="A2" s="145" t="s">
        <v>64</v>
      </c>
      <c r="B2" s="161" t="s">
        <v>8</v>
      </c>
      <c r="C2" s="145" t="s">
        <v>2</v>
      </c>
      <c r="D2" s="161" t="s">
        <v>3</v>
      </c>
      <c r="E2" s="161" t="s">
        <v>74</v>
      </c>
      <c r="F2" s="161" t="s">
        <v>49</v>
      </c>
      <c r="G2" s="145" t="s">
        <v>116</v>
      </c>
      <c r="H2" s="161" t="s">
        <v>6</v>
      </c>
      <c r="I2" s="161"/>
      <c r="J2" s="162" t="s">
        <v>7</v>
      </c>
      <c r="K2" s="157" t="s">
        <v>293</v>
      </c>
      <c r="L2" s="145" t="s">
        <v>9</v>
      </c>
    </row>
    <row r="3" spans="1:13" ht="11.25" customHeight="1">
      <c r="A3" s="146"/>
      <c r="B3" s="161"/>
      <c r="C3" s="146"/>
      <c r="D3" s="161"/>
      <c r="E3" s="161"/>
      <c r="F3" s="161"/>
      <c r="G3" s="146"/>
      <c r="H3" s="161"/>
      <c r="I3" s="161"/>
      <c r="J3" s="162"/>
      <c r="K3" s="158"/>
      <c r="L3" s="146"/>
    </row>
    <row r="4" spans="1:13" ht="11.25" customHeight="1">
      <c r="A4" s="146"/>
      <c r="B4" s="161"/>
      <c r="C4" s="146"/>
      <c r="D4" s="161"/>
      <c r="E4" s="161"/>
      <c r="F4" s="161"/>
      <c r="G4" s="146"/>
      <c r="H4" s="161"/>
      <c r="I4" s="161"/>
      <c r="J4" s="162"/>
      <c r="K4" s="158"/>
      <c r="L4" s="146"/>
    </row>
    <row r="5" spans="1:13" ht="11.25" customHeight="1">
      <c r="A5" s="147"/>
      <c r="B5" s="161"/>
      <c r="C5" s="147"/>
      <c r="D5" s="161"/>
      <c r="E5" s="161"/>
      <c r="F5" s="161"/>
      <c r="G5" s="147"/>
      <c r="H5" s="161"/>
      <c r="I5" s="161"/>
      <c r="J5" s="162"/>
      <c r="K5" s="159"/>
      <c r="L5" s="147"/>
    </row>
    <row r="6" spans="1:13" ht="75" customHeight="1">
      <c r="A6" s="54">
        <v>1</v>
      </c>
      <c r="B6" s="55" t="s">
        <v>130</v>
      </c>
      <c r="C6" s="55" t="s">
        <v>610</v>
      </c>
      <c r="D6" s="55" t="s">
        <v>611</v>
      </c>
      <c r="E6" s="75" t="s">
        <v>601</v>
      </c>
      <c r="F6" s="75" t="s">
        <v>602</v>
      </c>
      <c r="G6" s="79" t="s">
        <v>1367</v>
      </c>
      <c r="H6" s="55" t="s">
        <v>131</v>
      </c>
      <c r="I6" s="55" t="s">
        <v>604</v>
      </c>
      <c r="J6" s="55" t="s">
        <v>608</v>
      </c>
      <c r="K6" s="55" t="s">
        <v>609</v>
      </c>
      <c r="L6" s="56">
        <f>VLOOKUP(H6,Sheet1!C:D,2,FALSE)</f>
        <v>1</v>
      </c>
      <c r="M6" s="57"/>
    </row>
    <row r="7" spans="1:13" ht="75" customHeight="1">
      <c r="A7" s="54">
        <f>IF(B7="","",A6+1)</f>
        <v>2</v>
      </c>
      <c r="B7" s="58" t="s">
        <v>127</v>
      </c>
      <c r="C7" s="58" t="s">
        <v>458</v>
      </c>
      <c r="D7" s="58" t="s">
        <v>1018</v>
      </c>
      <c r="E7" s="75" t="s">
        <v>1001</v>
      </c>
      <c r="F7" s="75" t="s">
        <v>1002</v>
      </c>
      <c r="G7" s="108" t="s">
        <v>1003</v>
      </c>
      <c r="H7" s="58" t="s">
        <v>131</v>
      </c>
      <c r="I7" s="58" t="s">
        <v>1004</v>
      </c>
      <c r="J7" s="58" t="s">
        <v>1005</v>
      </c>
      <c r="K7" s="58" t="s">
        <v>1006</v>
      </c>
      <c r="L7" s="56">
        <f>VLOOKUP(H7,Sheet1!C:D,2,FALSE)</f>
        <v>1</v>
      </c>
      <c r="M7" s="57"/>
    </row>
    <row r="8" spans="1:13" ht="75" customHeight="1">
      <c r="A8" s="54">
        <f t="shared" ref="A8:A15" si="0">IF(B8="","",A7+1)</f>
        <v>3</v>
      </c>
      <c r="B8" s="55" t="s">
        <v>125</v>
      </c>
      <c r="C8" s="55" t="s">
        <v>1120</v>
      </c>
      <c r="D8" s="55" t="s">
        <v>1121</v>
      </c>
      <c r="E8" s="75" t="s">
        <v>1122</v>
      </c>
      <c r="F8" s="55" t="s">
        <v>1122</v>
      </c>
      <c r="G8" s="80" t="s">
        <v>1123</v>
      </c>
      <c r="H8" s="55" t="s">
        <v>131</v>
      </c>
      <c r="I8" s="59" t="s">
        <v>1124</v>
      </c>
      <c r="J8" s="55" t="s">
        <v>1127</v>
      </c>
      <c r="K8" s="55" t="s">
        <v>1269</v>
      </c>
      <c r="L8" s="56">
        <f>VLOOKUP(H8,Sheet1!C:D,2,FALSE)</f>
        <v>1</v>
      </c>
      <c r="M8" s="57"/>
    </row>
    <row r="9" spans="1:13" ht="75" customHeight="1">
      <c r="A9" s="54">
        <f t="shared" si="0"/>
        <v>4</v>
      </c>
      <c r="B9" s="58" t="s">
        <v>125</v>
      </c>
      <c r="C9" s="58" t="s">
        <v>1402</v>
      </c>
      <c r="D9" s="58" t="s">
        <v>1403</v>
      </c>
      <c r="E9" s="75" t="s">
        <v>1404</v>
      </c>
      <c r="F9" s="75" t="s">
        <v>1405</v>
      </c>
      <c r="G9" s="76" t="s">
        <v>1406</v>
      </c>
      <c r="H9" s="58" t="s">
        <v>1407</v>
      </c>
      <c r="I9" s="58" t="s">
        <v>1408</v>
      </c>
      <c r="J9" s="58" t="s">
        <v>1409</v>
      </c>
      <c r="K9" s="58" t="s">
        <v>1410</v>
      </c>
      <c r="L9" s="56">
        <f>VLOOKUP(H9,Sheet1!C:D,2,FALSE)</f>
        <v>1</v>
      </c>
      <c r="M9" s="57"/>
    </row>
    <row r="10" spans="1:13" ht="75" customHeight="1">
      <c r="A10" s="54">
        <f t="shared" si="0"/>
        <v>5</v>
      </c>
      <c r="B10" s="58" t="s">
        <v>125</v>
      </c>
      <c r="C10" s="58" t="s">
        <v>278</v>
      </c>
      <c r="D10" s="58" t="s">
        <v>1168</v>
      </c>
      <c r="E10" s="75" t="s">
        <v>1322</v>
      </c>
      <c r="F10" s="75" t="s">
        <v>1326</v>
      </c>
      <c r="G10" s="76" t="s">
        <v>286</v>
      </c>
      <c r="H10" s="58" t="s">
        <v>280</v>
      </c>
      <c r="I10" s="58" t="s">
        <v>287</v>
      </c>
      <c r="J10" s="58" t="s">
        <v>288</v>
      </c>
      <c r="K10" s="58" t="s">
        <v>292</v>
      </c>
      <c r="L10" s="56">
        <f>VLOOKUP(H10,Sheet1!C:D,2,FALSE)</f>
        <v>3</v>
      </c>
      <c r="M10" s="57"/>
    </row>
    <row r="11" spans="1:13" ht="75" customHeight="1">
      <c r="A11" s="54">
        <f t="shared" si="0"/>
        <v>6</v>
      </c>
      <c r="B11" s="55" t="s">
        <v>125</v>
      </c>
      <c r="C11" s="59" t="s">
        <v>906</v>
      </c>
      <c r="D11" s="55" t="s">
        <v>907</v>
      </c>
      <c r="E11" s="85" t="s">
        <v>908</v>
      </c>
      <c r="F11" s="85" t="s">
        <v>909</v>
      </c>
      <c r="G11" s="107" t="s">
        <v>910</v>
      </c>
      <c r="H11" s="59" t="s">
        <v>128</v>
      </c>
      <c r="I11" s="59" t="s">
        <v>911</v>
      </c>
      <c r="J11" s="59" t="s">
        <v>912</v>
      </c>
      <c r="K11" s="55" t="s">
        <v>914</v>
      </c>
      <c r="L11" s="56">
        <f>VLOOKUP(H11,Sheet1!C:D,2,FALSE)</f>
        <v>3</v>
      </c>
      <c r="M11" s="57"/>
    </row>
    <row r="12" spans="1:13" ht="75" customHeight="1">
      <c r="A12" s="54">
        <f t="shared" si="0"/>
        <v>7</v>
      </c>
      <c r="B12" s="59" t="s">
        <v>125</v>
      </c>
      <c r="C12" s="55" t="s">
        <v>721</v>
      </c>
      <c r="D12" s="55" t="s">
        <v>722</v>
      </c>
      <c r="E12" s="75" t="s">
        <v>187</v>
      </c>
      <c r="F12" s="75" t="s">
        <v>188</v>
      </c>
      <c r="G12" s="80" t="s">
        <v>723</v>
      </c>
      <c r="H12" s="55" t="s">
        <v>132</v>
      </c>
      <c r="I12" s="55" t="s">
        <v>724</v>
      </c>
      <c r="J12" s="55" t="s">
        <v>550</v>
      </c>
      <c r="K12" s="55" t="s">
        <v>725</v>
      </c>
      <c r="L12" s="56">
        <f>VLOOKUP(H12,Sheet1!C:D,2,FALSE)</f>
        <v>4</v>
      </c>
      <c r="M12" s="57"/>
    </row>
    <row r="13" spans="1:13" ht="75" customHeight="1">
      <c r="A13" s="54">
        <f t="shared" si="0"/>
        <v>8</v>
      </c>
      <c r="B13" s="59" t="s">
        <v>125</v>
      </c>
      <c r="C13" s="55" t="s">
        <v>838</v>
      </c>
      <c r="D13" s="55" t="s">
        <v>839</v>
      </c>
      <c r="E13" s="75" t="s">
        <v>840</v>
      </c>
      <c r="F13" s="75" t="s">
        <v>841</v>
      </c>
      <c r="G13" s="80" t="s">
        <v>842</v>
      </c>
      <c r="H13" s="55" t="s">
        <v>843</v>
      </c>
      <c r="I13" s="55" t="s">
        <v>851</v>
      </c>
      <c r="J13" s="55" t="s">
        <v>845</v>
      </c>
      <c r="K13" s="55" t="s">
        <v>852</v>
      </c>
      <c r="L13" s="56">
        <f>VLOOKUP(H13,Sheet1!C:D,2,FALSE)</f>
        <v>7</v>
      </c>
      <c r="M13" s="57"/>
    </row>
    <row r="14" spans="1:13" ht="75" customHeight="1">
      <c r="A14" s="54">
        <f t="shared" si="0"/>
        <v>9</v>
      </c>
      <c r="B14" s="59" t="s">
        <v>1283</v>
      </c>
      <c r="C14" s="59" t="s">
        <v>137</v>
      </c>
      <c r="D14" s="59" t="s">
        <v>138</v>
      </c>
      <c r="E14" s="59" t="s">
        <v>139</v>
      </c>
      <c r="F14" s="59" t="s">
        <v>140</v>
      </c>
      <c r="G14" s="73" t="s">
        <v>1286</v>
      </c>
      <c r="H14" s="59" t="s">
        <v>16</v>
      </c>
      <c r="I14" s="59" t="s">
        <v>141</v>
      </c>
      <c r="J14" s="59" t="s">
        <v>142</v>
      </c>
      <c r="K14" s="59" t="s">
        <v>1296</v>
      </c>
      <c r="L14" s="56">
        <f>VLOOKUP(H14,Sheet1!C:D,2,FALSE)</f>
        <v>7</v>
      </c>
    </row>
    <row r="15" spans="1:13" ht="75" customHeight="1">
      <c r="A15" s="54">
        <f t="shared" si="0"/>
        <v>10</v>
      </c>
      <c r="B15" s="58" t="s">
        <v>125</v>
      </c>
      <c r="C15" s="58" t="s">
        <v>298</v>
      </c>
      <c r="D15" s="58" t="s">
        <v>299</v>
      </c>
      <c r="E15" s="75" t="s">
        <v>300</v>
      </c>
      <c r="F15" s="75" t="s">
        <v>301</v>
      </c>
      <c r="G15" s="76" t="s">
        <v>275</v>
      </c>
      <c r="H15" s="58" t="s">
        <v>302</v>
      </c>
      <c r="I15" s="58" t="s">
        <v>303</v>
      </c>
      <c r="J15" s="58" t="s">
        <v>304</v>
      </c>
      <c r="K15" s="58" t="s">
        <v>310</v>
      </c>
      <c r="L15" s="56">
        <f>VLOOKUP(H15,Sheet1!C:D,2,FALSE)</f>
        <v>8</v>
      </c>
    </row>
    <row r="16" spans="1:13" ht="36.450000000000003" customHeight="1">
      <c r="B16" s="51">
        <f>COUNTA(B6:B15)</f>
        <v>10</v>
      </c>
      <c r="C16" s="49"/>
      <c r="D16" s="51">
        <f>SUMPRODUCT(1/COUNTIF(D6:D15,D6:D15))</f>
        <v>10</v>
      </c>
      <c r="E16" s="95"/>
      <c r="F16" s="95"/>
      <c r="G16" s="95"/>
      <c r="H16" s="95"/>
      <c r="I16" s="49"/>
      <c r="J16" s="49"/>
      <c r="K16" s="49"/>
    </row>
    <row r="17" spans="2:11" ht="36.450000000000003" customHeight="1">
      <c r="B17" s="49"/>
      <c r="C17" s="49"/>
      <c r="D17" s="49"/>
      <c r="E17" s="95"/>
      <c r="F17" s="95"/>
      <c r="G17" s="95"/>
      <c r="H17" s="95"/>
      <c r="I17" s="49"/>
      <c r="J17" s="49"/>
      <c r="K17" s="49"/>
    </row>
    <row r="18" spans="2:11" ht="36.450000000000003" customHeight="1">
      <c r="B18" s="49"/>
      <c r="C18" s="49"/>
      <c r="D18" s="49"/>
      <c r="E18" s="95"/>
      <c r="F18" s="95"/>
      <c r="G18" s="95"/>
      <c r="H18" s="95"/>
      <c r="I18" s="49"/>
      <c r="J18" s="49"/>
      <c r="K18" s="49"/>
    </row>
    <row r="19" spans="2:11" ht="36.450000000000003" customHeight="1">
      <c r="B19" s="49"/>
      <c r="C19" s="49"/>
      <c r="D19" s="49"/>
      <c r="E19" s="95"/>
      <c r="F19" s="95"/>
      <c r="G19" s="95"/>
      <c r="H19" s="95"/>
      <c r="I19" s="49"/>
      <c r="J19" s="49"/>
      <c r="K19" s="49"/>
    </row>
    <row r="20" spans="2:11" ht="36.450000000000003" customHeight="1">
      <c r="B20" s="49"/>
      <c r="C20" s="49"/>
      <c r="D20" s="49"/>
      <c r="E20" s="95"/>
      <c r="F20" s="95"/>
      <c r="G20" s="95"/>
      <c r="H20" s="95"/>
      <c r="I20" s="49"/>
      <c r="J20" s="49"/>
      <c r="K20" s="49"/>
    </row>
    <row r="21" spans="2:11" ht="36.450000000000003" customHeight="1">
      <c r="B21" s="49"/>
      <c r="C21" s="49"/>
      <c r="D21" s="49"/>
      <c r="E21" s="95"/>
      <c r="F21" s="95"/>
      <c r="G21" s="95"/>
      <c r="H21" s="95"/>
      <c r="I21" s="49"/>
      <c r="J21" s="49"/>
      <c r="K21" s="49"/>
    </row>
    <row r="22" spans="2:11" ht="36.450000000000003" customHeight="1">
      <c r="B22" s="49"/>
      <c r="C22" s="49"/>
      <c r="D22" s="49"/>
      <c r="E22" s="95"/>
      <c r="F22" s="95"/>
      <c r="G22" s="95"/>
      <c r="H22" s="95"/>
      <c r="I22" s="49"/>
      <c r="J22" s="49"/>
      <c r="K22" s="49"/>
    </row>
    <row r="23" spans="2:11" ht="21.75" customHeight="1">
      <c r="B23" s="49"/>
      <c r="C23" s="49"/>
      <c r="D23" s="49"/>
      <c r="E23" s="95"/>
      <c r="F23" s="95"/>
      <c r="G23" s="95"/>
      <c r="H23" s="95"/>
      <c r="I23" s="49"/>
      <c r="J23" s="49"/>
      <c r="K23" s="49"/>
    </row>
    <row r="24" spans="2:11" ht="21.75" customHeight="1">
      <c r="B24" s="49"/>
      <c r="C24" s="49"/>
      <c r="D24" s="49"/>
      <c r="E24" s="95"/>
      <c r="F24" s="95"/>
      <c r="G24" s="95"/>
      <c r="H24" s="95"/>
      <c r="I24" s="49"/>
      <c r="J24" s="49"/>
      <c r="K24" s="49"/>
    </row>
    <row r="25" spans="2:11" ht="21.75" customHeight="1">
      <c r="B25" s="49"/>
      <c r="C25" s="49"/>
      <c r="D25" s="49"/>
      <c r="E25" s="95"/>
      <c r="F25" s="95"/>
      <c r="G25" s="95"/>
      <c r="H25" s="95"/>
      <c r="I25" s="49"/>
      <c r="J25" s="49"/>
      <c r="K25" s="49"/>
    </row>
    <row r="26" spans="2:11" ht="21.75" customHeight="1">
      <c r="B26" s="49"/>
      <c r="C26" s="49"/>
      <c r="D26" s="49"/>
      <c r="E26" s="95"/>
      <c r="F26" s="95"/>
      <c r="G26" s="95"/>
      <c r="H26" s="95"/>
      <c r="I26" s="49"/>
      <c r="J26" s="49"/>
      <c r="K26" s="49"/>
    </row>
    <row r="27" spans="2:11" ht="21.75" customHeight="1">
      <c r="B27" s="49"/>
      <c r="C27" s="49"/>
      <c r="D27" s="49"/>
      <c r="E27" s="95"/>
      <c r="F27" s="95"/>
      <c r="G27" s="95"/>
      <c r="H27" s="95"/>
      <c r="I27" s="49"/>
      <c r="J27" s="49"/>
      <c r="K27" s="49"/>
    </row>
    <row r="28" spans="2:11" ht="21.75" customHeight="1">
      <c r="B28" s="49"/>
      <c r="C28" s="49"/>
      <c r="D28" s="49"/>
      <c r="E28" s="95"/>
      <c r="F28" s="95"/>
      <c r="G28" s="95"/>
      <c r="H28" s="95"/>
      <c r="I28" s="49"/>
      <c r="J28" s="49"/>
      <c r="K28" s="49"/>
    </row>
    <row r="29" spans="2:11" ht="21.75" customHeight="1">
      <c r="B29" s="49"/>
      <c r="C29" s="49"/>
      <c r="D29" s="49"/>
      <c r="E29" s="95"/>
      <c r="F29" s="95"/>
      <c r="G29" s="95"/>
      <c r="H29" s="95"/>
      <c r="I29" s="49"/>
      <c r="J29" s="49"/>
      <c r="K29" s="49"/>
    </row>
    <row r="30" spans="2:11" ht="21.75" customHeight="1">
      <c r="B30" s="49"/>
      <c r="C30" s="49"/>
      <c r="D30" s="49"/>
      <c r="E30" s="95"/>
      <c r="F30" s="95"/>
      <c r="G30" s="95"/>
      <c r="H30" s="95"/>
      <c r="I30" s="49"/>
      <c r="J30" s="49"/>
      <c r="K30" s="49"/>
    </row>
    <row r="31" spans="2:11" ht="21.75" customHeight="1">
      <c r="B31" s="49"/>
      <c r="C31" s="49"/>
      <c r="D31" s="49"/>
      <c r="E31" s="95"/>
      <c r="F31" s="95"/>
      <c r="G31" s="95"/>
      <c r="H31" s="95"/>
      <c r="I31" s="49"/>
      <c r="J31" s="49"/>
      <c r="K31" s="49"/>
    </row>
    <row r="32" spans="2:11"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sheetData>
  <autoFilter ref="B2:L5">
    <filterColumn colId="6" showButton="0"/>
    <sortState ref="B9:O15">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2:K4">
    <cfRule type="expression" dxfId="71" priority="2073">
      <formula>OR($A6:$L403&lt;&gt;"")</formula>
    </cfRule>
  </conditionalFormatting>
  <conditionalFormatting sqref="K5">
    <cfRule type="expression" dxfId="70" priority="2074">
      <formula>OR($A10:$L406&lt;&gt;"")</formula>
    </cfRule>
  </conditionalFormatting>
  <conditionalFormatting sqref="B6:K8">
    <cfRule type="expression" dxfId="69" priority="2547">
      <formula>OR($A11:$L428&lt;&gt;"")</formula>
    </cfRule>
  </conditionalFormatting>
  <conditionalFormatting sqref="B9:K14">
    <cfRule type="expression" dxfId="68" priority="2553">
      <formula>OR($A13:$L213&lt;&gt;"")</formula>
    </cfRule>
  </conditionalFormatting>
  <conditionalFormatting sqref="B15:K15">
    <cfRule type="expression" dxfId="67" priority="2559">
      <formula>OR($A16:$L216&lt;&gt;"")</formula>
    </cfRule>
  </conditionalFormatting>
  <dataValidations count="1">
    <dataValidation type="list" allowBlank="1" showInputMessage="1" showErrorMessage="1" sqref="B6">
      <formula1>$L$5:$L$13</formula1>
    </dataValidation>
  </dataValidations>
  <hyperlinks>
    <hyperlink ref="G6" r:id="rId1"/>
    <hyperlink ref="G14"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46"/>
  <sheetViews>
    <sheetView view="pageBreakPreview" zoomScaleNormal="100" zoomScaleSheetLayoutView="100" workbookViewId="0">
      <selection activeCell="H8" sqref="H8"/>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75</v>
      </c>
    </row>
    <row r="2" spans="1:13" ht="11.25" customHeight="1">
      <c r="A2" s="145" t="s">
        <v>1</v>
      </c>
      <c r="B2" s="161" t="s">
        <v>8</v>
      </c>
      <c r="C2" s="145" t="s">
        <v>2</v>
      </c>
      <c r="D2" s="161" t="s">
        <v>3</v>
      </c>
      <c r="E2" s="161" t="s">
        <v>76</v>
      </c>
      <c r="F2" s="161" t="s">
        <v>77</v>
      </c>
      <c r="G2" s="145" t="s">
        <v>116</v>
      </c>
      <c r="H2" s="161" t="s">
        <v>6</v>
      </c>
      <c r="I2" s="161"/>
      <c r="J2" s="162" t="s">
        <v>7</v>
      </c>
      <c r="K2" s="157" t="s">
        <v>293</v>
      </c>
      <c r="L2" s="145" t="s">
        <v>9</v>
      </c>
    </row>
    <row r="3" spans="1:13" ht="11.25" customHeight="1">
      <c r="A3" s="146"/>
      <c r="B3" s="161"/>
      <c r="C3" s="146"/>
      <c r="D3" s="161"/>
      <c r="E3" s="161"/>
      <c r="F3" s="161"/>
      <c r="G3" s="146"/>
      <c r="H3" s="161"/>
      <c r="I3" s="161"/>
      <c r="J3" s="162"/>
      <c r="K3" s="158"/>
      <c r="L3" s="146"/>
    </row>
    <row r="4" spans="1:13" ht="11.25" customHeight="1">
      <c r="A4" s="146"/>
      <c r="B4" s="161"/>
      <c r="C4" s="146"/>
      <c r="D4" s="161"/>
      <c r="E4" s="161"/>
      <c r="F4" s="161"/>
      <c r="G4" s="146"/>
      <c r="H4" s="161"/>
      <c r="I4" s="161"/>
      <c r="J4" s="162"/>
      <c r="K4" s="158"/>
      <c r="L4" s="146"/>
    </row>
    <row r="5" spans="1:13" ht="11.25" customHeight="1">
      <c r="A5" s="147"/>
      <c r="B5" s="161"/>
      <c r="C5" s="147"/>
      <c r="D5" s="161"/>
      <c r="E5" s="161"/>
      <c r="F5" s="161"/>
      <c r="G5" s="147"/>
      <c r="H5" s="161"/>
      <c r="I5" s="161"/>
      <c r="J5" s="162"/>
      <c r="K5" s="159"/>
      <c r="L5" s="147"/>
    </row>
    <row r="6" spans="1:13" ht="75" customHeight="1">
      <c r="A6" s="54">
        <v>1</v>
      </c>
      <c r="B6" s="55" t="s">
        <v>125</v>
      </c>
      <c r="C6" s="55" t="s">
        <v>226</v>
      </c>
      <c r="D6" s="74" t="s">
        <v>227</v>
      </c>
      <c r="E6" s="75" t="s">
        <v>228</v>
      </c>
      <c r="F6" s="55" t="s">
        <v>229</v>
      </c>
      <c r="G6" s="79" t="s">
        <v>230</v>
      </c>
      <c r="H6" s="55" t="s">
        <v>131</v>
      </c>
      <c r="I6" s="55" t="s">
        <v>231</v>
      </c>
      <c r="J6" s="55" t="s">
        <v>232</v>
      </c>
      <c r="K6" s="55" t="s">
        <v>236</v>
      </c>
      <c r="L6" s="56">
        <f>VLOOKUP(H6,Sheet1!C:D,2,FALSE)</f>
        <v>1</v>
      </c>
      <c r="M6" s="57"/>
    </row>
    <row r="7" spans="1:13" ht="75" customHeight="1">
      <c r="A7" s="54">
        <f>IF(B7="","",A6+1)</f>
        <v>2</v>
      </c>
      <c r="B7" s="55" t="s">
        <v>127</v>
      </c>
      <c r="C7" s="55" t="s">
        <v>1174</v>
      </c>
      <c r="D7" s="55" t="s">
        <v>189</v>
      </c>
      <c r="E7" s="85" t="s">
        <v>190</v>
      </c>
      <c r="F7" s="85" t="s">
        <v>191</v>
      </c>
      <c r="G7" s="72" t="s">
        <v>192</v>
      </c>
      <c r="H7" s="59" t="s">
        <v>182</v>
      </c>
      <c r="I7" s="59" t="s">
        <v>193</v>
      </c>
      <c r="J7" s="59" t="s">
        <v>403</v>
      </c>
      <c r="K7" s="59" t="s">
        <v>1179</v>
      </c>
      <c r="L7" s="56">
        <f>VLOOKUP(H7,Sheet1!C:D,2,FALSE)</f>
        <v>2</v>
      </c>
      <c r="M7" s="57"/>
    </row>
    <row r="8" spans="1:13" ht="75" customHeight="1">
      <c r="A8" s="54">
        <f>IF(B8="","",A7+1)</f>
        <v>3</v>
      </c>
      <c r="B8" s="59" t="s">
        <v>127</v>
      </c>
      <c r="C8" s="55" t="s">
        <v>340</v>
      </c>
      <c r="D8" s="55" t="s">
        <v>346</v>
      </c>
      <c r="E8" s="75" t="s">
        <v>256</v>
      </c>
      <c r="F8" s="75" t="s">
        <v>257</v>
      </c>
      <c r="G8" s="77" t="s">
        <v>347</v>
      </c>
      <c r="H8" s="55" t="s">
        <v>132</v>
      </c>
      <c r="I8" s="55" t="s">
        <v>348</v>
      </c>
      <c r="J8" s="55" t="s">
        <v>350</v>
      </c>
      <c r="K8" s="55" t="s">
        <v>351</v>
      </c>
      <c r="L8" s="56">
        <f>VLOOKUP(H8,Sheet1!C:D,2,FALSE)</f>
        <v>4</v>
      </c>
      <c r="M8" s="57"/>
    </row>
    <row r="9" spans="1:13" ht="75" customHeight="1">
      <c r="A9" s="54">
        <f t="shared" ref="A9:A14" si="0">IF(B9="","",A8+1)</f>
        <v>4</v>
      </c>
      <c r="B9" s="58" t="s">
        <v>125</v>
      </c>
      <c r="C9" s="58" t="s">
        <v>944</v>
      </c>
      <c r="D9" s="58" t="s">
        <v>945</v>
      </c>
      <c r="E9" s="75" t="s">
        <v>169</v>
      </c>
      <c r="F9" s="75" t="s">
        <v>170</v>
      </c>
      <c r="G9" s="100" t="s">
        <v>171</v>
      </c>
      <c r="H9" s="58" t="s">
        <v>946</v>
      </c>
      <c r="I9" s="58" t="s">
        <v>947</v>
      </c>
      <c r="J9" s="58" t="s">
        <v>174</v>
      </c>
      <c r="K9" s="58" t="s">
        <v>1240</v>
      </c>
      <c r="L9" s="56">
        <f>VLOOKUP(H9,Sheet1!C:D,2,FALSE)</f>
        <v>7</v>
      </c>
      <c r="M9" s="57"/>
    </row>
    <row r="10" spans="1:13" ht="75" customHeight="1">
      <c r="A10" s="54">
        <f t="shared" si="0"/>
        <v>5</v>
      </c>
      <c r="B10" s="59" t="s">
        <v>1283</v>
      </c>
      <c r="C10" s="59" t="s">
        <v>137</v>
      </c>
      <c r="D10" s="59" t="s">
        <v>138</v>
      </c>
      <c r="E10" s="59" t="s">
        <v>139</v>
      </c>
      <c r="F10" s="59" t="s">
        <v>140</v>
      </c>
      <c r="G10" s="73" t="s">
        <v>1286</v>
      </c>
      <c r="H10" s="59" t="s">
        <v>16</v>
      </c>
      <c r="I10" s="59" t="s">
        <v>141</v>
      </c>
      <c r="J10" s="59" t="s">
        <v>142</v>
      </c>
      <c r="K10" s="59" t="s">
        <v>1295</v>
      </c>
      <c r="L10" s="56">
        <f>VLOOKUP(H10,Sheet1!C:D,2,FALSE)</f>
        <v>7</v>
      </c>
      <c r="M10" s="57"/>
    </row>
    <row r="11" spans="1:13" ht="75" customHeight="1">
      <c r="A11" s="54">
        <f t="shared" si="0"/>
        <v>6</v>
      </c>
      <c r="B11" s="58" t="s">
        <v>125</v>
      </c>
      <c r="C11" s="58" t="s">
        <v>298</v>
      </c>
      <c r="D11" s="58" t="s">
        <v>299</v>
      </c>
      <c r="E11" s="75" t="s">
        <v>300</v>
      </c>
      <c r="F11" s="75" t="s">
        <v>301</v>
      </c>
      <c r="G11" s="76" t="s">
        <v>275</v>
      </c>
      <c r="H11" s="58" t="s">
        <v>302</v>
      </c>
      <c r="I11" s="58" t="s">
        <v>303</v>
      </c>
      <c r="J11" s="58" t="s">
        <v>304</v>
      </c>
      <c r="K11" s="58" t="s">
        <v>312</v>
      </c>
      <c r="L11" s="56">
        <f>VLOOKUP(H11,Sheet1!C:D,2,FALSE)</f>
        <v>8</v>
      </c>
      <c r="M11" s="57"/>
    </row>
    <row r="12" spans="1:13" ht="75" customHeight="1">
      <c r="A12" s="54">
        <f t="shared" si="0"/>
        <v>7</v>
      </c>
      <c r="B12" s="58" t="s">
        <v>127</v>
      </c>
      <c r="C12" s="58" t="s">
        <v>298</v>
      </c>
      <c r="D12" s="58" t="s">
        <v>299</v>
      </c>
      <c r="E12" s="75" t="s">
        <v>300</v>
      </c>
      <c r="F12" s="75" t="s">
        <v>301</v>
      </c>
      <c r="G12" s="76" t="s">
        <v>275</v>
      </c>
      <c r="H12" s="58" t="s">
        <v>302</v>
      </c>
      <c r="I12" s="58" t="s">
        <v>303</v>
      </c>
      <c r="J12" s="58" t="s">
        <v>304</v>
      </c>
      <c r="K12" s="58" t="s">
        <v>312</v>
      </c>
      <c r="L12" s="56">
        <f>VLOOKUP(H12,Sheet1!C:D,2,FALSE)</f>
        <v>8</v>
      </c>
      <c r="M12" s="57"/>
    </row>
    <row r="13" spans="1:13" ht="75" customHeight="1">
      <c r="A13" s="54">
        <f t="shared" si="0"/>
        <v>8</v>
      </c>
      <c r="B13" s="58" t="s">
        <v>125</v>
      </c>
      <c r="C13" s="58" t="s">
        <v>1368</v>
      </c>
      <c r="D13" s="58" t="s">
        <v>1369</v>
      </c>
      <c r="E13" s="75" t="s">
        <v>1370</v>
      </c>
      <c r="F13" s="75" t="s">
        <v>1371</v>
      </c>
      <c r="G13" s="100" t="s">
        <v>1372</v>
      </c>
      <c r="H13" s="58" t="s">
        <v>302</v>
      </c>
      <c r="I13" s="58" t="s">
        <v>1373</v>
      </c>
      <c r="J13" s="58" t="s">
        <v>1374</v>
      </c>
      <c r="K13" s="58" t="s">
        <v>1376</v>
      </c>
      <c r="L13" s="56">
        <f>VLOOKUP(H13,Sheet1!C:D,2,FALSE)</f>
        <v>8</v>
      </c>
      <c r="M13" s="57"/>
    </row>
    <row r="14" spans="1:13" ht="75" customHeight="1">
      <c r="A14" s="54">
        <f t="shared" si="0"/>
        <v>9</v>
      </c>
      <c r="B14" s="55" t="s">
        <v>125</v>
      </c>
      <c r="C14" s="59" t="s">
        <v>443</v>
      </c>
      <c r="D14" s="55" t="s">
        <v>444</v>
      </c>
      <c r="E14" s="85" t="s">
        <v>445</v>
      </c>
      <c r="F14" s="85" t="s">
        <v>445</v>
      </c>
      <c r="G14" s="72" t="s">
        <v>446</v>
      </c>
      <c r="H14" s="59" t="s">
        <v>221</v>
      </c>
      <c r="I14" s="59" t="s">
        <v>447</v>
      </c>
      <c r="J14" s="59" t="s">
        <v>448</v>
      </c>
      <c r="K14" s="59" t="s">
        <v>451</v>
      </c>
      <c r="L14" s="56">
        <f>VLOOKUP(H14,Sheet1!C:D,2,FALSE)</f>
        <v>13</v>
      </c>
      <c r="M14" s="57"/>
    </row>
    <row r="15" spans="1:13" ht="36.450000000000003" customHeight="1">
      <c r="B15" s="51">
        <f>COUNTA(B6:B14)</f>
        <v>9</v>
      </c>
      <c r="C15" s="51"/>
      <c r="D15" s="63">
        <f>SUMPRODUCT(1/COUNTIF(D6:D14,D6:D14))</f>
        <v>8</v>
      </c>
      <c r="E15" s="95"/>
      <c r="F15" s="95"/>
      <c r="G15" s="95"/>
      <c r="H15" s="95"/>
      <c r="I15" s="49"/>
      <c r="J15" s="49"/>
      <c r="K15" s="49"/>
    </row>
    <row r="16" spans="1:13" ht="36.450000000000003" customHeight="1">
      <c r="B16" s="49"/>
      <c r="C16" s="49"/>
      <c r="D16" s="49"/>
      <c r="E16" s="95"/>
      <c r="F16" s="95"/>
      <c r="G16" s="95"/>
      <c r="H16" s="95"/>
      <c r="I16" s="49"/>
      <c r="J16" s="49"/>
      <c r="K16" s="49"/>
    </row>
    <row r="17" spans="2:11" ht="36.450000000000003" customHeight="1">
      <c r="B17" s="49"/>
      <c r="C17" s="49"/>
      <c r="D17" s="49"/>
      <c r="E17" s="95"/>
      <c r="F17" s="95"/>
      <c r="G17" s="95"/>
      <c r="H17" s="95"/>
      <c r="I17" s="49"/>
      <c r="J17" s="49"/>
      <c r="K17" s="49"/>
    </row>
    <row r="18" spans="2:11" ht="36.450000000000003" customHeight="1">
      <c r="B18" s="49"/>
      <c r="C18" s="49"/>
      <c r="D18" s="49"/>
      <c r="E18" s="95"/>
      <c r="F18" s="95"/>
      <c r="G18" s="95"/>
      <c r="H18" s="95"/>
      <c r="I18" s="49"/>
      <c r="J18" s="49"/>
      <c r="K18" s="49"/>
    </row>
    <row r="19" spans="2:11" ht="36.450000000000003" customHeight="1">
      <c r="B19" s="49"/>
      <c r="C19" s="49"/>
      <c r="D19" s="49"/>
      <c r="E19" s="95"/>
      <c r="F19" s="95"/>
      <c r="G19" s="95"/>
      <c r="H19" s="95"/>
      <c r="I19" s="49"/>
      <c r="J19" s="49"/>
      <c r="K19" s="49"/>
    </row>
    <row r="20" spans="2:11" ht="38.1" customHeight="1">
      <c r="B20" s="49"/>
      <c r="C20" s="49"/>
      <c r="D20" s="49"/>
      <c r="E20" s="95"/>
      <c r="F20" s="95"/>
      <c r="G20" s="95"/>
      <c r="H20" s="95"/>
      <c r="I20" s="49"/>
      <c r="J20" s="49"/>
      <c r="K20" s="49"/>
    </row>
    <row r="21" spans="2:11" ht="38.1" customHeight="1">
      <c r="B21" s="49"/>
      <c r="C21" s="49"/>
      <c r="D21" s="49"/>
      <c r="E21" s="95"/>
      <c r="F21" s="95"/>
      <c r="G21" s="95"/>
      <c r="H21" s="95"/>
      <c r="I21" s="49"/>
      <c r="J21" s="49"/>
      <c r="K21" s="49"/>
    </row>
    <row r="22" spans="2:11" ht="38.1" customHeight="1">
      <c r="B22" s="49"/>
      <c r="C22" s="49"/>
      <c r="D22" s="49"/>
      <c r="E22" s="95"/>
      <c r="F22" s="95"/>
      <c r="G22" s="95"/>
      <c r="H22" s="95"/>
      <c r="I22" s="49"/>
      <c r="J22" s="49"/>
      <c r="K22" s="49"/>
    </row>
    <row r="23" spans="2:11" ht="38.1" customHeight="1">
      <c r="B23" s="49"/>
      <c r="C23" s="49"/>
      <c r="D23" s="49"/>
      <c r="E23" s="95"/>
      <c r="F23" s="95"/>
      <c r="G23" s="95"/>
      <c r="H23" s="95"/>
      <c r="I23" s="49"/>
      <c r="J23" s="49"/>
      <c r="K23" s="49"/>
    </row>
    <row r="24" spans="2:11" ht="38.1" customHeight="1">
      <c r="B24" s="49"/>
      <c r="C24" s="49"/>
      <c r="D24" s="49"/>
      <c r="E24" s="95"/>
      <c r="F24" s="95"/>
      <c r="G24" s="95"/>
      <c r="H24" s="95"/>
      <c r="I24" s="49"/>
      <c r="J24" s="49"/>
      <c r="K24" s="49"/>
    </row>
    <row r="25" spans="2:11" ht="38.1" customHeight="1">
      <c r="B25" s="49"/>
      <c r="C25" s="49"/>
      <c r="D25" s="49"/>
      <c r="E25" s="95"/>
      <c r="F25" s="95"/>
      <c r="G25" s="95"/>
      <c r="H25" s="95"/>
      <c r="I25" s="49"/>
      <c r="J25" s="49"/>
      <c r="K25" s="49"/>
    </row>
    <row r="26" spans="2:11" ht="38.1" customHeight="1">
      <c r="B26" s="49"/>
      <c r="C26" s="49"/>
      <c r="D26" s="49"/>
      <c r="E26" s="95"/>
      <c r="F26" s="95"/>
      <c r="G26" s="95"/>
      <c r="H26" s="95"/>
      <c r="I26" s="49"/>
      <c r="J26" s="49"/>
      <c r="K26" s="49"/>
    </row>
    <row r="27" spans="2:11" ht="38.1" customHeight="1">
      <c r="B27" s="49"/>
      <c r="C27" s="49"/>
      <c r="D27" s="49"/>
      <c r="E27" s="95"/>
      <c r="F27" s="95"/>
      <c r="G27" s="95"/>
      <c r="H27" s="95"/>
      <c r="I27" s="49"/>
      <c r="J27" s="49"/>
      <c r="K27" s="49"/>
    </row>
    <row r="28" spans="2:11" ht="38.1" customHeight="1">
      <c r="B28" s="49"/>
      <c r="C28" s="49"/>
      <c r="D28" s="49"/>
      <c r="E28" s="95"/>
      <c r="F28" s="95"/>
      <c r="G28" s="95"/>
      <c r="H28" s="95"/>
      <c r="I28" s="49"/>
      <c r="J28" s="49"/>
      <c r="K28" s="49"/>
    </row>
    <row r="29" spans="2:11" ht="38.1" customHeight="1">
      <c r="B29" s="49"/>
      <c r="C29" s="49"/>
      <c r="D29" s="49"/>
      <c r="E29" s="95"/>
      <c r="F29" s="95"/>
      <c r="G29" s="95"/>
      <c r="H29" s="95"/>
      <c r="I29" s="49"/>
      <c r="J29" s="49"/>
      <c r="K29" s="49"/>
    </row>
    <row r="30" spans="2:11" ht="38.1" customHeight="1">
      <c r="B30" s="49"/>
      <c r="C30" s="49"/>
      <c r="D30" s="49"/>
      <c r="E30" s="95"/>
      <c r="F30" s="95"/>
      <c r="G30" s="95"/>
      <c r="H30" s="95"/>
      <c r="I30" s="49"/>
      <c r="J30" s="49"/>
      <c r="K30" s="49"/>
    </row>
    <row r="31" spans="2:11" ht="38.1" customHeight="1">
      <c r="B31" s="49"/>
      <c r="C31" s="49"/>
      <c r="D31" s="49"/>
      <c r="E31" s="95"/>
      <c r="F31" s="95"/>
      <c r="G31" s="95"/>
      <c r="H31" s="95"/>
      <c r="I31" s="49"/>
      <c r="J31" s="49"/>
      <c r="K31" s="49"/>
    </row>
    <row r="32" spans="2:11" ht="38.1"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sheetData>
  <autoFilter ref="B2:L5">
    <filterColumn colId="6" showButton="0"/>
    <sortState ref="B9:O15">
      <sortCondition ref="L2:L5"/>
    </sortState>
  </autoFilter>
  <mergeCells count="11">
    <mergeCell ref="K2:K5"/>
    <mergeCell ref="B2:B5"/>
    <mergeCell ref="L2:L5"/>
    <mergeCell ref="A2:A5"/>
    <mergeCell ref="C2:C5"/>
    <mergeCell ref="D2:D5"/>
    <mergeCell ref="E2:E5"/>
    <mergeCell ref="F2:F5"/>
    <mergeCell ref="H2:I5"/>
    <mergeCell ref="G2:G5"/>
    <mergeCell ref="J2:J5"/>
  </mergeCells>
  <phoneticPr fontId="2"/>
  <conditionalFormatting sqref="K2:K5">
    <cfRule type="expression" dxfId="66" priority="1">
      <formula>OR($A6:$L402&lt;&gt;"")</formula>
    </cfRule>
  </conditionalFormatting>
  <conditionalFormatting sqref="B6:K11">
    <cfRule type="expression" dxfId="65" priority="2565">
      <formula>OR($A10:$L424&lt;&gt;"")</formula>
    </cfRule>
  </conditionalFormatting>
  <conditionalFormatting sqref="B12:K12">
    <cfRule type="expression" dxfId="64" priority="2571">
      <formula>OR($A15:$L213&lt;&gt;"")</formula>
    </cfRule>
  </conditionalFormatting>
  <conditionalFormatting sqref="B14:K14">
    <cfRule type="expression" dxfId="63" priority="2577">
      <formula>OR($A15:$L212&lt;&gt;"")</formula>
    </cfRule>
  </conditionalFormatting>
  <hyperlinks>
    <hyperlink ref="G10"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38"/>
  <sheetViews>
    <sheetView view="pageBreakPreview" zoomScaleNormal="100" zoomScaleSheetLayoutView="100" workbookViewId="0">
      <selection activeCell="J9" sqref="J9"/>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120</v>
      </c>
    </row>
    <row r="2" spans="1:13" ht="11.25" customHeight="1">
      <c r="A2" s="145" t="s">
        <v>1</v>
      </c>
      <c r="B2" s="161" t="s">
        <v>8</v>
      </c>
      <c r="C2" s="145" t="s">
        <v>2</v>
      </c>
      <c r="D2" s="161" t="s">
        <v>3</v>
      </c>
      <c r="E2" s="161" t="s">
        <v>43</v>
      </c>
      <c r="F2" s="161" t="s">
        <v>78</v>
      </c>
      <c r="G2" s="145" t="s">
        <v>116</v>
      </c>
      <c r="H2" s="161" t="s">
        <v>6</v>
      </c>
      <c r="I2" s="161"/>
      <c r="J2" s="162" t="s">
        <v>7</v>
      </c>
      <c r="K2" s="157" t="s">
        <v>293</v>
      </c>
      <c r="L2" s="145" t="s">
        <v>9</v>
      </c>
    </row>
    <row r="3" spans="1:13" ht="11.25" customHeight="1">
      <c r="A3" s="146"/>
      <c r="B3" s="161"/>
      <c r="C3" s="146"/>
      <c r="D3" s="161"/>
      <c r="E3" s="161"/>
      <c r="F3" s="161"/>
      <c r="G3" s="146"/>
      <c r="H3" s="161"/>
      <c r="I3" s="161"/>
      <c r="J3" s="162"/>
      <c r="K3" s="158"/>
      <c r="L3" s="146"/>
    </row>
    <row r="4" spans="1:13" ht="11.25" customHeight="1">
      <c r="A4" s="146"/>
      <c r="B4" s="161"/>
      <c r="C4" s="146"/>
      <c r="D4" s="161"/>
      <c r="E4" s="161"/>
      <c r="F4" s="161"/>
      <c r="G4" s="146"/>
      <c r="H4" s="161"/>
      <c r="I4" s="161"/>
      <c r="J4" s="162"/>
      <c r="K4" s="158"/>
      <c r="L4" s="146"/>
    </row>
    <row r="5" spans="1:13" ht="11.25" customHeight="1">
      <c r="A5" s="147"/>
      <c r="B5" s="161"/>
      <c r="C5" s="147"/>
      <c r="D5" s="161"/>
      <c r="E5" s="161"/>
      <c r="F5" s="161"/>
      <c r="G5" s="147"/>
      <c r="H5" s="161"/>
      <c r="I5" s="161"/>
      <c r="J5" s="162"/>
      <c r="K5" s="159"/>
      <c r="L5" s="147"/>
    </row>
    <row r="6" spans="1:13" ht="75" customHeight="1">
      <c r="A6" s="64">
        <v>1</v>
      </c>
      <c r="B6" s="58" t="s">
        <v>125</v>
      </c>
      <c r="C6" s="58" t="s">
        <v>380</v>
      </c>
      <c r="D6" s="58" t="s">
        <v>381</v>
      </c>
      <c r="E6" s="75" t="s">
        <v>382</v>
      </c>
      <c r="F6" s="75" t="s">
        <v>382</v>
      </c>
      <c r="G6" s="76" t="s">
        <v>383</v>
      </c>
      <c r="H6" s="58" t="s">
        <v>133</v>
      </c>
      <c r="I6" s="58" t="s">
        <v>384</v>
      </c>
      <c r="J6" s="58" t="s">
        <v>387</v>
      </c>
      <c r="K6" s="58" t="s">
        <v>389</v>
      </c>
      <c r="L6" s="56">
        <f>VLOOKUP(H6,Sheet1!C:D,2,FALSE)</f>
        <v>1</v>
      </c>
      <c r="M6" s="57"/>
    </row>
    <row r="7" spans="1:13" ht="75" customHeight="1">
      <c r="A7" s="54">
        <f>IF(B7="","",A6+1)</f>
        <v>2</v>
      </c>
      <c r="B7" s="58" t="s">
        <v>125</v>
      </c>
      <c r="C7" s="58" t="s">
        <v>380</v>
      </c>
      <c r="D7" s="58" t="s">
        <v>381</v>
      </c>
      <c r="E7" s="75" t="s">
        <v>382</v>
      </c>
      <c r="F7" s="75" t="s">
        <v>382</v>
      </c>
      <c r="G7" s="76" t="s">
        <v>383</v>
      </c>
      <c r="H7" s="58" t="s">
        <v>133</v>
      </c>
      <c r="I7" s="58" t="s">
        <v>384</v>
      </c>
      <c r="J7" s="58" t="s">
        <v>387</v>
      </c>
      <c r="K7" s="58" t="s">
        <v>390</v>
      </c>
      <c r="L7" s="56">
        <f>VLOOKUP(H7,Sheet1!C:D,2,FALSE)</f>
        <v>1</v>
      </c>
      <c r="M7" s="57"/>
    </row>
    <row r="8" spans="1:13" ht="75" customHeight="1">
      <c r="A8" s="54">
        <f>IF(B8="","",A7+1)</f>
        <v>3</v>
      </c>
      <c r="B8" s="58" t="s">
        <v>125</v>
      </c>
      <c r="C8" s="58" t="s">
        <v>380</v>
      </c>
      <c r="D8" s="58" t="s">
        <v>381</v>
      </c>
      <c r="E8" s="75" t="s">
        <v>382</v>
      </c>
      <c r="F8" s="75" t="s">
        <v>382</v>
      </c>
      <c r="G8" s="76" t="s">
        <v>383</v>
      </c>
      <c r="H8" s="58" t="s">
        <v>133</v>
      </c>
      <c r="I8" s="58" t="s">
        <v>384</v>
      </c>
      <c r="J8" s="58" t="s">
        <v>387</v>
      </c>
      <c r="K8" s="58" t="s">
        <v>391</v>
      </c>
      <c r="L8" s="56">
        <f>VLOOKUP(H8,Sheet1!C:D,2,FALSE)</f>
        <v>1</v>
      </c>
      <c r="M8" s="57"/>
    </row>
    <row r="9" spans="1:13" ht="75" customHeight="1">
      <c r="A9" s="54">
        <f t="shared" ref="A9:A32" si="0">IF(B9="","",A8+1)</f>
        <v>4</v>
      </c>
      <c r="B9" s="58" t="s">
        <v>125</v>
      </c>
      <c r="C9" s="58" t="s">
        <v>380</v>
      </c>
      <c r="D9" s="58" t="s">
        <v>381</v>
      </c>
      <c r="E9" s="75" t="s">
        <v>382</v>
      </c>
      <c r="F9" s="75" t="s">
        <v>382</v>
      </c>
      <c r="G9" s="76" t="s">
        <v>383</v>
      </c>
      <c r="H9" s="58" t="s">
        <v>133</v>
      </c>
      <c r="I9" s="58" t="s">
        <v>384</v>
      </c>
      <c r="J9" s="58" t="s">
        <v>387</v>
      </c>
      <c r="K9" s="58" t="s">
        <v>392</v>
      </c>
      <c r="L9" s="56">
        <f>VLOOKUP(H9,Sheet1!C:D,2,FALSE)</f>
        <v>1</v>
      </c>
      <c r="M9" s="57"/>
    </row>
    <row r="10" spans="1:13" ht="75" customHeight="1">
      <c r="A10" s="54">
        <f t="shared" si="0"/>
        <v>5</v>
      </c>
      <c r="B10" s="55" t="s">
        <v>125</v>
      </c>
      <c r="C10" s="59" t="s">
        <v>533</v>
      </c>
      <c r="D10" s="55" t="s">
        <v>534</v>
      </c>
      <c r="E10" s="55" t="s">
        <v>535</v>
      </c>
      <c r="F10" s="75" t="s">
        <v>536</v>
      </c>
      <c r="G10" s="72" t="s">
        <v>537</v>
      </c>
      <c r="H10" s="59" t="s">
        <v>131</v>
      </c>
      <c r="I10" s="59" t="s">
        <v>538</v>
      </c>
      <c r="J10" s="59" t="s">
        <v>541</v>
      </c>
      <c r="K10" s="59" t="s">
        <v>1217</v>
      </c>
      <c r="L10" s="56">
        <f>VLOOKUP(H10,Sheet1!C:D,2,FALSE)</f>
        <v>1</v>
      </c>
      <c r="M10" s="57"/>
    </row>
    <row r="11" spans="1:13" ht="75" customHeight="1">
      <c r="A11" s="54">
        <f t="shared" si="0"/>
        <v>6</v>
      </c>
      <c r="B11" s="55" t="s">
        <v>125</v>
      </c>
      <c r="C11" s="55" t="s">
        <v>533</v>
      </c>
      <c r="D11" s="55" t="s">
        <v>543</v>
      </c>
      <c r="E11" s="75" t="s">
        <v>544</v>
      </c>
      <c r="F11" s="75" t="s">
        <v>545</v>
      </c>
      <c r="G11" s="77" t="s">
        <v>546</v>
      </c>
      <c r="H11" s="55" t="s">
        <v>131</v>
      </c>
      <c r="I11" s="55" t="s">
        <v>547</v>
      </c>
      <c r="J11" s="55" t="s">
        <v>550</v>
      </c>
      <c r="K11" s="55" t="s">
        <v>551</v>
      </c>
      <c r="L11" s="56">
        <f>VLOOKUP(H11,Sheet1!C:D,2,FALSE)</f>
        <v>1</v>
      </c>
      <c r="M11" s="57"/>
    </row>
    <row r="12" spans="1:13" ht="75" customHeight="1">
      <c r="A12" s="54">
        <f t="shared" si="0"/>
        <v>7</v>
      </c>
      <c r="B12" s="71" t="s">
        <v>125</v>
      </c>
      <c r="C12" s="71" t="s">
        <v>566</v>
      </c>
      <c r="D12" s="71" t="s">
        <v>567</v>
      </c>
      <c r="E12" s="83" t="s">
        <v>1337</v>
      </c>
      <c r="F12" s="83"/>
      <c r="G12" s="84" t="s">
        <v>568</v>
      </c>
      <c r="H12" s="71" t="s">
        <v>1309</v>
      </c>
      <c r="I12" s="71" t="s">
        <v>1312</v>
      </c>
      <c r="J12" s="71" t="s">
        <v>569</v>
      </c>
      <c r="K12" s="71" t="s">
        <v>1219</v>
      </c>
      <c r="L12" s="56">
        <f>VLOOKUP(H12,Sheet1!C:D,2,FALSE)</f>
        <v>1</v>
      </c>
      <c r="M12" s="57"/>
    </row>
    <row r="13" spans="1:13" ht="75" customHeight="1">
      <c r="A13" s="54">
        <f t="shared" si="0"/>
        <v>8</v>
      </c>
      <c r="B13" s="87" t="s">
        <v>125</v>
      </c>
      <c r="C13" s="87" t="s">
        <v>640</v>
      </c>
      <c r="D13" s="87" t="s">
        <v>259</v>
      </c>
      <c r="E13" s="90" t="s">
        <v>260</v>
      </c>
      <c r="F13" s="90" t="s">
        <v>261</v>
      </c>
      <c r="G13" s="84" t="s">
        <v>641</v>
      </c>
      <c r="H13" s="87" t="s">
        <v>131</v>
      </c>
      <c r="I13" s="87" t="s">
        <v>262</v>
      </c>
      <c r="J13" s="87" t="s">
        <v>642</v>
      </c>
      <c r="K13" s="87" t="s">
        <v>647</v>
      </c>
      <c r="L13" s="56">
        <f>VLOOKUP(H13,Sheet1!C:D,2,FALSE)</f>
        <v>1</v>
      </c>
      <c r="M13" s="57"/>
    </row>
    <row r="14" spans="1:13" ht="84">
      <c r="A14" s="54">
        <f t="shared" si="0"/>
        <v>9</v>
      </c>
      <c r="B14" s="55" t="s">
        <v>125</v>
      </c>
      <c r="C14" s="55" t="s">
        <v>1043</v>
      </c>
      <c r="D14" s="55" t="s">
        <v>1026</v>
      </c>
      <c r="E14" s="75" t="s">
        <v>1027</v>
      </c>
      <c r="F14" s="55" t="s">
        <v>1027</v>
      </c>
      <c r="G14" s="80" t="s">
        <v>1028</v>
      </c>
      <c r="H14" s="55" t="s">
        <v>131</v>
      </c>
      <c r="I14" s="55" t="s">
        <v>1029</v>
      </c>
      <c r="J14" s="55" t="s">
        <v>1030</v>
      </c>
      <c r="K14" s="59" t="s">
        <v>1253</v>
      </c>
      <c r="L14" s="56">
        <f>VLOOKUP(H14,Sheet1!C:D,2,FALSE)</f>
        <v>1</v>
      </c>
      <c r="M14" s="57"/>
    </row>
    <row r="15" spans="1:13" ht="75" customHeight="1">
      <c r="A15" s="54">
        <f t="shared" si="0"/>
        <v>10</v>
      </c>
      <c r="B15" s="55" t="s">
        <v>125</v>
      </c>
      <c r="C15" s="55" t="s">
        <v>1025</v>
      </c>
      <c r="D15" s="55" t="s">
        <v>1039</v>
      </c>
      <c r="E15" s="55" t="s">
        <v>1040</v>
      </c>
      <c r="F15" s="75" t="s">
        <v>1040</v>
      </c>
      <c r="G15" s="80" t="s">
        <v>1028</v>
      </c>
      <c r="H15" s="75" t="s">
        <v>131</v>
      </c>
      <c r="I15" s="55" t="s">
        <v>1041</v>
      </c>
      <c r="J15" s="55" t="s">
        <v>1042</v>
      </c>
      <c r="K15" s="55" t="s">
        <v>1255</v>
      </c>
      <c r="L15" s="56">
        <f>VLOOKUP(H15,Sheet1!C:D,2,FALSE)</f>
        <v>1</v>
      </c>
      <c r="M15" s="57"/>
    </row>
    <row r="16" spans="1:13" ht="84">
      <c r="A16" s="54">
        <f t="shared" si="0"/>
        <v>11</v>
      </c>
      <c r="B16" s="55" t="s">
        <v>125</v>
      </c>
      <c r="C16" s="55" t="s">
        <v>1120</v>
      </c>
      <c r="D16" s="55" t="s">
        <v>1121</v>
      </c>
      <c r="E16" s="75" t="s">
        <v>1122</v>
      </c>
      <c r="F16" s="75" t="s">
        <v>1122</v>
      </c>
      <c r="G16" s="80" t="s">
        <v>1123</v>
      </c>
      <c r="H16" s="55" t="s">
        <v>131</v>
      </c>
      <c r="I16" s="59" t="s">
        <v>1124</v>
      </c>
      <c r="J16" s="55" t="s">
        <v>1125</v>
      </c>
      <c r="K16" s="55" t="s">
        <v>1268</v>
      </c>
      <c r="L16" s="56">
        <f>VLOOKUP(H16,Sheet1!C:D,2,FALSE)</f>
        <v>1</v>
      </c>
      <c r="M16" s="57"/>
    </row>
    <row r="17" spans="1:13" ht="75" customHeight="1">
      <c r="A17" s="54">
        <f t="shared" si="0"/>
        <v>12</v>
      </c>
      <c r="B17" s="55" t="s">
        <v>125</v>
      </c>
      <c r="C17" s="55" t="s">
        <v>1154</v>
      </c>
      <c r="D17" s="55" t="s">
        <v>1161</v>
      </c>
      <c r="E17" s="75" t="s">
        <v>1155</v>
      </c>
      <c r="F17" s="55" t="s">
        <v>1156</v>
      </c>
      <c r="G17" s="80" t="s">
        <v>1157</v>
      </c>
      <c r="H17" s="55" t="s">
        <v>131</v>
      </c>
      <c r="I17" s="55" t="s">
        <v>1158</v>
      </c>
      <c r="J17" s="55" t="s">
        <v>1159</v>
      </c>
      <c r="K17" s="55" t="s">
        <v>1160</v>
      </c>
      <c r="L17" s="56">
        <f>VLOOKUP(H17,Sheet1!C:D,2,FALSE)</f>
        <v>1</v>
      </c>
      <c r="M17" s="57"/>
    </row>
    <row r="18" spans="1:13" ht="75" customHeight="1">
      <c r="A18" s="54">
        <f t="shared" si="0"/>
        <v>13</v>
      </c>
      <c r="B18" s="55" t="s">
        <v>125</v>
      </c>
      <c r="C18" s="55" t="s">
        <v>1402</v>
      </c>
      <c r="D18" s="55" t="s">
        <v>1403</v>
      </c>
      <c r="E18" s="75" t="s">
        <v>1404</v>
      </c>
      <c r="F18" s="75" t="s">
        <v>1405</v>
      </c>
      <c r="G18" s="80" t="s">
        <v>1406</v>
      </c>
      <c r="H18" s="55" t="s">
        <v>1407</v>
      </c>
      <c r="I18" s="55" t="s">
        <v>1408</v>
      </c>
      <c r="J18" s="55" t="s">
        <v>1409</v>
      </c>
      <c r="K18" s="55" t="s">
        <v>1413</v>
      </c>
      <c r="L18" s="56">
        <f>VLOOKUP(H18,Sheet1!C:D,2,FALSE)</f>
        <v>1</v>
      </c>
    </row>
    <row r="19" spans="1:13" ht="75" customHeight="1">
      <c r="A19" s="54">
        <f t="shared" si="0"/>
        <v>14</v>
      </c>
      <c r="B19" s="55" t="s">
        <v>125</v>
      </c>
      <c r="C19" s="55" t="s">
        <v>225</v>
      </c>
      <c r="D19" s="55" t="s">
        <v>798</v>
      </c>
      <c r="E19" s="75" t="s">
        <v>799</v>
      </c>
      <c r="F19" s="75" t="s">
        <v>800</v>
      </c>
      <c r="G19" s="80" t="s">
        <v>801</v>
      </c>
      <c r="H19" s="55" t="s">
        <v>182</v>
      </c>
      <c r="I19" s="55" t="s">
        <v>802</v>
      </c>
      <c r="J19" s="55" t="s">
        <v>803</v>
      </c>
      <c r="K19" s="55" t="s">
        <v>805</v>
      </c>
      <c r="L19" s="56">
        <f>VLOOKUP(H19,Sheet1!C:D,2,FALSE)</f>
        <v>2</v>
      </c>
    </row>
    <row r="20" spans="1:13" ht="75" customHeight="1">
      <c r="A20" s="54">
        <f t="shared" si="0"/>
        <v>15</v>
      </c>
      <c r="B20" s="55" t="s">
        <v>125</v>
      </c>
      <c r="C20" s="55" t="s">
        <v>225</v>
      </c>
      <c r="D20" s="55" t="s">
        <v>798</v>
      </c>
      <c r="E20" s="75" t="s">
        <v>799</v>
      </c>
      <c r="F20" s="55" t="s">
        <v>800</v>
      </c>
      <c r="G20" s="80" t="s">
        <v>801</v>
      </c>
      <c r="H20" s="55" t="s">
        <v>182</v>
      </c>
      <c r="I20" s="55" t="s">
        <v>802</v>
      </c>
      <c r="J20" s="55" t="s">
        <v>803</v>
      </c>
      <c r="K20" s="55" t="s">
        <v>806</v>
      </c>
      <c r="L20" s="56">
        <f>VLOOKUP(H20,Sheet1!C:D,2,FALSE)</f>
        <v>2</v>
      </c>
    </row>
    <row r="21" spans="1:13" ht="75" customHeight="1">
      <c r="A21" s="54">
        <f t="shared" si="0"/>
        <v>16</v>
      </c>
      <c r="B21" s="55" t="s">
        <v>129</v>
      </c>
      <c r="C21" s="55" t="s">
        <v>859</v>
      </c>
      <c r="D21" s="55" t="s">
        <v>860</v>
      </c>
      <c r="E21" s="75" t="s">
        <v>861</v>
      </c>
      <c r="F21" s="75" t="s">
        <v>861</v>
      </c>
      <c r="G21" s="80" t="s">
        <v>862</v>
      </c>
      <c r="H21" s="55" t="s">
        <v>128</v>
      </c>
      <c r="I21" s="55" t="s">
        <v>863</v>
      </c>
      <c r="J21" s="55" t="s">
        <v>867</v>
      </c>
      <c r="K21" s="55" t="s">
        <v>868</v>
      </c>
      <c r="L21" s="56">
        <f>VLOOKUP(H21,Sheet1!C:D,2,FALSE)</f>
        <v>3</v>
      </c>
    </row>
    <row r="22" spans="1:13" ht="108">
      <c r="A22" s="54">
        <f t="shared" si="0"/>
        <v>17</v>
      </c>
      <c r="B22" s="58" t="s">
        <v>125</v>
      </c>
      <c r="C22" s="58" t="s">
        <v>1113</v>
      </c>
      <c r="D22" s="58" t="s">
        <v>1114</v>
      </c>
      <c r="E22" s="75" t="s">
        <v>1363</v>
      </c>
      <c r="F22" s="75" t="s">
        <v>1115</v>
      </c>
      <c r="G22" s="100" t="s">
        <v>1116</v>
      </c>
      <c r="H22" s="58" t="s">
        <v>1117</v>
      </c>
      <c r="I22" s="58" t="s">
        <v>1118</v>
      </c>
      <c r="J22" s="58" t="s">
        <v>1119</v>
      </c>
      <c r="K22" s="58" t="s">
        <v>1266</v>
      </c>
      <c r="L22" s="56">
        <f>VLOOKUP(H22,Sheet1!C:D,2,FALSE)</f>
        <v>3</v>
      </c>
    </row>
    <row r="23" spans="1:13" ht="75" customHeight="1">
      <c r="A23" s="54">
        <f t="shared" si="0"/>
        <v>18</v>
      </c>
      <c r="B23" s="59" t="s">
        <v>125</v>
      </c>
      <c r="C23" s="55" t="s">
        <v>721</v>
      </c>
      <c r="D23" s="55" t="s">
        <v>722</v>
      </c>
      <c r="E23" s="75" t="s">
        <v>187</v>
      </c>
      <c r="F23" s="75" t="s">
        <v>188</v>
      </c>
      <c r="G23" s="80" t="s">
        <v>723</v>
      </c>
      <c r="H23" s="55" t="s">
        <v>132</v>
      </c>
      <c r="I23" s="55" t="s">
        <v>724</v>
      </c>
      <c r="J23" s="55" t="s">
        <v>550</v>
      </c>
      <c r="K23" s="55" t="s">
        <v>726</v>
      </c>
      <c r="L23" s="56">
        <f>VLOOKUP(H23,Sheet1!C:D,2,FALSE)</f>
        <v>4</v>
      </c>
    </row>
    <row r="24" spans="1:13" ht="75" customHeight="1">
      <c r="A24" s="54">
        <f t="shared" si="0"/>
        <v>19</v>
      </c>
      <c r="B24" s="55" t="s">
        <v>125</v>
      </c>
      <c r="C24" s="55" t="s">
        <v>721</v>
      </c>
      <c r="D24" s="55" t="s">
        <v>722</v>
      </c>
      <c r="E24" s="75" t="s">
        <v>187</v>
      </c>
      <c r="F24" s="75" t="s">
        <v>188</v>
      </c>
      <c r="G24" s="80" t="s">
        <v>723</v>
      </c>
      <c r="H24" s="55" t="s">
        <v>132</v>
      </c>
      <c r="I24" s="55" t="s">
        <v>724</v>
      </c>
      <c r="J24" s="55" t="s">
        <v>550</v>
      </c>
      <c r="K24" s="55" t="s">
        <v>727</v>
      </c>
      <c r="L24" s="56">
        <f>VLOOKUP(H24,Sheet1!C:D,2,FALSE)</f>
        <v>4</v>
      </c>
    </row>
    <row r="25" spans="1:13" ht="75" customHeight="1">
      <c r="A25" s="54">
        <f t="shared" si="0"/>
        <v>20</v>
      </c>
      <c r="B25" s="55" t="s">
        <v>125</v>
      </c>
      <c r="C25" s="55" t="s">
        <v>838</v>
      </c>
      <c r="D25" s="55" t="s">
        <v>839</v>
      </c>
      <c r="E25" s="75" t="s">
        <v>840</v>
      </c>
      <c r="F25" s="75" t="s">
        <v>841</v>
      </c>
      <c r="G25" s="80" t="s">
        <v>842</v>
      </c>
      <c r="H25" s="55" t="s">
        <v>843</v>
      </c>
      <c r="I25" s="55" t="s">
        <v>844</v>
      </c>
      <c r="J25" s="55" t="s">
        <v>845</v>
      </c>
      <c r="K25" s="55" t="s">
        <v>846</v>
      </c>
      <c r="L25" s="56">
        <f>VLOOKUP(H25,Sheet1!C:D,2,FALSE)</f>
        <v>7</v>
      </c>
    </row>
    <row r="26" spans="1:13" ht="75" customHeight="1">
      <c r="A26" s="54">
        <f t="shared" si="0"/>
        <v>21</v>
      </c>
      <c r="B26" s="58" t="s">
        <v>125</v>
      </c>
      <c r="C26" s="58" t="s">
        <v>994</v>
      </c>
      <c r="D26" s="58" t="s">
        <v>999</v>
      </c>
      <c r="E26" s="75" t="s">
        <v>1356</v>
      </c>
      <c r="F26" s="75" t="s">
        <v>1357</v>
      </c>
      <c r="G26" s="108" t="s">
        <v>996</v>
      </c>
      <c r="H26" s="58" t="s">
        <v>843</v>
      </c>
      <c r="I26" s="58" t="s">
        <v>997</v>
      </c>
      <c r="J26" s="58" t="s">
        <v>998</v>
      </c>
      <c r="K26" s="58" t="s">
        <v>1249</v>
      </c>
      <c r="L26" s="56">
        <f>VLOOKUP(H26,Sheet1!C:D,2,FALSE)</f>
        <v>7</v>
      </c>
    </row>
    <row r="27" spans="1:13" ht="75" customHeight="1">
      <c r="A27" s="54">
        <f t="shared" si="0"/>
        <v>22</v>
      </c>
      <c r="B27" s="59" t="s">
        <v>1283</v>
      </c>
      <c r="C27" s="59" t="s">
        <v>137</v>
      </c>
      <c r="D27" s="59" t="s">
        <v>138</v>
      </c>
      <c r="E27" s="59" t="s">
        <v>139</v>
      </c>
      <c r="F27" s="59" t="s">
        <v>140</v>
      </c>
      <c r="G27" s="73" t="s">
        <v>1286</v>
      </c>
      <c r="H27" s="59" t="s">
        <v>16</v>
      </c>
      <c r="I27" s="59" t="s">
        <v>141</v>
      </c>
      <c r="J27" s="59" t="s">
        <v>142</v>
      </c>
      <c r="K27" s="59" t="s">
        <v>1297</v>
      </c>
      <c r="L27" s="56">
        <f>VLOOKUP(H27,Sheet1!C:D,2,FALSE)</f>
        <v>7</v>
      </c>
    </row>
    <row r="28" spans="1:13" ht="75" customHeight="1">
      <c r="A28" s="54">
        <f t="shared" si="0"/>
        <v>23</v>
      </c>
      <c r="B28" s="55" t="s">
        <v>127</v>
      </c>
      <c r="C28" s="55" t="s">
        <v>436</v>
      </c>
      <c r="D28" s="55" t="s">
        <v>442</v>
      </c>
      <c r="E28" s="75" t="s">
        <v>437</v>
      </c>
      <c r="F28" s="55" t="s">
        <v>437</v>
      </c>
      <c r="G28" s="79" t="s">
        <v>438</v>
      </c>
      <c r="H28" s="55" t="s">
        <v>161</v>
      </c>
      <c r="I28" s="55" t="s">
        <v>439</v>
      </c>
      <c r="J28" s="55" t="s">
        <v>440</v>
      </c>
      <c r="K28" s="55" t="s">
        <v>441</v>
      </c>
      <c r="L28" s="56">
        <f>VLOOKUP(H28,Sheet1!C:D,2,FALSE)</f>
        <v>14</v>
      </c>
    </row>
    <row r="29" spans="1:13" ht="75" customHeight="1">
      <c r="A29" s="54">
        <f t="shared" si="0"/>
        <v>24</v>
      </c>
      <c r="B29" s="55" t="s">
        <v>125</v>
      </c>
      <c r="C29" s="55" t="s">
        <v>1066</v>
      </c>
      <c r="D29" s="55" t="s">
        <v>1067</v>
      </c>
      <c r="E29" s="55" t="s">
        <v>1068</v>
      </c>
      <c r="F29" s="75" t="s">
        <v>1069</v>
      </c>
      <c r="G29" s="80" t="s">
        <v>1070</v>
      </c>
      <c r="H29" s="75" t="s">
        <v>161</v>
      </c>
      <c r="I29" s="55" t="s">
        <v>1071</v>
      </c>
      <c r="J29" s="55" t="s">
        <v>1072</v>
      </c>
      <c r="K29" s="55" t="s">
        <v>1077</v>
      </c>
      <c r="L29" s="56">
        <f>VLOOKUP(H29,Sheet1!C:D,2,FALSE)</f>
        <v>14</v>
      </c>
    </row>
    <row r="30" spans="1:13" ht="75" customHeight="1">
      <c r="A30" s="54">
        <f t="shared" si="0"/>
        <v>25</v>
      </c>
      <c r="B30" s="55" t="s">
        <v>125</v>
      </c>
      <c r="C30" s="55" t="s">
        <v>778</v>
      </c>
      <c r="D30" s="55" t="s">
        <v>786</v>
      </c>
      <c r="E30" s="55" t="s">
        <v>780</v>
      </c>
      <c r="F30" s="55" t="s">
        <v>1366</v>
      </c>
      <c r="G30" s="80" t="s">
        <v>781</v>
      </c>
      <c r="H30" s="75" t="s">
        <v>247</v>
      </c>
      <c r="I30" s="55" t="s">
        <v>782</v>
      </c>
      <c r="J30" s="55" t="s">
        <v>783</v>
      </c>
      <c r="K30" s="55" t="s">
        <v>785</v>
      </c>
      <c r="L30" s="56">
        <f>VLOOKUP(H30,Sheet1!C:D,2,FALSE)</f>
        <v>15</v>
      </c>
    </row>
    <row r="31" spans="1:13" ht="75" customHeight="1">
      <c r="A31" s="54">
        <f t="shared" si="0"/>
        <v>26</v>
      </c>
      <c r="B31" s="58" t="s">
        <v>125</v>
      </c>
      <c r="C31" s="58" t="s">
        <v>1105</v>
      </c>
      <c r="D31" s="58" t="s">
        <v>1112</v>
      </c>
      <c r="E31" s="75" t="s">
        <v>1360</v>
      </c>
      <c r="F31" s="75" t="s">
        <v>1361</v>
      </c>
      <c r="G31" s="100" t="s">
        <v>1106</v>
      </c>
      <c r="H31" s="58" t="s">
        <v>1107</v>
      </c>
      <c r="I31" s="58" t="s">
        <v>1108</v>
      </c>
      <c r="J31" s="58" t="s">
        <v>1110</v>
      </c>
      <c r="K31" s="58" t="s">
        <v>1262</v>
      </c>
      <c r="L31" s="56">
        <f>VLOOKUP(H31,Sheet1!C:D,2,FALSE)</f>
        <v>16</v>
      </c>
    </row>
    <row r="32" spans="1:13" ht="75" customHeight="1">
      <c r="A32" s="54">
        <f t="shared" si="0"/>
        <v>27</v>
      </c>
      <c r="B32" s="55" t="s">
        <v>125</v>
      </c>
      <c r="C32" s="55" t="s">
        <v>407</v>
      </c>
      <c r="D32" s="55" t="s">
        <v>417</v>
      </c>
      <c r="E32" s="75" t="s">
        <v>409</v>
      </c>
      <c r="F32" s="75" t="s">
        <v>410</v>
      </c>
      <c r="G32" s="77" t="s">
        <v>411</v>
      </c>
      <c r="H32" s="55" t="s">
        <v>412</v>
      </c>
      <c r="I32" s="55" t="s">
        <v>413</v>
      </c>
      <c r="J32" s="55" t="s">
        <v>414</v>
      </c>
      <c r="K32" s="55" t="s">
        <v>416</v>
      </c>
      <c r="L32" s="56">
        <f>VLOOKUP(H32,Sheet1!C:D,2,FALSE)</f>
        <v>21</v>
      </c>
    </row>
    <row r="33" spans="2:11" ht="21.75" customHeight="1">
      <c r="B33" s="51">
        <f>COUNTA(B6:B32)</f>
        <v>27</v>
      </c>
      <c r="C33" s="51"/>
      <c r="D33" s="63">
        <f>SUMPRODUCT(1/COUNTIF(D6:D32,D6:D32))</f>
        <v>22</v>
      </c>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sheetData>
  <autoFilter ref="B2:L5">
    <filterColumn colId="6" showButton="0"/>
    <sortState ref="B9:O32">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2:K5">
    <cfRule type="expression" dxfId="62" priority="2089">
      <formula>OR($A6:$L403&lt;&gt;"")</formula>
    </cfRule>
  </conditionalFormatting>
  <conditionalFormatting sqref="B15:K15">
    <cfRule type="expression" dxfId="61" priority="2589">
      <formula>OR($A20:$L202&lt;&gt;"")</formula>
    </cfRule>
  </conditionalFormatting>
  <conditionalFormatting sqref="B18:K31">
    <cfRule type="expression" dxfId="60" priority="2595">
      <formula>OR($A22:$L210&lt;&gt;"")</formula>
    </cfRule>
  </conditionalFormatting>
  <conditionalFormatting sqref="B32:K32">
    <cfRule type="expression" dxfId="59" priority="2601">
      <formula>OR($A33:$L221&lt;&gt;"")</formula>
    </cfRule>
  </conditionalFormatting>
  <conditionalFormatting sqref="B6:K13">
    <cfRule type="expression" dxfId="58" priority="2607">
      <formula>OR($A10:$L416&lt;&gt;"")</formula>
    </cfRule>
  </conditionalFormatting>
  <conditionalFormatting sqref="B14:K14">
    <cfRule type="expression" dxfId="57" priority="2613">
      <formula>OR($A19:$L424&lt;&gt;"")</formula>
    </cfRule>
  </conditionalFormatting>
  <conditionalFormatting sqref="B16:K17">
    <cfRule type="expression" dxfId="56" priority="2619">
      <formula>OR($A21:$L209&lt;&gt;"")</formula>
    </cfRule>
  </conditionalFormatting>
  <hyperlinks>
    <hyperlink ref="G27"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49"/>
  <sheetViews>
    <sheetView view="pageBreakPreview" zoomScaleNormal="100" zoomScaleSheetLayoutView="100" workbookViewId="0">
      <selection activeCell="I8" sqref="I8"/>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2" ht="21.75" customHeight="1">
      <c r="K1" s="70" t="s">
        <v>50</v>
      </c>
    </row>
    <row r="2" spans="1:12" ht="11.25" customHeight="1">
      <c r="A2" s="145" t="s">
        <v>51</v>
      </c>
      <c r="B2" s="161" t="s">
        <v>8</v>
      </c>
      <c r="C2" s="145" t="s">
        <v>2</v>
      </c>
      <c r="D2" s="161" t="s">
        <v>3</v>
      </c>
      <c r="E2" s="161" t="s">
        <v>52</v>
      </c>
      <c r="F2" s="161" t="s">
        <v>5</v>
      </c>
      <c r="G2" s="145" t="s">
        <v>116</v>
      </c>
      <c r="H2" s="161" t="s">
        <v>6</v>
      </c>
      <c r="I2" s="161"/>
      <c r="J2" s="162" t="s">
        <v>7</v>
      </c>
      <c r="K2" s="157" t="s">
        <v>293</v>
      </c>
      <c r="L2" s="145" t="s">
        <v>9</v>
      </c>
    </row>
    <row r="3" spans="1:12" ht="11.25" customHeight="1">
      <c r="A3" s="146"/>
      <c r="B3" s="161"/>
      <c r="C3" s="146"/>
      <c r="D3" s="161"/>
      <c r="E3" s="161"/>
      <c r="F3" s="161"/>
      <c r="G3" s="146"/>
      <c r="H3" s="161"/>
      <c r="I3" s="161"/>
      <c r="J3" s="162"/>
      <c r="K3" s="158"/>
      <c r="L3" s="146"/>
    </row>
    <row r="4" spans="1:12" ht="11.25" customHeight="1">
      <c r="A4" s="146"/>
      <c r="B4" s="161"/>
      <c r="C4" s="146"/>
      <c r="D4" s="161"/>
      <c r="E4" s="161"/>
      <c r="F4" s="161"/>
      <c r="G4" s="146"/>
      <c r="H4" s="161"/>
      <c r="I4" s="161"/>
      <c r="J4" s="162"/>
      <c r="K4" s="158"/>
      <c r="L4" s="146"/>
    </row>
    <row r="5" spans="1:12" ht="11.25" customHeight="1">
      <c r="A5" s="147"/>
      <c r="B5" s="161"/>
      <c r="C5" s="147"/>
      <c r="D5" s="161"/>
      <c r="E5" s="161"/>
      <c r="F5" s="161"/>
      <c r="G5" s="147"/>
      <c r="H5" s="161"/>
      <c r="I5" s="161"/>
      <c r="J5" s="162"/>
      <c r="K5" s="159"/>
      <c r="L5" s="147"/>
    </row>
    <row r="6" spans="1:12" s="57" customFormat="1" ht="75" customHeight="1">
      <c r="A6" s="54">
        <v>1</v>
      </c>
      <c r="B6" s="55" t="s">
        <v>127</v>
      </c>
      <c r="C6" s="55" t="s">
        <v>458</v>
      </c>
      <c r="D6" s="55" t="s">
        <v>459</v>
      </c>
      <c r="E6" s="75" t="s">
        <v>460</v>
      </c>
      <c r="F6" s="75" t="s">
        <v>460</v>
      </c>
      <c r="G6" s="77" t="s">
        <v>461</v>
      </c>
      <c r="H6" s="55" t="s">
        <v>1309</v>
      </c>
      <c r="I6" s="55" t="s">
        <v>1310</v>
      </c>
      <c r="J6" s="55" t="s">
        <v>462</v>
      </c>
      <c r="K6" s="55" t="s">
        <v>1180</v>
      </c>
      <c r="L6" s="56">
        <f>VLOOKUP(H6,Sheet1!C:D,2,FALSE)</f>
        <v>1</v>
      </c>
    </row>
    <row r="7" spans="1:12" s="57" customFormat="1" ht="75" customHeight="1">
      <c r="A7" s="54">
        <f t="shared" ref="A7:A31" si="0">IF(B7="","",A6+1)</f>
        <v>2</v>
      </c>
      <c r="B7" s="55" t="s">
        <v>125</v>
      </c>
      <c r="C7" s="55" t="s">
        <v>458</v>
      </c>
      <c r="D7" s="55" t="s">
        <v>463</v>
      </c>
      <c r="E7" s="75" t="s">
        <v>1324</v>
      </c>
      <c r="F7" s="75" t="s">
        <v>1324</v>
      </c>
      <c r="G7" s="77" t="s">
        <v>464</v>
      </c>
      <c r="H7" s="55" t="s">
        <v>1309</v>
      </c>
      <c r="I7" s="55" t="s">
        <v>1311</v>
      </c>
      <c r="J7" s="55" t="s">
        <v>465</v>
      </c>
      <c r="K7" s="55" t="s">
        <v>1181</v>
      </c>
      <c r="L7" s="56">
        <f>VLOOKUP(H7,Sheet1!C:D,2,FALSE)</f>
        <v>1</v>
      </c>
    </row>
    <row r="8" spans="1:12" s="57" customFormat="1" ht="84">
      <c r="A8" s="54">
        <f t="shared" si="0"/>
        <v>3</v>
      </c>
      <c r="B8" s="55" t="s">
        <v>125</v>
      </c>
      <c r="C8" s="59" t="s">
        <v>222</v>
      </c>
      <c r="D8" s="55" t="s">
        <v>630</v>
      </c>
      <c r="E8" s="85" t="s">
        <v>223</v>
      </c>
      <c r="F8" s="85" t="s">
        <v>224</v>
      </c>
      <c r="G8" s="72" t="s">
        <v>625</v>
      </c>
      <c r="H8" s="59" t="s">
        <v>1309</v>
      </c>
      <c r="I8" s="59" t="s">
        <v>1313</v>
      </c>
      <c r="J8" s="59" t="s">
        <v>626</v>
      </c>
      <c r="K8" s="55" t="s">
        <v>1226</v>
      </c>
      <c r="L8" s="56">
        <f>VLOOKUP(H8,Sheet1!C:D,2,FALSE)</f>
        <v>1</v>
      </c>
    </row>
    <row r="9" spans="1:12" s="57" customFormat="1" ht="75" customHeight="1">
      <c r="A9" s="54">
        <f t="shared" si="0"/>
        <v>4</v>
      </c>
      <c r="B9" s="55" t="s">
        <v>125</v>
      </c>
      <c r="C9" s="55" t="s">
        <v>680</v>
      </c>
      <c r="D9" s="55" t="s">
        <v>681</v>
      </c>
      <c r="E9" s="55" t="s">
        <v>682</v>
      </c>
      <c r="F9" s="75" t="s">
        <v>682</v>
      </c>
      <c r="G9" s="80" t="s">
        <v>683</v>
      </c>
      <c r="H9" s="55" t="s">
        <v>131</v>
      </c>
      <c r="I9" s="55" t="s">
        <v>684</v>
      </c>
      <c r="J9" s="55" t="s">
        <v>685</v>
      </c>
      <c r="K9" s="55" t="s">
        <v>687</v>
      </c>
      <c r="L9" s="56">
        <f>VLOOKUP(H9,Sheet1!C:D,2,FALSE)</f>
        <v>1</v>
      </c>
    </row>
    <row r="10" spans="1:12" s="57" customFormat="1" ht="75" customHeight="1">
      <c r="A10" s="54">
        <f t="shared" si="0"/>
        <v>5</v>
      </c>
      <c r="B10" s="55" t="s">
        <v>125</v>
      </c>
      <c r="C10" s="59" t="s">
        <v>212</v>
      </c>
      <c r="D10" s="55" t="s">
        <v>790</v>
      </c>
      <c r="E10" s="85" t="s">
        <v>213</v>
      </c>
      <c r="F10" s="85" t="s">
        <v>213</v>
      </c>
      <c r="G10" s="107" t="s">
        <v>787</v>
      </c>
      <c r="H10" s="59" t="s">
        <v>131</v>
      </c>
      <c r="I10" s="59" t="s">
        <v>214</v>
      </c>
      <c r="J10" s="59" t="s">
        <v>788</v>
      </c>
      <c r="K10" s="59" t="s">
        <v>789</v>
      </c>
      <c r="L10" s="56">
        <f>VLOOKUP(H10,Sheet1!C:D,2,FALSE)</f>
        <v>1</v>
      </c>
    </row>
    <row r="11" spans="1:12" s="57" customFormat="1" ht="75" customHeight="1">
      <c r="A11" s="54">
        <f t="shared" si="0"/>
        <v>6</v>
      </c>
      <c r="B11" s="58" t="s">
        <v>127</v>
      </c>
      <c r="C11" s="58" t="s">
        <v>458</v>
      </c>
      <c r="D11" s="58" t="s">
        <v>459</v>
      </c>
      <c r="E11" s="75" t="s">
        <v>460</v>
      </c>
      <c r="F11" s="75" t="s">
        <v>460</v>
      </c>
      <c r="G11" s="108" t="s">
        <v>461</v>
      </c>
      <c r="H11" s="58" t="s">
        <v>1309</v>
      </c>
      <c r="I11" s="58" t="s">
        <v>1310</v>
      </c>
      <c r="J11" s="58" t="s">
        <v>462</v>
      </c>
      <c r="K11" s="58" t="s">
        <v>1180</v>
      </c>
      <c r="L11" s="56">
        <f>VLOOKUP(H11,Sheet1!C:D,2,FALSE)</f>
        <v>1</v>
      </c>
    </row>
    <row r="12" spans="1:12" s="57" customFormat="1" ht="75" customHeight="1">
      <c r="A12" s="54">
        <f t="shared" si="0"/>
        <v>7</v>
      </c>
      <c r="B12" s="58" t="s">
        <v>125</v>
      </c>
      <c r="C12" s="58" t="s">
        <v>458</v>
      </c>
      <c r="D12" s="58" t="s">
        <v>463</v>
      </c>
      <c r="E12" s="75" t="s">
        <v>1324</v>
      </c>
      <c r="F12" s="75" t="s">
        <v>1324</v>
      </c>
      <c r="G12" s="108" t="s">
        <v>464</v>
      </c>
      <c r="H12" s="58" t="s">
        <v>1309</v>
      </c>
      <c r="I12" s="58" t="s">
        <v>1311</v>
      </c>
      <c r="J12" s="58" t="s">
        <v>465</v>
      </c>
      <c r="K12" s="58" t="s">
        <v>1181</v>
      </c>
      <c r="L12" s="56">
        <f>VLOOKUP(H12,Sheet1!C:D,2,FALSE)</f>
        <v>1</v>
      </c>
    </row>
    <row r="13" spans="1:12" s="57" customFormat="1" ht="75" customHeight="1">
      <c r="A13" s="54">
        <f t="shared" si="0"/>
        <v>8</v>
      </c>
      <c r="B13" s="55" t="s">
        <v>125</v>
      </c>
      <c r="C13" s="55" t="s">
        <v>1025</v>
      </c>
      <c r="D13" s="55" t="s">
        <v>1031</v>
      </c>
      <c r="E13" s="75" t="s">
        <v>1032</v>
      </c>
      <c r="F13" s="55" t="s">
        <v>1032</v>
      </c>
      <c r="G13" s="80" t="s">
        <v>1028</v>
      </c>
      <c r="H13" s="55" t="s">
        <v>131</v>
      </c>
      <c r="I13" s="55" t="s">
        <v>1033</v>
      </c>
      <c r="J13" s="55" t="s">
        <v>1034</v>
      </c>
      <c r="K13" s="55" t="s">
        <v>1254</v>
      </c>
      <c r="L13" s="56">
        <f>VLOOKUP(H13,Sheet1!C:D,2,FALSE)</f>
        <v>1</v>
      </c>
    </row>
    <row r="14" spans="1:12" s="57" customFormat="1" ht="75" customHeight="1">
      <c r="A14" s="54">
        <f t="shared" si="0"/>
        <v>9</v>
      </c>
      <c r="B14" s="55" t="s">
        <v>125</v>
      </c>
      <c r="C14" s="55" t="s">
        <v>1025</v>
      </c>
      <c r="D14" s="55" t="s">
        <v>1035</v>
      </c>
      <c r="E14" s="55" t="s">
        <v>1036</v>
      </c>
      <c r="F14" s="75" t="s">
        <v>1036</v>
      </c>
      <c r="G14" s="80" t="s">
        <v>1028</v>
      </c>
      <c r="H14" s="75" t="s">
        <v>131</v>
      </c>
      <c r="I14" s="55" t="s">
        <v>1037</v>
      </c>
      <c r="J14" s="55" t="s">
        <v>1038</v>
      </c>
      <c r="K14" s="55" t="s">
        <v>1215</v>
      </c>
      <c r="L14" s="56">
        <f>VLOOKUP(H14,Sheet1!C:D,2,FALSE)</f>
        <v>1</v>
      </c>
    </row>
    <row r="15" spans="1:12" s="57" customFormat="1" ht="75" customHeight="1">
      <c r="A15" s="54">
        <f t="shared" si="0"/>
        <v>10</v>
      </c>
      <c r="B15" s="58" t="s">
        <v>125</v>
      </c>
      <c r="C15" s="58" t="s">
        <v>278</v>
      </c>
      <c r="D15" s="58" t="s">
        <v>1167</v>
      </c>
      <c r="E15" s="75" t="s">
        <v>1320</v>
      </c>
      <c r="F15" s="75" t="s">
        <v>1325</v>
      </c>
      <c r="G15" s="76" t="s">
        <v>279</v>
      </c>
      <c r="H15" s="58" t="s">
        <v>280</v>
      </c>
      <c r="I15" s="58" t="s">
        <v>281</v>
      </c>
      <c r="J15" s="58" t="s">
        <v>282</v>
      </c>
      <c r="K15" s="58" t="s">
        <v>284</v>
      </c>
      <c r="L15" s="56">
        <f>VLOOKUP(H15,Sheet1!C:D,2,FALSE)</f>
        <v>3</v>
      </c>
    </row>
    <row r="16" spans="1:12" s="57" customFormat="1" ht="75" customHeight="1">
      <c r="A16" s="54">
        <f t="shared" si="0"/>
        <v>11</v>
      </c>
      <c r="B16" s="55" t="s">
        <v>125</v>
      </c>
      <c r="C16" s="55" t="s">
        <v>1096</v>
      </c>
      <c r="D16" s="55" t="s">
        <v>1104</v>
      </c>
      <c r="E16" s="75" t="s">
        <v>1098</v>
      </c>
      <c r="F16" s="75" t="s">
        <v>1098</v>
      </c>
      <c r="G16" s="80" t="s">
        <v>1099</v>
      </c>
      <c r="H16" s="55" t="s">
        <v>128</v>
      </c>
      <c r="I16" s="55" t="s">
        <v>1100</v>
      </c>
      <c r="J16" s="55" t="s">
        <v>1101</v>
      </c>
      <c r="K16" s="55" t="s">
        <v>1102</v>
      </c>
      <c r="L16" s="56">
        <f>VLOOKUP(H16,Sheet1!C:D,2,FALSE)</f>
        <v>3</v>
      </c>
    </row>
    <row r="17" spans="1:13" s="57" customFormat="1" ht="108">
      <c r="A17" s="54">
        <f t="shared" si="0"/>
        <v>12</v>
      </c>
      <c r="B17" s="58" t="s">
        <v>125</v>
      </c>
      <c r="C17" s="58" t="s">
        <v>326</v>
      </c>
      <c r="D17" s="58" t="s">
        <v>327</v>
      </c>
      <c r="E17" s="75" t="s">
        <v>328</v>
      </c>
      <c r="F17" s="75" t="s">
        <v>329</v>
      </c>
      <c r="G17" s="76" t="s">
        <v>276</v>
      </c>
      <c r="H17" s="58" t="s">
        <v>330</v>
      </c>
      <c r="I17" s="58" t="s">
        <v>331</v>
      </c>
      <c r="J17" s="58" t="s">
        <v>332</v>
      </c>
      <c r="K17" s="58" t="s">
        <v>333</v>
      </c>
      <c r="L17" s="56">
        <f>VLOOKUP(H17,Sheet1!C:D,2,FALSE)</f>
        <v>4</v>
      </c>
    </row>
    <row r="18" spans="1:13" s="57" customFormat="1" ht="75" customHeight="1">
      <c r="A18" s="54">
        <f t="shared" si="0"/>
        <v>13</v>
      </c>
      <c r="B18" s="55" t="s">
        <v>127</v>
      </c>
      <c r="C18" s="55" t="s">
        <v>340</v>
      </c>
      <c r="D18" s="55" t="s">
        <v>253</v>
      </c>
      <c r="E18" s="75" t="s">
        <v>254</v>
      </c>
      <c r="F18" s="75" t="s">
        <v>255</v>
      </c>
      <c r="G18" s="77" t="s">
        <v>341</v>
      </c>
      <c r="H18" s="55" t="s">
        <v>132</v>
      </c>
      <c r="I18" s="55" t="s">
        <v>342</v>
      </c>
      <c r="J18" s="55" t="s">
        <v>343</v>
      </c>
      <c r="K18" s="55" t="s">
        <v>344</v>
      </c>
      <c r="L18" s="56">
        <f>VLOOKUP(H18,Sheet1!C:D,2,FALSE)</f>
        <v>4</v>
      </c>
      <c r="M18" s="50"/>
    </row>
    <row r="19" spans="1:13" s="57" customFormat="1" ht="75" customHeight="1">
      <c r="A19" s="54">
        <f t="shared" si="0"/>
        <v>14</v>
      </c>
      <c r="B19" s="59" t="s">
        <v>127</v>
      </c>
      <c r="C19" s="55" t="s">
        <v>340</v>
      </c>
      <c r="D19" s="55" t="s">
        <v>346</v>
      </c>
      <c r="E19" s="75" t="s">
        <v>256</v>
      </c>
      <c r="F19" s="75" t="s">
        <v>257</v>
      </c>
      <c r="G19" s="77" t="s">
        <v>347</v>
      </c>
      <c r="H19" s="55" t="s">
        <v>132</v>
      </c>
      <c r="I19" s="55" t="s">
        <v>348</v>
      </c>
      <c r="J19" s="55" t="s">
        <v>349</v>
      </c>
      <c r="K19" s="55" t="s">
        <v>1171</v>
      </c>
      <c r="L19" s="56">
        <f>VLOOKUP(H19,Sheet1!C:D,2,FALSE)</f>
        <v>4</v>
      </c>
      <c r="M19" s="50"/>
    </row>
    <row r="20" spans="1:13" ht="108">
      <c r="A20" s="54">
        <f t="shared" si="0"/>
        <v>15</v>
      </c>
      <c r="B20" s="55" t="s">
        <v>125</v>
      </c>
      <c r="C20" s="59" t="s">
        <v>251</v>
      </c>
      <c r="D20" s="55" t="s">
        <v>480</v>
      </c>
      <c r="E20" s="85" t="s">
        <v>475</v>
      </c>
      <c r="F20" s="85" t="s">
        <v>476</v>
      </c>
      <c r="G20" s="72" t="s">
        <v>477</v>
      </c>
      <c r="H20" s="59" t="s">
        <v>132</v>
      </c>
      <c r="I20" s="59" t="s">
        <v>478</v>
      </c>
      <c r="J20" s="59" t="s">
        <v>252</v>
      </c>
      <c r="K20" s="59" t="s">
        <v>479</v>
      </c>
      <c r="L20" s="56">
        <f>VLOOKUP(H20,Sheet1!C:D,2,FALSE)</f>
        <v>4</v>
      </c>
    </row>
    <row r="21" spans="1:13" ht="75" customHeight="1">
      <c r="A21" s="54">
        <f t="shared" si="0"/>
        <v>16</v>
      </c>
      <c r="B21" s="55" t="s">
        <v>651</v>
      </c>
      <c r="C21" s="55"/>
      <c r="D21" s="55" t="s">
        <v>655</v>
      </c>
      <c r="E21" s="75" t="s">
        <v>1341</v>
      </c>
      <c r="F21" s="75" t="s">
        <v>1341</v>
      </c>
      <c r="G21" s="77"/>
      <c r="H21" s="55" t="s">
        <v>132</v>
      </c>
      <c r="I21" s="55" t="s">
        <v>652</v>
      </c>
      <c r="J21" s="55" t="s">
        <v>653</v>
      </c>
      <c r="K21" s="55" t="s">
        <v>654</v>
      </c>
      <c r="L21" s="56">
        <f>VLOOKUP(H21,Sheet1!C:D,2,FALSE)</f>
        <v>4</v>
      </c>
    </row>
    <row r="22" spans="1:13" ht="75" customHeight="1">
      <c r="A22" s="54">
        <f t="shared" si="0"/>
        <v>17</v>
      </c>
      <c r="B22" s="55" t="s">
        <v>125</v>
      </c>
      <c r="C22" s="55" t="s">
        <v>829</v>
      </c>
      <c r="D22" s="55" t="s">
        <v>830</v>
      </c>
      <c r="E22" s="75" t="s">
        <v>831</v>
      </c>
      <c r="F22" s="75" t="s">
        <v>832</v>
      </c>
      <c r="G22" s="80" t="s">
        <v>833</v>
      </c>
      <c r="H22" s="55" t="s">
        <v>132</v>
      </c>
      <c r="I22" s="55" t="s">
        <v>834</v>
      </c>
      <c r="J22" s="55" t="s">
        <v>836</v>
      </c>
      <c r="K22" s="55" t="s">
        <v>1232</v>
      </c>
      <c r="L22" s="56">
        <f>VLOOKUP(H22,Sheet1!C:D,2,FALSE)</f>
        <v>4</v>
      </c>
    </row>
    <row r="23" spans="1:13" ht="75" customHeight="1">
      <c r="A23" s="54">
        <f t="shared" si="0"/>
        <v>18</v>
      </c>
      <c r="B23" s="55" t="s">
        <v>125</v>
      </c>
      <c r="C23" s="55" t="s">
        <v>882</v>
      </c>
      <c r="D23" s="55" t="s">
        <v>883</v>
      </c>
      <c r="E23" s="75" t="s">
        <v>884</v>
      </c>
      <c r="F23" s="75" t="s">
        <v>885</v>
      </c>
      <c r="G23" s="80" t="s">
        <v>886</v>
      </c>
      <c r="H23" s="55" t="s">
        <v>132</v>
      </c>
      <c r="I23" s="55" t="s">
        <v>887</v>
      </c>
      <c r="J23" s="55" t="s">
        <v>888</v>
      </c>
      <c r="K23" s="55" t="s">
        <v>1205</v>
      </c>
      <c r="L23" s="56">
        <f>VLOOKUP(H23,Sheet1!C:D,2,FALSE)</f>
        <v>4</v>
      </c>
    </row>
    <row r="24" spans="1:13" ht="84">
      <c r="A24" s="54">
        <f t="shared" si="0"/>
        <v>19</v>
      </c>
      <c r="B24" s="55" t="s">
        <v>126</v>
      </c>
      <c r="C24" s="55" t="s">
        <v>1044</v>
      </c>
      <c r="D24" s="55" t="s">
        <v>1049</v>
      </c>
      <c r="E24" s="55" t="s">
        <v>1045</v>
      </c>
      <c r="F24" s="75" t="s">
        <v>1045</v>
      </c>
      <c r="G24" s="80" t="s">
        <v>1046</v>
      </c>
      <c r="H24" s="75" t="s">
        <v>132</v>
      </c>
      <c r="I24" s="55" t="s">
        <v>1047</v>
      </c>
      <c r="J24" s="55" t="s">
        <v>1048</v>
      </c>
      <c r="K24" s="55" t="s">
        <v>1216</v>
      </c>
      <c r="L24" s="56">
        <f>VLOOKUP(H24,Sheet1!C:D,2,FALSE)</f>
        <v>4</v>
      </c>
    </row>
    <row r="25" spans="1:13" ht="75" customHeight="1">
      <c r="A25" s="54">
        <f t="shared" si="0"/>
        <v>20</v>
      </c>
      <c r="B25" s="58" t="s">
        <v>125</v>
      </c>
      <c r="C25" s="58" t="s">
        <v>296</v>
      </c>
      <c r="D25" s="58" t="s">
        <v>147</v>
      </c>
      <c r="E25" s="75" t="s">
        <v>148</v>
      </c>
      <c r="F25" s="75" t="s">
        <v>149</v>
      </c>
      <c r="G25" s="76" t="s">
        <v>150</v>
      </c>
      <c r="H25" s="58" t="s">
        <v>145</v>
      </c>
      <c r="I25" s="58" t="s">
        <v>151</v>
      </c>
      <c r="J25" s="58" t="s">
        <v>294</v>
      </c>
      <c r="K25" s="58" t="s">
        <v>297</v>
      </c>
      <c r="L25" s="56">
        <f>VLOOKUP(H25,Sheet1!C:D,2,FALSE)</f>
        <v>5</v>
      </c>
    </row>
    <row r="26" spans="1:13" ht="75" customHeight="1">
      <c r="A26" s="54">
        <f t="shared" si="0"/>
        <v>21</v>
      </c>
      <c r="B26" s="55" t="s">
        <v>125</v>
      </c>
      <c r="C26" s="55" t="s">
        <v>869</v>
      </c>
      <c r="D26" s="55" t="s">
        <v>870</v>
      </c>
      <c r="E26" s="55" t="s">
        <v>871</v>
      </c>
      <c r="F26" s="75" t="s">
        <v>872</v>
      </c>
      <c r="G26" s="80" t="s">
        <v>873</v>
      </c>
      <c r="H26" s="75" t="s">
        <v>183</v>
      </c>
      <c r="I26" s="55" t="s">
        <v>874</v>
      </c>
      <c r="J26" s="55" t="s">
        <v>875</v>
      </c>
      <c r="K26" s="55" t="s">
        <v>1234</v>
      </c>
      <c r="L26" s="56">
        <f>VLOOKUP(H26,Sheet1!C:D,2,FALSE)</f>
        <v>5</v>
      </c>
    </row>
    <row r="27" spans="1:13" s="57" customFormat="1" ht="75" customHeight="1">
      <c r="A27" s="54">
        <f t="shared" si="0"/>
        <v>22</v>
      </c>
      <c r="B27" s="59" t="s">
        <v>1283</v>
      </c>
      <c r="C27" s="59" t="s">
        <v>137</v>
      </c>
      <c r="D27" s="59" t="s">
        <v>138</v>
      </c>
      <c r="E27" s="59" t="s">
        <v>139</v>
      </c>
      <c r="F27" s="59" t="s">
        <v>140</v>
      </c>
      <c r="G27" s="73" t="s">
        <v>1286</v>
      </c>
      <c r="H27" s="59" t="s">
        <v>16</v>
      </c>
      <c r="I27" s="59" t="s">
        <v>141</v>
      </c>
      <c r="J27" s="59" t="s">
        <v>142</v>
      </c>
      <c r="K27" s="59" t="s">
        <v>1298</v>
      </c>
      <c r="L27" s="56">
        <f>VLOOKUP(H27,Sheet1!C:D,2,FALSE)</f>
        <v>7</v>
      </c>
      <c r="M27" s="50"/>
    </row>
    <row r="28" spans="1:13" ht="75" customHeight="1">
      <c r="A28" s="54">
        <f t="shared" si="0"/>
        <v>23</v>
      </c>
      <c r="B28" s="58" t="s">
        <v>125</v>
      </c>
      <c r="C28" s="58" t="s">
        <v>298</v>
      </c>
      <c r="D28" s="58" t="s">
        <v>299</v>
      </c>
      <c r="E28" s="75" t="s">
        <v>300</v>
      </c>
      <c r="F28" s="75" t="s">
        <v>301</v>
      </c>
      <c r="G28" s="76" t="s">
        <v>275</v>
      </c>
      <c r="H28" s="58" t="s">
        <v>302</v>
      </c>
      <c r="I28" s="58" t="s">
        <v>303</v>
      </c>
      <c r="J28" s="58" t="s">
        <v>304</v>
      </c>
      <c r="K28" s="58" t="s">
        <v>311</v>
      </c>
      <c r="L28" s="56">
        <f>VLOOKUP(H28,Sheet1!C:D,2,FALSE)</f>
        <v>8</v>
      </c>
    </row>
    <row r="29" spans="1:13" ht="75" customHeight="1">
      <c r="A29" s="54">
        <f t="shared" si="0"/>
        <v>24</v>
      </c>
      <c r="B29" s="55" t="s">
        <v>126</v>
      </c>
      <c r="C29" s="55" t="s">
        <v>418</v>
      </c>
      <c r="D29" s="55" t="s">
        <v>427</v>
      </c>
      <c r="E29" s="75" t="s">
        <v>428</v>
      </c>
      <c r="F29" s="75" t="s">
        <v>428</v>
      </c>
      <c r="G29" s="77" t="s">
        <v>422</v>
      </c>
      <c r="H29" s="55" t="s">
        <v>165</v>
      </c>
      <c r="I29" s="55" t="s">
        <v>429</v>
      </c>
      <c r="J29" s="55" t="s">
        <v>430</v>
      </c>
      <c r="K29" s="55" t="s">
        <v>431</v>
      </c>
      <c r="L29" s="56">
        <f>VLOOKUP(H29,Sheet1!C:D,2,FALSE)</f>
        <v>8</v>
      </c>
    </row>
    <row r="30" spans="1:13" ht="75" customHeight="1">
      <c r="A30" s="54">
        <f t="shared" si="0"/>
        <v>25</v>
      </c>
      <c r="B30" s="58" t="s">
        <v>126</v>
      </c>
      <c r="C30" s="58" t="s">
        <v>500</v>
      </c>
      <c r="D30" s="58" t="s">
        <v>240</v>
      </c>
      <c r="E30" s="75" t="s">
        <v>1335</v>
      </c>
      <c r="F30" s="75" t="s">
        <v>1336</v>
      </c>
      <c r="G30" s="76" t="s">
        <v>274</v>
      </c>
      <c r="H30" s="58" t="s">
        <v>166</v>
      </c>
      <c r="I30" s="58" t="s">
        <v>501</v>
      </c>
      <c r="J30" s="58" t="s">
        <v>502</v>
      </c>
      <c r="K30" s="58" t="s">
        <v>503</v>
      </c>
      <c r="L30" s="56">
        <f>VLOOKUP(H30,Sheet1!C:D,2,FALSE)</f>
        <v>9</v>
      </c>
    </row>
    <row r="31" spans="1:13" ht="75" customHeight="1">
      <c r="A31" s="54">
        <f t="shared" si="0"/>
        <v>26</v>
      </c>
      <c r="B31" s="58" t="s">
        <v>125</v>
      </c>
      <c r="C31" s="58" t="s">
        <v>1129</v>
      </c>
      <c r="D31" s="58" t="s">
        <v>1130</v>
      </c>
      <c r="E31" s="75" t="s">
        <v>1131</v>
      </c>
      <c r="F31" s="75" t="s">
        <v>1132</v>
      </c>
      <c r="G31" s="100" t="s">
        <v>1133</v>
      </c>
      <c r="H31" s="58" t="s">
        <v>1317</v>
      </c>
      <c r="I31" s="58" t="s">
        <v>1134</v>
      </c>
      <c r="J31" s="58" t="s">
        <v>1135</v>
      </c>
      <c r="K31" s="58" t="s">
        <v>1271</v>
      </c>
      <c r="L31" s="56">
        <f>VLOOKUP(H31,Sheet1!C:D,2,FALSE)</f>
        <v>23</v>
      </c>
    </row>
    <row r="32" spans="1:13" ht="21.75" customHeight="1">
      <c r="B32" s="51">
        <f>COUNTA(B6:B31)</f>
        <v>26</v>
      </c>
      <c r="C32" s="49"/>
      <c r="D32" s="51">
        <f>SUMPRODUCT(1/COUNTIF(D6:D31,D6:D31))</f>
        <v>23</v>
      </c>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sheetData>
  <autoFilter ref="B2:L5">
    <filterColumn colId="6" showButton="0"/>
    <sortState ref="B9:O32">
      <sortCondition ref="L2:L5"/>
    </sortState>
  </autoFilter>
  <dataConsolidate/>
  <mergeCells count="11">
    <mergeCell ref="A2:A5"/>
    <mergeCell ref="C2:C5"/>
    <mergeCell ref="D2:D5"/>
    <mergeCell ref="E2:E5"/>
    <mergeCell ref="F2:F5"/>
    <mergeCell ref="H2:I5"/>
    <mergeCell ref="K2:K5"/>
    <mergeCell ref="B2:B5"/>
    <mergeCell ref="L2:L5"/>
    <mergeCell ref="G2:G5"/>
    <mergeCell ref="J2:J5"/>
  </mergeCells>
  <phoneticPr fontId="2"/>
  <conditionalFormatting sqref="K2:K5">
    <cfRule type="expression" dxfId="55" priority="1">
      <formula>OR($A6:$L402&lt;&gt;"")</formula>
    </cfRule>
  </conditionalFormatting>
  <conditionalFormatting sqref="B6:K16">
    <cfRule type="expression" dxfId="54" priority="2627">
      <formula>OR($A10:$L427&lt;&gt;"")</formula>
    </cfRule>
  </conditionalFormatting>
  <conditionalFormatting sqref="B17:K18">
    <cfRule type="expression" dxfId="53" priority="2633">
      <formula>OR($A21:$L215&lt;&gt;"")</formula>
    </cfRule>
  </conditionalFormatting>
  <conditionalFormatting sqref="B19:K30">
    <cfRule type="expression" dxfId="52" priority="2639">
      <formula>OR($A23:$L223&lt;&gt;"")</formula>
    </cfRule>
  </conditionalFormatting>
  <conditionalFormatting sqref="B31:K31">
    <cfRule type="expression" dxfId="51" priority="2645">
      <formula>OR($A32:$L232&lt;&gt;"")</formula>
    </cfRule>
  </conditionalFormatting>
  <dataValidations count="1">
    <dataValidation type="list" allowBlank="1" showInputMessage="1" showErrorMessage="1" sqref="B6">
      <formula1>$L$5:$L$12</formula1>
    </dataValidation>
  </dataValidations>
  <hyperlinks>
    <hyperlink ref="G27"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48"/>
  <sheetViews>
    <sheetView view="pageBreakPreview" zoomScaleNormal="100" zoomScaleSheetLayoutView="100" workbookViewId="0">
      <selection activeCell="H8" sqref="H8"/>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53</v>
      </c>
    </row>
    <row r="2" spans="1:13" ht="11.25" customHeight="1">
      <c r="A2" s="145" t="s">
        <v>54</v>
      </c>
      <c r="B2" s="161" t="s">
        <v>8</v>
      </c>
      <c r="C2" s="145" t="s">
        <v>2</v>
      </c>
      <c r="D2" s="161" t="s">
        <v>3</v>
      </c>
      <c r="E2" s="161" t="s">
        <v>43</v>
      </c>
      <c r="F2" s="161" t="s">
        <v>55</v>
      </c>
      <c r="G2" s="145" t="s">
        <v>121</v>
      </c>
      <c r="H2" s="161" t="s">
        <v>6</v>
      </c>
      <c r="I2" s="161"/>
      <c r="J2" s="162" t="s">
        <v>7</v>
      </c>
      <c r="K2" s="157" t="s">
        <v>293</v>
      </c>
      <c r="L2" s="145" t="s">
        <v>9</v>
      </c>
    </row>
    <row r="3" spans="1:13" ht="11.25" customHeight="1">
      <c r="A3" s="146"/>
      <c r="B3" s="161"/>
      <c r="C3" s="146"/>
      <c r="D3" s="161"/>
      <c r="E3" s="161"/>
      <c r="F3" s="161"/>
      <c r="G3" s="146"/>
      <c r="H3" s="161"/>
      <c r="I3" s="161"/>
      <c r="J3" s="162"/>
      <c r="K3" s="158"/>
      <c r="L3" s="146"/>
    </row>
    <row r="4" spans="1:13" ht="11.25" customHeight="1">
      <c r="A4" s="146"/>
      <c r="B4" s="161"/>
      <c r="C4" s="146"/>
      <c r="D4" s="161"/>
      <c r="E4" s="161"/>
      <c r="F4" s="161"/>
      <c r="G4" s="146"/>
      <c r="H4" s="161"/>
      <c r="I4" s="161"/>
      <c r="J4" s="162"/>
      <c r="K4" s="158"/>
      <c r="L4" s="146"/>
    </row>
    <row r="5" spans="1:13" ht="11.25" customHeight="1">
      <c r="A5" s="147"/>
      <c r="B5" s="161"/>
      <c r="C5" s="147"/>
      <c r="D5" s="161"/>
      <c r="E5" s="161"/>
      <c r="F5" s="161"/>
      <c r="G5" s="147"/>
      <c r="H5" s="161"/>
      <c r="I5" s="161"/>
      <c r="J5" s="162"/>
      <c r="K5" s="159"/>
      <c r="L5" s="147"/>
    </row>
    <row r="6" spans="1:13" ht="75" customHeight="1">
      <c r="A6" s="64">
        <v>1</v>
      </c>
      <c r="B6" s="55" t="s">
        <v>125</v>
      </c>
      <c r="C6" s="55" t="s">
        <v>533</v>
      </c>
      <c r="D6" s="55" t="s">
        <v>553</v>
      </c>
      <c r="E6" s="55" t="s">
        <v>544</v>
      </c>
      <c r="F6" s="75" t="s">
        <v>545</v>
      </c>
      <c r="G6" s="77" t="s">
        <v>546</v>
      </c>
      <c r="H6" s="55" t="s">
        <v>131</v>
      </c>
      <c r="I6" s="55" t="s">
        <v>547</v>
      </c>
      <c r="J6" s="55" t="s">
        <v>548</v>
      </c>
      <c r="K6" s="55" t="s">
        <v>549</v>
      </c>
      <c r="L6" s="56">
        <f>VLOOKUP(H6,Sheet1!C:D,2,FALSE)</f>
        <v>1</v>
      </c>
      <c r="M6" s="57"/>
    </row>
    <row r="7" spans="1:13" ht="75" customHeight="1">
      <c r="A7" s="64">
        <f>IF(B7="","",A6+1)</f>
        <v>2</v>
      </c>
      <c r="B7" s="55" t="s">
        <v>125</v>
      </c>
      <c r="C7" s="55" t="s">
        <v>680</v>
      </c>
      <c r="D7" s="55" t="s">
        <v>681</v>
      </c>
      <c r="E7" s="55" t="s">
        <v>682</v>
      </c>
      <c r="F7" s="75" t="s">
        <v>682</v>
      </c>
      <c r="G7" s="80" t="s">
        <v>683</v>
      </c>
      <c r="H7" s="55" t="s">
        <v>131</v>
      </c>
      <c r="I7" s="55" t="s">
        <v>684</v>
      </c>
      <c r="J7" s="55" t="s">
        <v>685</v>
      </c>
      <c r="K7" s="55" t="s">
        <v>686</v>
      </c>
      <c r="L7" s="56">
        <f>VLOOKUP(H7,Sheet1!C:D,2,FALSE)</f>
        <v>1</v>
      </c>
      <c r="M7" s="57"/>
    </row>
    <row r="8" spans="1:13" ht="75" customHeight="1">
      <c r="A8" s="64">
        <f t="shared" ref="A8:A15" si="0">IF(B8="","",A7+1)</f>
        <v>3</v>
      </c>
      <c r="B8" s="87" t="s">
        <v>125</v>
      </c>
      <c r="C8" s="87" t="s">
        <v>458</v>
      </c>
      <c r="D8" s="87" t="s">
        <v>1013</v>
      </c>
      <c r="E8" s="90" t="s">
        <v>1014</v>
      </c>
      <c r="F8" s="90" t="s">
        <v>1014</v>
      </c>
      <c r="G8" s="113" t="s">
        <v>1015</v>
      </c>
      <c r="H8" s="87" t="s">
        <v>131</v>
      </c>
      <c r="I8" s="87" t="s">
        <v>1016</v>
      </c>
      <c r="J8" s="87" t="s">
        <v>1017</v>
      </c>
      <c r="K8" s="87" t="s">
        <v>1214</v>
      </c>
      <c r="L8" s="56">
        <f>VLOOKUP(H8,Sheet1!C:D,2,FALSE)</f>
        <v>1</v>
      </c>
      <c r="M8" s="57"/>
    </row>
    <row r="9" spans="1:13" ht="75" customHeight="1">
      <c r="A9" s="64">
        <f>IF(B9="","",A8+1)</f>
        <v>4</v>
      </c>
      <c r="B9" s="55" t="s">
        <v>125</v>
      </c>
      <c r="C9" s="59" t="s">
        <v>631</v>
      </c>
      <c r="D9" s="55" t="s">
        <v>637</v>
      </c>
      <c r="E9" s="85" t="s">
        <v>632</v>
      </c>
      <c r="F9" s="85" t="s">
        <v>633</v>
      </c>
      <c r="G9" s="72" t="s">
        <v>634</v>
      </c>
      <c r="H9" s="59" t="s">
        <v>182</v>
      </c>
      <c r="I9" s="59" t="s">
        <v>635</v>
      </c>
      <c r="J9" s="59" t="s">
        <v>636</v>
      </c>
      <c r="K9" s="55" t="s">
        <v>1230</v>
      </c>
      <c r="L9" s="56">
        <f>VLOOKUP(H9,Sheet1!C:D,2,FALSE)</f>
        <v>2</v>
      </c>
      <c r="M9" s="57"/>
    </row>
    <row r="10" spans="1:13" ht="75" customHeight="1">
      <c r="A10" s="64">
        <f t="shared" si="0"/>
        <v>5</v>
      </c>
      <c r="B10" s="58" t="s">
        <v>125</v>
      </c>
      <c r="C10" s="58" t="s">
        <v>278</v>
      </c>
      <c r="D10" s="58" t="s">
        <v>1167</v>
      </c>
      <c r="E10" s="75" t="s">
        <v>1320</v>
      </c>
      <c r="F10" s="75" t="s">
        <v>1325</v>
      </c>
      <c r="G10" s="76" t="s">
        <v>279</v>
      </c>
      <c r="H10" s="58" t="s">
        <v>280</v>
      </c>
      <c r="I10" s="58" t="s">
        <v>281</v>
      </c>
      <c r="J10" s="58" t="s">
        <v>282</v>
      </c>
      <c r="K10" s="58" t="s">
        <v>283</v>
      </c>
      <c r="L10" s="56">
        <f>VLOOKUP(H10,Sheet1!C:D,2,FALSE)</f>
        <v>3</v>
      </c>
      <c r="M10" s="57"/>
    </row>
    <row r="11" spans="1:13" ht="75" customHeight="1">
      <c r="A11" s="64">
        <f t="shared" si="0"/>
        <v>6</v>
      </c>
      <c r="B11" s="55" t="s">
        <v>125</v>
      </c>
      <c r="C11" s="55" t="s">
        <v>321</v>
      </c>
      <c r="D11" s="55" t="s">
        <v>325</v>
      </c>
      <c r="E11" s="75" t="s">
        <v>248</v>
      </c>
      <c r="F11" s="75" t="s">
        <v>249</v>
      </c>
      <c r="G11" s="77" t="s">
        <v>322</v>
      </c>
      <c r="H11" s="55" t="s">
        <v>132</v>
      </c>
      <c r="I11" s="55" t="s">
        <v>250</v>
      </c>
      <c r="J11" s="55" t="s">
        <v>323</v>
      </c>
      <c r="K11" s="55" t="s">
        <v>324</v>
      </c>
      <c r="L11" s="56">
        <f>VLOOKUP(H11,Sheet1!C:D,2,FALSE)</f>
        <v>4</v>
      </c>
      <c r="M11" s="57"/>
    </row>
    <row r="12" spans="1:13" ht="75" customHeight="1">
      <c r="A12" s="64">
        <f t="shared" si="0"/>
        <v>7</v>
      </c>
      <c r="B12" s="86" t="s">
        <v>125</v>
      </c>
      <c r="C12" s="86" t="s">
        <v>571</v>
      </c>
      <c r="D12" s="86" t="s">
        <v>576</v>
      </c>
      <c r="E12" s="89" t="s">
        <v>1338</v>
      </c>
      <c r="F12" s="86" t="s">
        <v>1338</v>
      </c>
      <c r="G12" s="80" t="s">
        <v>572</v>
      </c>
      <c r="H12" s="86" t="s">
        <v>132</v>
      </c>
      <c r="I12" s="86" t="s">
        <v>573</v>
      </c>
      <c r="J12" s="86" t="s">
        <v>574</v>
      </c>
      <c r="K12" s="86" t="s">
        <v>575</v>
      </c>
      <c r="L12" s="56">
        <f>VLOOKUP(H12,Sheet1!C:D,2,FALSE)</f>
        <v>4</v>
      </c>
      <c r="M12" s="57"/>
    </row>
    <row r="13" spans="1:13" ht="75" customHeight="1">
      <c r="A13" s="64">
        <f t="shared" si="0"/>
        <v>8</v>
      </c>
      <c r="B13" s="58" t="s">
        <v>125</v>
      </c>
      <c r="C13" s="58" t="s">
        <v>994</v>
      </c>
      <c r="D13" s="58" t="s">
        <v>995</v>
      </c>
      <c r="E13" s="75" t="s">
        <v>1356</v>
      </c>
      <c r="F13" s="75" t="s">
        <v>1357</v>
      </c>
      <c r="G13" s="108" t="s">
        <v>996</v>
      </c>
      <c r="H13" s="58" t="s">
        <v>843</v>
      </c>
      <c r="I13" s="58" t="s">
        <v>997</v>
      </c>
      <c r="J13" s="58" t="s">
        <v>998</v>
      </c>
      <c r="K13" s="58" t="s">
        <v>1246</v>
      </c>
      <c r="L13" s="56">
        <f>VLOOKUP(H13,Sheet1!C:D,2,FALSE)</f>
        <v>7</v>
      </c>
    </row>
    <row r="14" spans="1:13" ht="75" customHeight="1">
      <c r="A14" s="64">
        <f t="shared" si="0"/>
        <v>9</v>
      </c>
      <c r="B14" s="59" t="s">
        <v>1283</v>
      </c>
      <c r="C14" s="59" t="s">
        <v>137</v>
      </c>
      <c r="D14" s="59" t="s">
        <v>138</v>
      </c>
      <c r="E14" s="59" t="s">
        <v>139</v>
      </c>
      <c r="F14" s="59" t="s">
        <v>140</v>
      </c>
      <c r="G14" s="73" t="s">
        <v>1286</v>
      </c>
      <c r="H14" s="59" t="s">
        <v>16</v>
      </c>
      <c r="I14" s="59" t="s">
        <v>141</v>
      </c>
      <c r="J14" s="59" t="s">
        <v>142</v>
      </c>
      <c r="K14" s="59" t="s">
        <v>1299</v>
      </c>
      <c r="L14" s="56">
        <f>VLOOKUP(H14,Sheet1!C:D,2,FALSE)</f>
        <v>7</v>
      </c>
    </row>
    <row r="15" spans="1:13" ht="96">
      <c r="A15" s="54">
        <f t="shared" si="0"/>
        <v>10</v>
      </c>
      <c r="B15" s="62" t="s">
        <v>125</v>
      </c>
      <c r="C15" s="62" t="s">
        <v>808</v>
      </c>
      <c r="D15" s="62" t="s">
        <v>814</v>
      </c>
      <c r="E15" s="78" t="s">
        <v>809</v>
      </c>
      <c r="F15" s="78"/>
      <c r="G15" s="80" t="s">
        <v>810</v>
      </c>
      <c r="H15" s="62" t="s">
        <v>239</v>
      </c>
      <c r="I15" s="62" t="s">
        <v>811</v>
      </c>
      <c r="J15" s="62" t="s">
        <v>812</v>
      </c>
      <c r="K15" s="62" t="s">
        <v>813</v>
      </c>
      <c r="L15" s="56">
        <f>VLOOKUP(H15,Sheet1!C:D,2,FALSE)</f>
        <v>9</v>
      </c>
    </row>
    <row r="16" spans="1:13" ht="36.450000000000003" customHeight="1">
      <c r="B16" s="51">
        <f>COUNTA(B6:B15)</f>
        <v>10</v>
      </c>
      <c r="C16" s="49"/>
      <c r="D16" s="51">
        <f>SUMPRODUCT(1/COUNTIF(D6:D15,D6:D15))</f>
        <v>10</v>
      </c>
      <c r="E16" s="95"/>
      <c r="F16" s="95"/>
      <c r="G16" s="95"/>
      <c r="H16" s="95"/>
      <c r="I16" s="49"/>
      <c r="J16" s="49"/>
      <c r="K16" s="49"/>
    </row>
    <row r="17" spans="2:11" ht="36.450000000000003" customHeight="1">
      <c r="B17" s="49"/>
      <c r="C17" s="49"/>
      <c r="D17" s="49"/>
      <c r="E17" s="95"/>
      <c r="F17" s="95"/>
      <c r="G17" s="95"/>
      <c r="H17" s="95"/>
      <c r="I17" s="49"/>
      <c r="J17" s="49"/>
      <c r="K17" s="49"/>
    </row>
    <row r="18" spans="2:11" ht="36.450000000000003" customHeight="1">
      <c r="B18" s="49"/>
      <c r="C18" s="49"/>
      <c r="D18" s="49"/>
      <c r="E18" s="95"/>
      <c r="F18" s="95"/>
      <c r="G18" s="95"/>
      <c r="H18" s="95"/>
      <c r="I18" s="49"/>
      <c r="J18" s="49"/>
      <c r="K18" s="49"/>
    </row>
    <row r="19" spans="2:11" ht="36.450000000000003" customHeight="1">
      <c r="B19" s="49"/>
      <c r="C19" s="49"/>
      <c r="D19" s="49"/>
      <c r="E19" s="95"/>
      <c r="F19" s="95"/>
      <c r="G19" s="95"/>
      <c r="H19" s="95"/>
      <c r="I19" s="49"/>
      <c r="J19" s="49"/>
      <c r="K19" s="49"/>
    </row>
    <row r="20" spans="2:11" ht="36.450000000000003" customHeight="1">
      <c r="B20" s="49"/>
      <c r="C20" s="49"/>
      <c r="D20" s="49"/>
      <c r="E20" s="95"/>
      <c r="F20" s="95"/>
      <c r="G20" s="95"/>
      <c r="H20" s="95"/>
      <c r="I20" s="49"/>
      <c r="J20" s="49"/>
      <c r="K20" s="49"/>
    </row>
    <row r="21" spans="2:11" ht="36.450000000000003" customHeight="1">
      <c r="B21" s="49"/>
      <c r="C21" s="49"/>
      <c r="D21" s="49"/>
      <c r="E21" s="95"/>
      <c r="F21" s="95"/>
      <c r="G21" s="95"/>
      <c r="H21" s="95"/>
      <c r="I21" s="49"/>
      <c r="J21" s="49"/>
      <c r="K21" s="49"/>
    </row>
    <row r="22" spans="2:11" ht="21.75" customHeight="1">
      <c r="B22" s="49"/>
      <c r="C22" s="49"/>
      <c r="D22" s="49"/>
      <c r="E22" s="95"/>
      <c r="F22" s="95"/>
      <c r="G22" s="95"/>
      <c r="H22" s="95"/>
      <c r="I22" s="49"/>
      <c r="J22" s="49"/>
      <c r="K22" s="49"/>
    </row>
    <row r="23" spans="2:11" ht="21.75" customHeight="1">
      <c r="B23" s="49"/>
      <c r="C23" s="49"/>
      <c r="D23" s="49"/>
      <c r="E23" s="95"/>
      <c r="F23" s="95"/>
      <c r="G23" s="95"/>
      <c r="H23" s="95"/>
      <c r="I23" s="49"/>
      <c r="J23" s="49"/>
      <c r="K23" s="49"/>
    </row>
    <row r="24" spans="2:11" ht="21.75" customHeight="1">
      <c r="B24" s="49"/>
      <c r="C24" s="49"/>
      <c r="D24" s="49"/>
      <c r="E24" s="95"/>
      <c r="F24" s="95"/>
      <c r="G24" s="95"/>
      <c r="H24" s="95"/>
      <c r="I24" s="49"/>
      <c r="J24" s="49"/>
      <c r="K24" s="49"/>
    </row>
    <row r="25" spans="2:11" ht="21.75" customHeight="1">
      <c r="B25" s="49"/>
      <c r="C25" s="49"/>
      <c r="D25" s="49"/>
      <c r="E25" s="95"/>
      <c r="F25" s="95"/>
      <c r="G25" s="95"/>
      <c r="H25" s="95"/>
      <c r="I25" s="49"/>
      <c r="J25" s="49"/>
      <c r="K25" s="49"/>
    </row>
    <row r="26" spans="2:11" ht="21.75" customHeight="1">
      <c r="B26" s="49"/>
      <c r="C26" s="49"/>
      <c r="D26" s="49"/>
      <c r="E26" s="95"/>
      <c r="F26" s="95"/>
      <c r="G26" s="95"/>
      <c r="H26" s="95"/>
      <c r="I26" s="49"/>
      <c r="J26" s="49"/>
      <c r="K26" s="49"/>
    </row>
    <row r="27" spans="2:11" ht="21.75" customHeight="1">
      <c r="B27" s="49"/>
      <c r="C27" s="49"/>
      <c r="D27" s="49"/>
      <c r="E27" s="95"/>
      <c r="F27" s="95"/>
      <c r="G27" s="95"/>
      <c r="H27" s="95"/>
      <c r="I27" s="49"/>
      <c r="J27" s="49"/>
      <c r="K27" s="49"/>
    </row>
    <row r="28" spans="2:11" ht="21.75" customHeight="1">
      <c r="B28" s="49"/>
      <c r="C28" s="49"/>
      <c r="D28" s="49"/>
      <c r="E28" s="95"/>
      <c r="F28" s="95"/>
      <c r="G28" s="95"/>
      <c r="H28" s="95"/>
      <c r="I28" s="49"/>
      <c r="J28" s="49"/>
      <c r="K28" s="49"/>
    </row>
    <row r="29" spans="2:11" ht="21.75" customHeight="1">
      <c r="B29" s="49"/>
      <c r="C29" s="49"/>
      <c r="D29" s="49"/>
      <c r="E29" s="95"/>
      <c r="F29" s="95"/>
      <c r="G29" s="95"/>
      <c r="H29" s="95"/>
      <c r="I29" s="49"/>
      <c r="J29" s="49"/>
      <c r="K29" s="49"/>
    </row>
    <row r="30" spans="2:11" ht="21.75" customHeight="1">
      <c r="B30" s="49"/>
      <c r="C30" s="49"/>
      <c r="D30" s="49"/>
      <c r="E30" s="95"/>
      <c r="F30" s="95"/>
      <c r="G30" s="95"/>
      <c r="H30" s="95"/>
      <c r="I30" s="49"/>
      <c r="J30" s="49"/>
      <c r="K30" s="49"/>
    </row>
    <row r="31" spans="2:11" ht="21.75" customHeight="1">
      <c r="B31" s="49"/>
      <c r="C31" s="49"/>
      <c r="D31" s="49"/>
      <c r="E31" s="95"/>
      <c r="F31" s="95"/>
      <c r="G31" s="95"/>
      <c r="H31" s="95"/>
      <c r="I31" s="49"/>
      <c r="J31" s="49"/>
      <c r="K31" s="49"/>
    </row>
    <row r="32" spans="2:11"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sheetData>
  <autoFilter ref="B2:L5">
    <filterColumn colId="6" showButton="0"/>
    <sortState ref="B9:O16">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2:K5">
    <cfRule type="expression" dxfId="50" priority="1">
      <formula>OR($A6:$L402&lt;&gt;"")</formula>
    </cfRule>
  </conditionalFormatting>
  <conditionalFormatting sqref="B6:K9">
    <cfRule type="expression" dxfId="49" priority="2653">
      <formula>OR($A10:$L427&lt;&gt;"")</formula>
    </cfRule>
  </conditionalFormatting>
  <conditionalFormatting sqref="B10:K10">
    <cfRule type="expression" dxfId="48" priority="2659">
      <formula>OR($A14:$L208&lt;&gt;"")</formula>
    </cfRule>
  </conditionalFormatting>
  <conditionalFormatting sqref="B11:K14">
    <cfRule type="expression" dxfId="47" priority="2665">
      <formula>OR($A15:$L215&lt;&gt;"")</formula>
    </cfRule>
  </conditionalFormatting>
  <conditionalFormatting sqref="B15:K15">
    <cfRule type="expression" dxfId="46" priority="2671">
      <formula>OR($A16:$L216&lt;&gt;"")</formula>
    </cfRule>
  </conditionalFormatting>
  <dataValidations count="1">
    <dataValidation type="list" allowBlank="1" showInputMessage="1" showErrorMessage="1" sqref="B6">
      <formula1>$L$5:$L$12</formula1>
    </dataValidation>
  </dataValidations>
  <hyperlinks>
    <hyperlink ref="G14"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46"/>
  <sheetViews>
    <sheetView view="pageBreakPreview" zoomScaleNormal="100" zoomScaleSheetLayoutView="100" workbookViewId="0">
      <selection activeCell="J7" sqref="J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56</v>
      </c>
    </row>
    <row r="2" spans="1:13" ht="11.25" customHeight="1">
      <c r="A2" s="145" t="s">
        <v>1</v>
      </c>
      <c r="B2" s="161" t="s">
        <v>8</v>
      </c>
      <c r="C2" s="145" t="s">
        <v>2</v>
      </c>
      <c r="D2" s="161" t="s">
        <v>3</v>
      </c>
      <c r="E2" s="161" t="s">
        <v>43</v>
      </c>
      <c r="F2" s="161" t="s">
        <v>5</v>
      </c>
      <c r="G2" s="145" t="s">
        <v>116</v>
      </c>
      <c r="H2" s="161" t="s">
        <v>6</v>
      </c>
      <c r="I2" s="161"/>
      <c r="J2" s="162" t="s">
        <v>7</v>
      </c>
      <c r="K2" s="157" t="s">
        <v>293</v>
      </c>
      <c r="L2" s="145" t="s">
        <v>9</v>
      </c>
    </row>
    <row r="3" spans="1:13" ht="11.25" customHeight="1">
      <c r="A3" s="146"/>
      <c r="B3" s="161"/>
      <c r="C3" s="146"/>
      <c r="D3" s="161"/>
      <c r="E3" s="161"/>
      <c r="F3" s="161"/>
      <c r="G3" s="146"/>
      <c r="H3" s="161"/>
      <c r="I3" s="161"/>
      <c r="J3" s="162"/>
      <c r="K3" s="158"/>
      <c r="L3" s="146"/>
    </row>
    <row r="4" spans="1:13" ht="11.25" customHeight="1">
      <c r="A4" s="146"/>
      <c r="B4" s="161"/>
      <c r="C4" s="146"/>
      <c r="D4" s="161"/>
      <c r="E4" s="161"/>
      <c r="F4" s="161"/>
      <c r="G4" s="146"/>
      <c r="H4" s="161"/>
      <c r="I4" s="161"/>
      <c r="J4" s="162"/>
      <c r="K4" s="158"/>
      <c r="L4" s="146"/>
    </row>
    <row r="5" spans="1:13" ht="11.25" customHeight="1">
      <c r="A5" s="147"/>
      <c r="B5" s="161"/>
      <c r="C5" s="147"/>
      <c r="D5" s="161"/>
      <c r="E5" s="161"/>
      <c r="F5" s="161"/>
      <c r="G5" s="147"/>
      <c r="H5" s="161"/>
      <c r="I5" s="161"/>
      <c r="J5" s="162"/>
      <c r="K5" s="159"/>
      <c r="L5" s="147"/>
    </row>
    <row r="6" spans="1:13" ht="75" customHeight="1">
      <c r="A6" s="54">
        <v>1</v>
      </c>
      <c r="B6" s="58" t="s">
        <v>125</v>
      </c>
      <c r="C6" s="58" t="s">
        <v>315</v>
      </c>
      <c r="D6" s="58" t="s">
        <v>316</v>
      </c>
      <c r="E6" s="75" t="s">
        <v>1323</v>
      </c>
      <c r="F6" s="75"/>
      <c r="G6" s="75" t="s">
        <v>220</v>
      </c>
      <c r="H6" s="58" t="s">
        <v>133</v>
      </c>
      <c r="I6" s="58" t="s">
        <v>317</v>
      </c>
      <c r="J6" s="58" t="s">
        <v>318</v>
      </c>
      <c r="K6" s="58" t="s">
        <v>320</v>
      </c>
      <c r="L6" s="56">
        <f>VLOOKUP(H6,Sheet1!C:D,2,FALSE)</f>
        <v>1</v>
      </c>
      <c r="M6" s="57"/>
    </row>
    <row r="7" spans="1:13" ht="75" customHeight="1">
      <c r="A7" s="54">
        <f t="shared" ref="A7:A15" si="0">IF(B7="","",A6+1)</f>
        <v>2</v>
      </c>
      <c r="B7" s="55" t="s">
        <v>125</v>
      </c>
      <c r="C7" s="59" t="s">
        <v>533</v>
      </c>
      <c r="D7" s="55" t="s">
        <v>552</v>
      </c>
      <c r="E7" s="85" t="s">
        <v>535</v>
      </c>
      <c r="F7" s="85" t="s">
        <v>536</v>
      </c>
      <c r="G7" s="85" t="s">
        <v>537</v>
      </c>
      <c r="H7" s="59" t="s">
        <v>131</v>
      </c>
      <c r="I7" s="59" t="s">
        <v>538</v>
      </c>
      <c r="J7" s="59" t="s">
        <v>539</v>
      </c>
      <c r="K7" s="59" t="s">
        <v>540</v>
      </c>
      <c r="L7" s="56">
        <f>VLOOKUP(H7,Sheet1!C:D,2,FALSE)</f>
        <v>1</v>
      </c>
      <c r="M7" s="57"/>
    </row>
    <row r="8" spans="1:13" ht="75" customHeight="1">
      <c r="A8" s="54">
        <f t="shared" si="0"/>
        <v>3</v>
      </c>
      <c r="B8" s="55" t="s">
        <v>125</v>
      </c>
      <c r="C8" s="55" t="s">
        <v>1402</v>
      </c>
      <c r="D8" s="55" t="s">
        <v>1403</v>
      </c>
      <c r="E8" s="75" t="s">
        <v>1404</v>
      </c>
      <c r="F8" s="75" t="s">
        <v>1405</v>
      </c>
      <c r="G8" s="80" t="s">
        <v>1406</v>
      </c>
      <c r="H8" s="55" t="s">
        <v>1407</v>
      </c>
      <c r="I8" s="55" t="s">
        <v>1408</v>
      </c>
      <c r="J8" s="55" t="s">
        <v>1409</v>
      </c>
      <c r="K8" s="55" t="s">
        <v>1411</v>
      </c>
      <c r="L8" s="56">
        <f>VLOOKUP(H8,Sheet1!C:D,2,FALSE)</f>
        <v>1</v>
      </c>
      <c r="M8" s="57"/>
    </row>
    <row r="9" spans="1:13" ht="75" customHeight="1">
      <c r="A9" s="54">
        <f t="shared" si="0"/>
        <v>4</v>
      </c>
      <c r="B9" s="55" t="s">
        <v>837</v>
      </c>
      <c r="C9" s="55" t="s">
        <v>829</v>
      </c>
      <c r="D9" s="55" t="s">
        <v>830</v>
      </c>
      <c r="E9" s="75" t="s">
        <v>831</v>
      </c>
      <c r="F9" s="75" t="s">
        <v>832</v>
      </c>
      <c r="G9" s="80" t="s">
        <v>833</v>
      </c>
      <c r="H9" s="55" t="s">
        <v>132</v>
      </c>
      <c r="I9" s="55" t="s">
        <v>834</v>
      </c>
      <c r="J9" s="55" t="s">
        <v>835</v>
      </c>
      <c r="K9" s="55" t="s">
        <v>1231</v>
      </c>
      <c r="L9" s="56">
        <f>VLOOKUP(H9,Sheet1!C:D,2,FALSE)</f>
        <v>4</v>
      </c>
      <c r="M9" s="57"/>
    </row>
    <row r="10" spans="1:13" ht="75" customHeight="1">
      <c r="A10" s="54">
        <f t="shared" si="0"/>
        <v>5</v>
      </c>
      <c r="B10" s="87" t="s">
        <v>125</v>
      </c>
      <c r="C10" s="87" t="s">
        <v>882</v>
      </c>
      <c r="D10" s="87" t="s">
        <v>883</v>
      </c>
      <c r="E10" s="90" t="s">
        <v>884</v>
      </c>
      <c r="F10" s="90" t="s">
        <v>885</v>
      </c>
      <c r="G10" s="113" t="s">
        <v>886</v>
      </c>
      <c r="H10" s="87" t="s">
        <v>132</v>
      </c>
      <c r="I10" s="87" t="s">
        <v>887</v>
      </c>
      <c r="J10" s="87" t="s">
        <v>888</v>
      </c>
      <c r="K10" s="87" t="s">
        <v>1206</v>
      </c>
      <c r="L10" s="56">
        <f>VLOOKUP(H10,Sheet1!C:D,2,FALSE)</f>
        <v>4</v>
      </c>
      <c r="M10" s="57"/>
    </row>
    <row r="11" spans="1:13" ht="84">
      <c r="A11" s="54">
        <f t="shared" si="0"/>
        <v>6</v>
      </c>
      <c r="B11" s="58" t="s">
        <v>125</v>
      </c>
      <c r="C11" s="58" t="s">
        <v>146</v>
      </c>
      <c r="D11" s="58" t="s">
        <v>147</v>
      </c>
      <c r="E11" s="75" t="s">
        <v>148</v>
      </c>
      <c r="F11" s="75" t="s">
        <v>149</v>
      </c>
      <c r="G11" s="76" t="s">
        <v>295</v>
      </c>
      <c r="H11" s="58" t="s">
        <v>145</v>
      </c>
      <c r="I11" s="58" t="s">
        <v>151</v>
      </c>
      <c r="J11" s="58" t="s">
        <v>294</v>
      </c>
      <c r="K11" s="58" t="s">
        <v>1170</v>
      </c>
      <c r="L11" s="56">
        <f>VLOOKUP(H11,Sheet1!C:D,2,FALSE)</f>
        <v>5</v>
      </c>
      <c r="M11" s="57"/>
    </row>
    <row r="12" spans="1:13" ht="75" customHeight="1">
      <c r="A12" s="54">
        <f t="shared" si="0"/>
        <v>7</v>
      </c>
      <c r="B12" s="59" t="s">
        <v>1283</v>
      </c>
      <c r="C12" s="59" t="s">
        <v>137</v>
      </c>
      <c r="D12" s="59" t="s">
        <v>138</v>
      </c>
      <c r="E12" s="59" t="s">
        <v>139</v>
      </c>
      <c r="F12" s="59" t="s">
        <v>140</v>
      </c>
      <c r="G12" s="73" t="s">
        <v>1286</v>
      </c>
      <c r="H12" s="59" t="s">
        <v>16</v>
      </c>
      <c r="I12" s="59" t="s">
        <v>141</v>
      </c>
      <c r="J12" s="59" t="s">
        <v>142</v>
      </c>
      <c r="K12" s="59" t="s">
        <v>1300</v>
      </c>
      <c r="L12" s="56">
        <f>VLOOKUP(H12,Sheet1!C:D,2,FALSE)</f>
        <v>7</v>
      </c>
      <c r="M12" s="57"/>
    </row>
    <row r="13" spans="1:13" ht="96">
      <c r="A13" s="54">
        <f t="shared" si="0"/>
        <v>8</v>
      </c>
      <c r="B13" s="55" t="s">
        <v>125</v>
      </c>
      <c r="C13" s="55" t="s">
        <v>778</v>
      </c>
      <c r="D13" s="55" t="s">
        <v>779</v>
      </c>
      <c r="E13" s="75" t="s">
        <v>780</v>
      </c>
      <c r="F13" s="55" t="s">
        <v>1366</v>
      </c>
      <c r="G13" s="80" t="s">
        <v>781</v>
      </c>
      <c r="H13" s="55" t="s">
        <v>247</v>
      </c>
      <c r="I13" s="55" t="s">
        <v>782</v>
      </c>
      <c r="J13" s="55" t="s">
        <v>783</v>
      </c>
      <c r="K13" s="55" t="s">
        <v>784</v>
      </c>
      <c r="L13" s="56">
        <f>VLOOKUP(H13,Sheet1!C:D,2,FALSE)</f>
        <v>15</v>
      </c>
      <c r="M13" s="57"/>
    </row>
    <row r="14" spans="1:13" ht="75" customHeight="1">
      <c r="A14" s="54">
        <f t="shared" si="0"/>
        <v>9</v>
      </c>
      <c r="B14" s="55" t="s">
        <v>125</v>
      </c>
      <c r="C14" s="55" t="s">
        <v>481</v>
      </c>
      <c r="D14" s="55" t="s">
        <v>485</v>
      </c>
      <c r="E14" s="75" t="s">
        <v>1327</v>
      </c>
      <c r="F14" s="75" t="s">
        <v>1328</v>
      </c>
      <c r="G14" s="77" t="s">
        <v>482</v>
      </c>
      <c r="H14" s="55" t="s">
        <v>412</v>
      </c>
      <c r="I14" s="55" t="s">
        <v>483</v>
      </c>
      <c r="J14" s="55" t="s">
        <v>484</v>
      </c>
      <c r="K14" s="55" t="s">
        <v>1182</v>
      </c>
      <c r="L14" s="56">
        <f>VLOOKUP(H14,Sheet1!C:D,2,FALSE)</f>
        <v>21</v>
      </c>
      <c r="M14" s="57"/>
    </row>
    <row r="15" spans="1:13" ht="75" customHeight="1">
      <c r="A15" s="54">
        <f t="shared" si="0"/>
        <v>10</v>
      </c>
      <c r="B15" s="58" t="s">
        <v>125</v>
      </c>
      <c r="C15" s="58" t="s">
        <v>1129</v>
      </c>
      <c r="D15" s="58" t="s">
        <v>1130</v>
      </c>
      <c r="E15" s="75" t="s">
        <v>1131</v>
      </c>
      <c r="F15" s="75" t="s">
        <v>1132</v>
      </c>
      <c r="G15" s="100" t="s">
        <v>1133</v>
      </c>
      <c r="H15" s="58" t="s">
        <v>1317</v>
      </c>
      <c r="I15" s="58" t="s">
        <v>1134</v>
      </c>
      <c r="J15" s="58" t="s">
        <v>1135</v>
      </c>
      <c r="K15" s="58" t="s">
        <v>1272</v>
      </c>
      <c r="L15" s="56">
        <f>VLOOKUP(H15,Sheet1!C:D,2,FALSE)</f>
        <v>23</v>
      </c>
      <c r="M15" s="57"/>
    </row>
    <row r="16" spans="1:13" ht="36.450000000000003" customHeight="1">
      <c r="B16" s="51">
        <f>COUNTA(B6:B15)</f>
        <v>10</v>
      </c>
      <c r="C16" s="51"/>
      <c r="D16" s="63">
        <f>SUMPRODUCT(1/COUNTIF(D6:D15,D6:D15))</f>
        <v>10</v>
      </c>
      <c r="E16" s="95"/>
      <c r="F16" s="95"/>
      <c r="G16" s="95"/>
      <c r="H16" s="95"/>
      <c r="I16" s="49"/>
      <c r="J16" s="49"/>
      <c r="K16" s="49"/>
    </row>
    <row r="17" spans="2:11" ht="36.450000000000003" customHeight="1">
      <c r="B17" s="49"/>
      <c r="C17" s="49"/>
      <c r="D17" s="49"/>
      <c r="E17" s="95"/>
      <c r="F17" s="95"/>
      <c r="G17" s="95"/>
      <c r="H17" s="95"/>
      <c r="I17" s="49"/>
      <c r="J17" s="49"/>
      <c r="K17" s="49"/>
    </row>
    <row r="18" spans="2:11" ht="36.450000000000003" customHeight="1">
      <c r="B18" s="49"/>
      <c r="C18" s="49"/>
      <c r="D18" s="49"/>
      <c r="E18" s="95"/>
      <c r="F18" s="95"/>
      <c r="G18" s="95"/>
      <c r="H18" s="95"/>
      <c r="I18" s="49"/>
      <c r="J18" s="49"/>
      <c r="K18" s="49"/>
    </row>
    <row r="19" spans="2:11" ht="21.75" customHeight="1">
      <c r="B19" s="49"/>
      <c r="C19" s="49"/>
      <c r="D19" s="49"/>
      <c r="E19" s="95"/>
      <c r="F19" s="95"/>
      <c r="G19" s="95"/>
      <c r="H19" s="95"/>
      <c r="I19" s="49"/>
      <c r="J19" s="49"/>
      <c r="K19" s="49"/>
    </row>
    <row r="20" spans="2:11" ht="21.75" customHeight="1">
      <c r="B20" s="49"/>
      <c r="C20" s="49"/>
      <c r="D20" s="49"/>
      <c r="E20" s="95"/>
      <c r="F20" s="95"/>
      <c r="G20" s="95"/>
      <c r="H20" s="95"/>
      <c r="I20" s="49"/>
      <c r="J20" s="49"/>
      <c r="K20" s="49"/>
    </row>
    <row r="21" spans="2:11" ht="21.75" customHeight="1">
      <c r="B21" s="49"/>
      <c r="C21" s="49"/>
      <c r="D21" s="49"/>
      <c r="E21" s="95"/>
      <c r="F21" s="95"/>
      <c r="G21" s="95"/>
      <c r="H21" s="95"/>
      <c r="I21" s="49"/>
      <c r="J21" s="49"/>
      <c r="K21" s="49"/>
    </row>
    <row r="22" spans="2:11" ht="21.75" customHeight="1">
      <c r="B22" s="49"/>
      <c r="C22" s="49"/>
      <c r="D22" s="49"/>
      <c r="E22" s="95"/>
      <c r="F22" s="95"/>
      <c r="G22" s="95"/>
      <c r="H22" s="95"/>
      <c r="I22" s="49"/>
      <c r="J22" s="49"/>
      <c r="K22" s="49"/>
    </row>
    <row r="23" spans="2:11" ht="21.75" customHeight="1">
      <c r="B23" s="49"/>
      <c r="C23" s="49"/>
      <c r="D23" s="49"/>
      <c r="E23" s="95"/>
      <c r="F23" s="95"/>
      <c r="G23" s="95"/>
      <c r="H23" s="95"/>
      <c r="I23" s="49"/>
      <c r="J23" s="49"/>
      <c r="K23" s="49"/>
    </row>
    <row r="24" spans="2:11" ht="21.75" customHeight="1">
      <c r="B24" s="49"/>
      <c r="C24" s="49"/>
      <c r="D24" s="49"/>
      <c r="E24" s="95"/>
      <c r="F24" s="95"/>
      <c r="G24" s="95"/>
      <c r="H24" s="95"/>
      <c r="I24" s="49"/>
      <c r="J24" s="49"/>
      <c r="K24" s="49"/>
    </row>
    <row r="25" spans="2:11" ht="21.75" customHeight="1">
      <c r="B25" s="49"/>
      <c r="C25" s="49"/>
      <c r="D25" s="49"/>
      <c r="E25" s="95"/>
      <c r="F25" s="95"/>
      <c r="G25" s="95"/>
      <c r="H25" s="95"/>
      <c r="I25" s="49"/>
      <c r="J25" s="49"/>
      <c r="K25" s="49"/>
    </row>
    <row r="26" spans="2:11" ht="21.75" customHeight="1">
      <c r="B26" s="49"/>
      <c r="C26" s="49"/>
      <c r="D26" s="49"/>
      <c r="E26" s="95"/>
      <c r="F26" s="95"/>
      <c r="G26" s="95"/>
      <c r="H26" s="95"/>
      <c r="I26" s="49"/>
      <c r="J26" s="49"/>
      <c r="K26" s="49"/>
    </row>
    <row r="27" spans="2:11" ht="21.75" customHeight="1">
      <c r="B27" s="49"/>
      <c r="C27" s="49"/>
      <c r="D27" s="49"/>
      <c r="E27" s="95"/>
      <c r="F27" s="95"/>
      <c r="G27" s="95"/>
      <c r="H27" s="95"/>
      <c r="I27" s="49"/>
      <c r="J27" s="49"/>
      <c r="K27" s="49"/>
    </row>
    <row r="28" spans="2:11" ht="21.75" customHeight="1">
      <c r="B28" s="49"/>
      <c r="C28" s="49"/>
      <c r="D28" s="49"/>
      <c r="E28" s="95"/>
      <c r="F28" s="95"/>
      <c r="G28" s="95"/>
      <c r="H28" s="95"/>
      <c r="I28" s="49"/>
      <c r="J28" s="49"/>
      <c r="K28" s="49"/>
    </row>
    <row r="29" spans="2:11" ht="21.75" customHeight="1">
      <c r="B29" s="49"/>
      <c r="C29" s="49"/>
      <c r="D29" s="49"/>
      <c r="E29" s="95"/>
      <c r="F29" s="95"/>
      <c r="G29" s="95"/>
      <c r="H29" s="95"/>
      <c r="I29" s="49"/>
      <c r="J29" s="49"/>
      <c r="K29" s="49"/>
    </row>
    <row r="30" spans="2:11" ht="21.75" customHeight="1">
      <c r="B30" s="49"/>
      <c r="C30" s="49"/>
      <c r="D30" s="49"/>
      <c r="E30" s="95"/>
      <c r="F30" s="95"/>
      <c r="G30" s="95"/>
      <c r="H30" s="95"/>
      <c r="I30" s="49"/>
      <c r="J30" s="49"/>
      <c r="K30" s="49"/>
    </row>
    <row r="31" spans="2:11" ht="21.75" customHeight="1">
      <c r="B31" s="49"/>
      <c r="C31" s="49"/>
      <c r="D31" s="49"/>
      <c r="E31" s="95"/>
      <c r="F31" s="95"/>
      <c r="G31" s="95"/>
      <c r="H31" s="95"/>
      <c r="I31" s="49"/>
      <c r="J31" s="49"/>
      <c r="K31" s="49"/>
    </row>
    <row r="32" spans="2:11"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sheetData>
  <autoFilter ref="B2:L5">
    <filterColumn colId="6" showButton="0"/>
    <sortState ref="B9:O15">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2:K3">
    <cfRule type="expression" dxfId="45" priority="2078">
      <formula>OR($A6:$L403&lt;&gt;"")</formula>
    </cfRule>
  </conditionalFormatting>
  <conditionalFormatting sqref="K4:K5">
    <cfRule type="expression" dxfId="44" priority="2079">
      <formula>OR($A9:$L405&lt;&gt;"")</formula>
    </cfRule>
  </conditionalFormatting>
  <conditionalFormatting sqref="B15:K15">
    <cfRule type="expression" dxfId="43" priority="2681">
      <formula>OR($A16:$L212&lt;&gt;"")</formula>
    </cfRule>
  </conditionalFormatting>
  <conditionalFormatting sqref="B8:K10">
    <cfRule type="expression" dxfId="42" priority="2687">
      <formula>OR($A12:$L425&lt;&gt;"")</formula>
    </cfRule>
  </conditionalFormatting>
  <conditionalFormatting sqref="B11:K12">
    <cfRule type="expression" dxfId="41" priority="2693">
      <formula>OR($A15:$L211&lt;&gt;"")</formula>
    </cfRule>
  </conditionalFormatting>
  <conditionalFormatting sqref="B13:K14">
    <cfRule type="expression" dxfId="40" priority="2699">
      <formula>OR($A16:$L213&lt;&gt;"")</formula>
    </cfRule>
  </conditionalFormatting>
  <conditionalFormatting sqref="B6:K7">
    <cfRule type="expression" dxfId="39" priority="2705">
      <formula>OR($A11:$L424&lt;&gt;"")</formula>
    </cfRule>
  </conditionalFormatting>
  <hyperlinks>
    <hyperlink ref="G12"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43"/>
  <sheetViews>
    <sheetView view="pageBreakPreview" zoomScaleNormal="100" zoomScaleSheetLayoutView="100" workbookViewId="0">
      <selection activeCell="E9" sqref="E9"/>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57</v>
      </c>
    </row>
    <row r="2" spans="1:13" ht="11.25" customHeight="1">
      <c r="A2" s="145" t="s">
        <v>1</v>
      </c>
      <c r="B2" s="161" t="s">
        <v>8</v>
      </c>
      <c r="C2" s="145" t="s">
        <v>2</v>
      </c>
      <c r="D2" s="161" t="s">
        <v>3</v>
      </c>
      <c r="E2" s="161" t="s">
        <v>43</v>
      </c>
      <c r="F2" s="161" t="s">
        <v>58</v>
      </c>
      <c r="G2" s="145" t="s">
        <v>116</v>
      </c>
      <c r="H2" s="161" t="s">
        <v>6</v>
      </c>
      <c r="I2" s="161"/>
      <c r="J2" s="162" t="s">
        <v>7</v>
      </c>
      <c r="K2" s="157" t="s">
        <v>293</v>
      </c>
      <c r="L2" s="145" t="s">
        <v>9</v>
      </c>
    </row>
    <row r="3" spans="1:13" ht="11.25" customHeight="1">
      <c r="A3" s="146"/>
      <c r="B3" s="161"/>
      <c r="C3" s="146"/>
      <c r="D3" s="161"/>
      <c r="E3" s="161"/>
      <c r="F3" s="161"/>
      <c r="G3" s="146"/>
      <c r="H3" s="161"/>
      <c r="I3" s="161"/>
      <c r="J3" s="162"/>
      <c r="K3" s="158"/>
      <c r="L3" s="146"/>
    </row>
    <row r="4" spans="1:13" ht="11.25" customHeight="1">
      <c r="A4" s="146"/>
      <c r="B4" s="161"/>
      <c r="C4" s="146"/>
      <c r="D4" s="161"/>
      <c r="E4" s="161"/>
      <c r="F4" s="161"/>
      <c r="G4" s="146"/>
      <c r="H4" s="161"/>
      <c r="I4" s="161"/>
      <c r="J4" s="162"/>
      <c r="K4" s="158"/>
      <c r="L4" s="146"/>
    </row>
    <row r="5" spans="1:13" ht="11.25" customHeight="1">
      <c r="A5" s="147"/>
      <c r="B5" s="161"/>
      <c r="C5" s="147"/>
      <c r="D5" s="161"/>
      <c r="E5" s="161"/>
      <c r="F5" s="161"/>
      <c r="G5" s="147"/>
      <c r="H5" s="161"/>
      <c r="I5" s="161"/>
      <c r="J5" s="162"/>
      <c r="K5" s="159"/>
      <c r="L5" s="147"/>
    </row>
    <row r="6" spans="1:13" s="57" customFormat="1" ht="75" customHeight="1">
      <c r="A6" s="54">
        <v>1</v>
      </c>
      <c r="B6" s="55" t="s">
        <v>125</v>
      </c>
      <c r="C6" s="55" t="s">
        <v>226</v>
      </c>
      <c r="D6" s="74" t="s">
        <v>227</v>
      </c>
      <c r="E6" s="75" t="s">
        <v>228</v>
      </c>
      <c r="F6" s="75" t="s">
        <v>229</v>
      </c>
      <c r="G6" s="77" t="s">
        <v>230</v>
      </c>
      <c r="H6" s="55" t="s">
        <v>131</v>
      </c>
      <c r="I6" s="55" t="s">
        <v>231</v>
      </c>
      <c r="J6" s="55" t="s">
        <v>232</v>
      </c>
      <c r="K6" s="55" t="s">
        <v>237</v>
      </c>
      <c r="L6" s="56">
        <f>VLOOKUP(H6,Sheet1!C:D,2,FALSE)</f>
        <v>1</v>
      </c>
    </row>
    <row r="7" spans="1:13" s="57" customFormat="1" ht="75" customHeight="1">
      <c r="A7" s="54">
        <f>IF(B7="","",A6+1)</f>
        <v>2</v>
      </c>
      <c r="B7" s="59" t="s">
        <v>125</v>
      </c>
      <c r="C7" s="55" t="s">
        <v>215</v>
      </c>
      <c r="D7" s="55" t="s">
        <v>506</v>
      </c>
      <c r="E7" s="75" t="s">
        <v>216</v>
      </c>
      <c r="F7" s="75" t="s">
        <v>217</v>
      </c>
      <c r="G7" s="77" t="s">
        <v>507</v>
      </c>
      <c r="H7" s="55" t="s">
        <v>131</v>
      </c>
      <c r="I7" s="55" t="s">
        <v>218</v>
      </c>
      <c r="J7" s="55" t="s">
        <v>219</v>
      </c>
      <c r="K7" s="55" t="s">
        <v>1223</v>
      </c>
      <c r="L7" s="56">
        <f>VLOOKUP(H7,Sheet1!C:D,2,FALSE)</f>
        <v>1</v>
      </c>
    </row>
    <row r="8" spans="1:13" s="57" customFormat="1" ht="75" customHeight="1">
      <c r="A8" s="54">
        <f t="shared" ref="A8:A10" si="0">IF(B8="","",A7+1)</f>
        <v>3</v>
      </c>
      <c r="B8" s="58" t="s">
        <v>130</v>
      </c>
      <c r="C8" s="58" t="s">
        <v>924</v>
      </c>
      <c r="D8" s="58" t="s">
        <v>925</v>
      </c>
      <c r="E8" s="75" t="s">
        <v>926</v>
      </c>
      <c r="F8" s="75" t="s">
        <v>927</v>
      </c>
      <c r="G8" s="100" t="s">
        <v>928</v>
      </c>
      <c r="H8" s="58" t="s">
        <v>131</v>
      </c>
      <c r="I8" s="58" t="s">
        <v>929</v>
      </c>
      <c r="J8" s="58" t="s">
        <v>930</v>
      </c>
      <c r="K8" s="58" t="s">
        <v>932</v>
      </c>
      <c r="L8" s="56">
        <f>VLOOKUP(H8,Sheet1!C:D,2,FALSE)</f>
        <v>1</v>
      </c>
    </row>
    <row r="9" spans="1:13" s="57" customFormat="1" ht="75" customHeight="1">
      <c r="A9" s="54">
        <f t="shared" si="0"/>
        <v>4</v>
      </c>
      <c r="B9" s="59" t="s">
        <v>1283</v>
      </c>
      <c r="C9" s="59" t="s">
        <v>137</v>
      </c>
      <c r="D9" s="59" t="s">
        <v>138</v>
      </c>
      <c r="E9" s="59" t="s">
        <v>139</v>
      </c>
      <c r="F9" s="59" t="s">
        <v>140</v>
      </c>
      <c r="G9" s="73" t="s">
        <v>1286</v>
      </c>
      <c r="H9" s="59" t="s">
        <v>16</v>
      </c>
      <c r="I9" s="59" t="s">
        <v>141</v>
      </c>
      <c r="J9" s="59" t="s">
        <v>142</v>
      </c>
      <c r="K9" s="59" t="s">
        <v>1301</v>
      </c>
      <c r="L9" s="56">
        <f>VLOOKUP(H9,Sheet1!C:D,2,FALSE)</f>
        <v>7</v>
      </c>
    </row>
    <row r="10" spans="1:13" s="57" customFormat="1" ht="75" customHeight="1">
      <c r="A10" s="54">
        <f t="shared" si="0"/>
        <v>5</v>
      </c>
      <c r="B10" s="58" t="s">
        <v>125</v>
      </c>
      <c r="C10" s="58" t="s">
        <v>1105</v>
      </c>
      <c r="D10" s="58" t="s">
        <v>1112</v>
      </c>
      <c r="E10" s="75" t="s">
        <v>1360</v>
      </c>
      <c r="F10" s="75" t="s">
        <v>1361</v>
      </c>
      <c r="G10" s="100" t="s">
        <v>1106</v>
      </c>
      <c r="H10" s="58" t="s">
        <v>1107</v>
      </c>
      <c r="I10" s="58" t="s">
        <v>1108</v>
      </c>
      <c r="J10" s="58" t="s">
        <v>1109</v>
      </c>
      <c r="K10" s="58" t="s">
        <v>1263</v>
      </c>
      <c r="L10" s="56">
        <f>VLOOKUP(H10,Sheet1!C:D,2,FALSE)</f>
        <v>16</v>
      </c>
    </row>
    <row r="11" spans="1:13" s="57" customFormat="1" ht="36.450000000000003" customHeight="1">
      <c r="A11" s="51"/>
      <c r="B11" s="51">
        <f>COUNTA(B4:B10)</f>
        <v>5</v>
      </c>
      <c r="C11" s="51"/>
      <c r="D11" s="63">
        <f>SUMPRODUCT(1/COUNTIF(D6:D10,D6:D10))</f>
        <v>5</v>
      </c>
      <c r="E11" s="95"/>
      <c r="F11" s="95"/>
      <c r="G11" s="95"/>
      <c r="H11" s="95"/>
      <c r="I11" s="49"/>
      <c r="J11" s="49"/>
      <c r="K11" s="49"/>
      <c r="L11" s="50"/>
      <c r="M11" s="50"/>
    </row>
    <row r="12" spans="1:13" ht="36.450000000000003" customHeight="1">
      <c r="B12" s="49"/>
      <c r="C12" s="49"/>
      <c r="D12" s="49"/>
      <c r="E12" s="95"/>
      <c r="F12" s="95"/>
      <c r="G12" s="95"/>
      <c r="H12" s="95"/>
      <c r="I12" s="49"/>
      <c r="J12" s="49"/>
      <c r="K12" s="49"/>
    </row>
    <row r="13" spans="1:13" ht="36.450000000000003" customHeight="1">
      <c r="B13" s="49"/>
      <c r="C13" s="49"/>
      <c r="D13" s="49"/>
      <c r="E13" s="95"/>
      <c r="F13" s="95"/>
      <c r="G13" s="95"/>
      <c r="H13" s="95"/>
      <c r="I13" s="49"/>
      <c r="J13" s="49"/>
      <c r="K13" s="49"/>
    </row>
    <row r="14" spans="1:13" ht="36.450000000000003" customHeight="1">
      <c r="B14" s="49"/>
      <c r="C14" s="49"/>
      <c r="D14" s="49"/>
      <c r="E14" s="95"/>
      <c r="F14" s="95"/>
      <c r="G14" s="95"/>
      <c r="H14" s="95"/>
      <c r="I14" s="49"/>
      <c r="J14" s="49"/>
      <c r="K14" s="49"/>
    </row>
    <row r="15" spans="1:13" ht="36.450000000000003" customHeight="1">
      <c r="B15" s="49"/>
      <c r="C15" s="49"/>
      <c r="D15" s="49"/>
      <c r="E15" s="95"/>
      <c r="F15" s="95"/>
      <c r="G15" s="95"/>
      <c r="H15" s="95"/>
      <c r="I15" s="49"/>
      <c r="J15" s="49"/>
      <c r="K15" s="49"/>
    </row>
    <row r="16" spans="1:13" ht="21.6" customHeight="1">
      <c r="B16" s="49"/>
      <c r="C16" s="49"/>
      <c r="D16" s="49"/>
      <c r="E16" s="95"/>
      <c r="F16" s="95"/>
      <c r="G16" s="95"/>
      <c r="H16" s="95"/>
      <c r="I16" s="49"/>
      <c r="J16" s="49"/>
      <c r="K16" s="49"/>
    </row>
    <row r="17" spans="2:11" ht="21.6" customHeight="1">
      <c r="B17" s="49"/>
      <c r="C17" s="49"/>
      <c r="D17" s="49"/>
      <c r="E17" s="95"/>
      <c r="F17" s="95"/>
      <c r="G17" s="95"/>
      <c r="H17" s="95"/>
      <c r="I17" s="49"/>
      <c r="J17" s="49"/>
      <c r="K17" s="49"/>
    </row>
    <row r="18" spans="2:11" ht="21.6" customHeight="1">
      <c r="B18" s="49"/>
      <c r="C18" s="49"/>
      <c r="D18" s="49"/>
      <c r="E18" s="95"/>
      <c r="F18" s="95"/>
      <c r="G18" s="95"/>
      <c r="H18" s="95"/>
      <c r="I18" s="49"/>
      <c r="J18" s="49"/>
      <c r="K18" s="49"/>
    </row>
    <row r="19" spans="2:11" ht="21.6" customHeight="1">
      <c r="B19" s="49"/>
      <c r="C19" s="49"/>
      <c r="D19" s="49"/>
      <c r="E19" s="95"/>
      <c r="F19" s="95"/>
      <c r="G19" s="95"/>
      <c r="H19" s="95"/>
      <c r="I19" s="49"/>
      <c r="J19" s="49"/>
      <c r="K19" s="49"/>
    </row>
    <row r="20" spans="2:11" ht="21.6" customHeight="1">
      <c r="B20" s="49"/>
      <c r="C20" s="49"/>
      <c r="D20" s="49"/>
      <c r="E20" s="95"/>
      <c r="F20" s="95"/>
      <c r="G20" s="95"/>
      <c r="H20" s="95"/>
      <c r="I20" s="49"/>
      <c r="J20" s="49"/>
      <c r="K20" s="49"/>
    </row>
    <row r="21" spans="2:11" ht="21.6" customHeight="1">
      <c r="B21" s="49"/>
      <c r="C21" s="49"/>
      <c r="D21" s="49"/>
      <c r="E21" s="95"/>
      <c r="F21" s="95"/>
      <c r="G21" s="95"/>
      <c r="H21" s="95"/>
      <c r="I21" s="49"/>
      <c r="J21" s="49"/>
      <c r="K21" s="49"/>
    </row>
    <row r="22" spans="2:11" ht="21.6" customHeight="1">
      <c r="B22" s="49"/>
      <c r="C22" s="49"/>
      <c r="D22" s="49"/>
      <c r="E22" s="95"/>
      <c r="F22" s="95"/>
      <c r="G22" s="95"/>
      <c r="H22" s="95"/>
      <c r="I22" s="49"/>
      <c r="J22" s="49"/>
      <c r="K22" s="49"/>
    </row>
    <row r="23" spans="2:11" ht="21.6" customHeight="1">
      <c r="B23" s="49"/>
      <c r="C23" s="49"/>
      <c r="D23" s="49"/>
      <c r="E23" s="95"/>
      <c r="F23" s="95"/>
      <c r="G23" s="95"/>
      <c r="H23" s="95"/>
      <c r="I23" s="49"/>
      <c r="J23" s="49"/>
      <c r="K23" s="49"/>
    </row>
    <row r="24" spans="2:11" ht="21.6" customHeight="1">
      <c r="B24" s="49"/>
      <c r="C24" s="49"/>
      <c r="D24" s="49"/>
      <c r="E24" s="95"/>
      <c r="F24" s="95"/>
      <c r="G24" s="95"/>
      <c r="H24" s="95"/>
      <c r="I24" s="49"/>
      <c r="J24" s="49"/>
      <c r="K24" s="49"/>
    </row>
    <row r="25" spans="2:11" ht="21.6" customHeight="1">
      <c r="B25" s="49"/>
      <c r="C25" s="49"/>
      <c r="D25" s="49"/>
      <c r="E25" s="95"/>
      <c r="F25" s="95"/>
      <c r="G25" s="95"/>
      <c r="H25" s="95"/>
      <c r="I25" s="49"/>
      <c r="J25" s="49"/>
      <c r="K25" s="49"/>
    </row>
    <row r="26" spans="2:11" ht="21.6" customHeight="1">
      <c r="B26" s="49"/>
      <c r="C26" s="49"/>
      <c r="D26" s="49"/>
      <c r="E26" s="95"/>
      <c r="F26" s="95"/>
      <c r="G26" s="95"/>
      <c r="H26" s="95"/>
      <c r="I26" s="49"/>
      <c r="J26" s="49"/>
      <c r="K26" s="49"/>
    </row>
    <row r="27" spans="2:11" ht="21.6" customHeight="1">
      <c r="B27" s="49"/>
      <c r="C27" s="49"/>
      <c r="D27" s="49"/>
      <c r="E27" s="95"/>
      <c r="F27" s="95"/>
      <c r="G27" s="95"/>
      <c r="H27" s="95"/>
      <c r="I27" s="49"/>
      <c r="J27" s="49"/>
      <c r="K27" s="49"/>
    </row>
    <row r="28" spans="2:11" ht="21.6" customHeight="1">
      <c r="B28" s="49"/>
      <c r="C28" s="49"/>
      <c r="D28" s="49"/>
      <c r="E28" s="95"/>
      <c r="F28" s="95"/>
      <c r="G28" s="95"/>
      <c r="H28" s="95"/>
      <c r="I28" s="49"/>
      <c r="J28" s="49"/>
      <c r="K28" s="49"/>
    </row>
    <row r="29" spans="2:11" ht="21.6" customHeight="1">
      <c r="B29" s="49"/>
      <c r="C29" s="49"/>
      <c r="D29" s="49"/>
      <c r="E29" s="95"/>
      <c r="F29" s="95"/>
      <c r="G29" s="95"/>
      <c r="H29" s="95"/>
      <c r="I29" s="49"/>
      <c r="J29" s="49"/>
      <c r="K29" s="49"/>
    </row>
    <row r="30" spans="2:11" ht="21.6" customHeight="1">
      <c r="B30" s="49"/>
      <c r="C30" s="49"/>
      <c r="D30" s="49"/>
      <c r="E30" s="95"/>
      <c r="F30" s="95"/>
      <c r="G30" s="95"/>
      <c r="H30" s="95"/>
      <c r="I30" s="49"/>
      <c r="J30" s="49"/>
      <c r="K30" s="49"/>
    </row>
    <row r="31" spans="2:11" ht="21.6" customHeight="1">
      <c r="B31" s="49"/>
      <c r="C31" s="49"/>
      <c r="D31" s="49"/>
      <c r="E31" s="95"/>
      <c r="F31" s="95"/>
      <c r="G31" s="95"/>
      <c r="H31" s="95"/>
      <c r="I31" s="49"/>
      <c r="J31" s="49"/>
      <c r="K31" s="49"/>
    </row>
    <row r="32" spans="2:11" ht="21.6"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sheetData>
  <autoFilter ref="B2:L5">
    <filterColumn colId="6" showButton="0"/>
    <sortState ref="B9:O11">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2:K5">
    <cfRule type="expression" dxfId="38" priority="1">
      <formula>OR($A6:$L402&lt;&gt;"")</formula>
    </cfRule>
  </conditionalFormatting>
  <conditionalFormatting sqref="B10:K10">
    <cfRule type="expression" dxfId="37" priority="2713">
      <formula>OR($A11:$L205&lt;&gt;"")</formula>
    </cfRule>
  </conditionalFormatting>
  <conditionalFormatting sqref="B6:K7">
    <cfRule type="expression" dxfId="36" priority="2719">
      <formula>OR($A10:$L421&lt;&gt;"")</formula>
    </cfRule>
  </conditionalFormatting>
  <conditionalFormatting sqref="B8:K8">
    <cfRule type="expression" dxfId="35" priority="2725">
      <formula>OR($A11:$L206&lt;&gt;"")</formula>
    </cfRule>
  </conditionalFormatting>
  <conditionalFormatting sqref="B9:K9">
    <cfRule type="expression" dxfId="34" priority="2731">
      <formula>OR($A11:$L207&lt;&gt;"")</formula>
    </cfRule>
  </conditionalFormatting>
  <hyperlinks>
    <hyperlink ref="G9"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J40"/>
  <sheetViews>
    <sheetView showGridLines="0" view="pageBreakPreview" zoomScaleNormal="100" zoomScaleSheetLayoutView="100" workbookViewId="0">
      <selection sqref="A1:F1"/>
    </sheetView>
  </sheetViews>
  <sheetFormatPr defaultColWidth="9" defaultRowHeight="14.4"/>
  <cols>
    <col min="1" max="1" width="20.59765625" style="13" customWidth="1"/>
    <col min="2" max="4" width="11.09765625" style="13" customWidth="1"/>
    <col min="5" max="6" width="12.19921875" style="13" customWidth="1"/>
    <col min="7" max="16384" width="9" style="13"/>
  </cols>
  <sheetData>
    <row r="1" spans="1:10" ht="24" customHeight="1">
      <c r="A1" s="130" t="s">
        <v>80</v>
      </c>
      <c r="B1" s="130"/>
      <c r="C1" s="130"/>
      <c r="D1" s="130"/>
      <c r="E1" s="130"/>
      <c r="F1" s="130"/>
    </row>
    <row r="2" spans="1:10" ht="15" customHeight="1">
      <c r="A2" s="14"/>
      <c r="B2" s="14"/>
      <c r="C2" s="14"/>
      <c r="D2" s="14"/>
      <c r="E2" s="14"/>
      <c r="F2" s="14"/>
    </row>
    <row r="3" spans="1:10" ht="18" customHeight="1">
      <c r="A3" s="131" t="s">
        <v>81</v>
      </c>
      <c r="B3" s="131"/>
      <c r="C3" s="131"/>
      <c r="D3" s="131"/>
      <c r="E3" s="131" t="s">
        <v>82</v>
      </c>
      <c r="F3" s="131"/>
    </row>
    <row r="4" spans="1:10" ht="18" customHeight="1" thickBot="1">
      <c r="A4" s="132"/>
      <c r="B4" s="132"/>
      <c r="C4" s="132"/>
      <c r="D4" s="132"/>
      <c r="E4" s="15" t="s">
        <v>83</v>
      </c>
      <c r="F4" s="15" t="s">
        <v>84</v>
      </c>
    </row>
    <row r="5" spans="1:10" ht="18" customHeight="1">
      <c r="A5" s="140" t="s">
        <v>109</v>
      </c>
      <c r="B5" s="30" t="s">
        <v>85</v>
      </c>
      <c r="C5" s="31"/>
      <c r="D5" s="31"/>
      <c r="E5" s="16">
        <f>'各種袋詰め、梱包'!B53</f>
        <v>47</v>
      </c>
      <c r="F5" s="17">
        <f>'各種袋詰め、梱包'!D53</f>
        <v>44</v>
      </c>
    </row>
    <row r="6" spans="1:10" ht="18" customHeight="1">
      <c r="A6" s="141"/>
      <c r="B6" s="37" t="s">
        <v>86</v>
      </c>
      <c r="C6" s="38"/>
      <c r="D6" s="39"/>
      <c r="E6" s="18">
        <f>'印刷、製本'!B18</f>
        <v>12</v>
      </c>
      <c r="F6" s="19">
        <f>'印刷、製本'!D18</f>
        <v>11</v>
      </c>
    </row>
    <row r="7" spans="1:10" ht="18" customHeight="1">
      <c r="A7" s="141"/>
      <c r="B7" s="34" t="s">
        <v>111</v>
      </c>
      <c r="C7" s="35"/>
      <c r="D7" s="36"/>
      <c r="E7" s="18">
        <f>'点字印刷、点訳'!B11</f>
        <v>5</v>
      </c>
      <c r="F7" s="19">
        <f>'点字印刷、点訳'!D11</f>
        <v>5</v>
      </c>
    </row>
    <row r="8" spans="1:10" ht="18" customHeight="1">
      <c r="A8" s="141"/>
      <c r="B8" s="96" t="s">
        <v>1379</v>
      </c>
      <c r="C8" s="25"/>
      <c r="D8" s="26"/>
      <c r="E8" s="18">
        <f>情報処理!B25</f>
        <v>19</v>
      </c>
      <c r="F8" s="19">
        <f>情報処理!D25</f>
        <v>17</v>
      </c>
      <c r="J8" s="41"/>
    </row>
    <row r="9" spans="1:10" ht="18" customHeight="1">
      <c r="A9" s="141"/>
      <c r="B9" s="27" t="s">
        <v>87</v>
      </c>
      <c r="C9" s="96"/>
      <c r="D9" s="97"/>
      <c r="E9" s="18">
        <f>'封入、シール貼り、発送等'!B54</f>
        <v>48</v>
      </c>
      <c r="F9" s="19">
        <f>'封入、シール貼り、発送等'!D54</f>
        <v>48</v>
      </c>
    </row>
    <row r="10" spans="1:10" ht="18" customHeight="1">
      <c r="A10" s="141"/>
      <c r="B10" s="27" t="s">
        <v>88</v>
      </c>
      <c r="C10" s="96"/>
      <c r="D10" s="97"/>
      <c r="E10" s="18">
        <f>'刻印、裁断、折り込み等'!B12</f>
        <v>6</v>
      </c>
      <c r="F10" s="33">
        <f>'刻印、裁断、折り込み等'!D12</f>
        <v>6</v>
      </c>
      <c r="G10" s="40"/>
      <c r="I10" s="41"/>
    </row>
    <row r="11" spans="1:10" ht="18" customHeight="1">
      <c r="A11" s="141"/>
      <c r="B11" s="143" t="s">
        <v>70</v>
      </c>
      <c r="C11" s="143"/>
      <c r="D11" s="144"/>
      <c r="E11" s="32">
        <f>清掃!B27</f>
        <v>21</v>
      </c>
      <c r="F11" s="19">
        <f>清掃!D27</f>
        <v>21</v>
      </c>
      <c r="G11" s="40"/>
    </row>
    <row r="12" spans="1:10" ht="18" customHeight="1">
      <c r="A12" s="141"/>
      <c r="B12" s="119" t="s">
        <v>95</v>
      </c>
      <c r="C12" s="119"/>
      <c r="D12" s="120"/>
      <c r="E12" s="18">
        <f>クリーニング!B11</f>
        <v>5</v>
      </c>
      <c r="F12" s="19">
        <f>クリーニング!D11</f>
        <v>5</v>
      </c>
    </row>
    <row r="13" spans="1:10" ht="18" customHeight="1">
      <c r="A13" s="141"/>
      <c r="B13" s="119" t="s">
        <v>96</v>
      </c>
      <c r="C13" s="119"/>
      <c r="D13" s="120"/>
      <c r="E13" s="18">
        <f>'園芸、草刈り'!B22</f>
        <v>16</v>
      </c>
      <c r="F13" s="19">
        <f>'園芸、草刈り'!D22</f>
        <v>16</v>
      </c>
    </row>
    <row r="14" spans="1:10" ht="18" customHeight="1">
      <c r="A14" s="141"/>
      <c r="B14" s="119" t="s">
        <v>97</v>
      </c>
      <c r="C14" s="119"/>
      <c r="D14" s="120"/>
      <c r="E14" s="18">
        <f>'運搬、ポスティング等'!B16</f>
        <v>10</v>
      </c>
      <c r="F14" s="19">
        <f>'運搬、ポスティング等'!D16</f>
        <v>10</v>
      </c>
    </row>
    <row r="15" spans="1:10" ht="18" customHeight="1">
      <c r="A15" s="141"/>
      <c r="B15" s="119" t="s">
        <v>98</v>
      </c>
      <c r="C15" s="119"/>
      <c r="D15" s="120"/>
      <c r="E15" s="18">
        <f>'廃品回収、リサイクル、水道メータ分解等'!B15</f>
        <v>9</v>
      </c>
      <c r="F15" s="19">
        <f>'廃品回収、リサイクル、水道メータ分解等'!D15</f>
        <v>8</v>
      </c>
    </row>
    <row r="16" spans="1:10" ht="18" customHeight="1">
      <c r="A16" s="141"/>
      <c r="B16" s="133" t="s">
        <v>112</v>
      </c>
      <c r="C16" s="133"/>
      <c r="D16" s="134"/>
      <c r="E16" s="18">
        <f>その他役務!B33</f>
        <v>27</v>
      </c>
      <c r="F16" s="19">
        <f>その他役務!D33</f>
        <v>22</v>
      </c>
    </row>
    <row r="17" spans="1:6" ht="18" customHeight="1" thickBot="1">
      <c r="A17" s="142"/>
      <c r="B17" s="28" t="s">
        <v>89</v>
      </c>
      <c r="C17" s="29"/>
      <c r="D17" s="29"/>
      <c r="E17" s="20">
        <f>SUM(E5:E16)</f>
        <v>225</v>
      </c>
      <c r="F17" s="21">
        <f>SUM(F5:F16)</f>
        <v>213</v>
      </c>
    </row>
    <row r="18" spans="1:6" ht="18" customHeight="1">
      <c r="A18" s="135" t="s">
        <v>110</v>
      </c>
      <c r="B18" s="138" t="s">
        <v>90</v>
      </c>
      <c r="C18" s="138"/>
      <c r="D18" s="138"/>
      <c r="E18" s="16">
        <f>'パン、焼菓子'!B32</f>
        <v>26</v>
      </c>
      <c r="F18" s="17">
        <f>'パン、焼菓子'!D32</f>
        <v>23</v>
      </c>
    </row>
    <row r="19" spans="1:6" ht="18" customHeight="1">
      <c r="A19" s="136"/>
      <c r="B19" s="119" t="s">
        <v>91</v>
      </c>
      <c r="C19" s="119"/>
      <c r="D19" s="120"/>
      <c r="E19" s="18">
        <f>'弁当、総菜'!B16</f>
        <v>10</v>
      </c>
      <c r="F19" s="19">
        <f>'弁当、総菜'!D16</f>
        <v>10</v>
      </c>
    </row>
    <row r="20" spans="1:6" ht="18" customHeight="1">
      <c r="A20" s="136"/>
      <c r="B20" s="119" t="s">
        <v>92</v>
      </c>
      <c r="C20" s="119"/>
      <c r="D20" s="120"/>
      <c r="E20" s="18">
        <f>その他食品!B16</f>
        <v>10</v>
      </c>
      <c r="F20" s="19">
        <f>その他食品!D16</f>
        <v>10</v>
      </c>
    </row>
    <row r="21" spans="1:6" ht="18" customHeight="1">
      <c r="A21" s="136"/>
      <c r="B21" s="119" t="s">
        <v>113</v>
      </c>
      <c r="C21" s="119"/>
      <c r="D21" s="120"/>
      <c r="E21" s="18">
        <f>名刺作成!B11</f>
        <v>5</v>
      </c>
      <c r="F21" s="19">
        <f>名刺作成!D11</f>
        <v>5</v>
      </c>
    </row>
    <row r="22" spans="1:6" ht="18" customHeight="1">
      <c r="A22" s="136"/>
      <c r="B22" s="42" t="s">
        <v>114</v>
      </c>
      <c r="C22" s="25"/>
      <c r="D22" s="26"/>
      <c r="E22" s="18">
        <f>封筒作成!B9</f>
        <v>3</v>
      </c>
      <c r="F22" s="19">
        <f>封筒作成!D9</f>
        <v>3</v>
      </c>
    </row>
    <row r="23" spans="1:6" ht="18" customHeight="1">
      <c r="A23" s="136"/>
      <c r="B23" s="119" t="s">
        <v>93</v>
      </c>
      <c r="C23" s="119"/>
      <c r="D23" s="120"/>
      <c r="E23" s="18">
        <f>'手工芸、陶器等'!B29</f>
        <v>23</v>
      </c>
      <c r="F23" s="19">
        <f>'手工芸、陶器等'!D29</f>
        <v>23</v>
      </c>
    </row>
    <row r="24" spans="1:6" ht="18" customHeight="1">
      <c r="A24" s="136"/>
      <c r="B24" s="119" t="s">
        <v>94</v>
      </c>
      <c r="C24" s="119"/>
      <c r="D24" s="120"/>
      <c r="E24" s="18">
        <f>'衣類、染物、布製品等'!B20</f>
        <v>14</v>
      </c>
      <c r="F24" s="19">
        <f>'衣類、染物、布製品等'!D20</f>
        <v>13</v>
      </c>
    </row>
    <row r="25" spans="1:6" ht="18" customHeight="1">
      <c r="A25" s="136"/>
      <c r="B25" s="120" t="s">
        <v>1381</v>
      </c>
      <c r="C25" s="122"/>
      <c r="D25" s="123"/>
      <c r="E25" s="18">
        <f>'花苗、プランター等'!B11</f>
        <v>5</v>
      </c>
      <c r="F25" s="19">
        <f>'花苗、プランター等'!D11</f>
        <v>5</v>
      </c>
    </row>
    <row r="26" spans="1:6" ht="18" customHeight="1">
      <c r="A26" s="136"/>
      <c r="B26" s="120" t="s">
        <v>107</v>
      </c>
      <c r="C26" s="122"/>
      <c r="D26" s="123"/>
      <c r="E26" s="18">
        <f>'看板、プレート製作'!B7</f>
        <v>1</v>
      </c>
      <c r="F26" s="19">
        <f>'看板、プレート製作'!D7</f>
        <v>1</v>
      </c>
    </row>
    <row r="27" spans="1:6" ht="18" customHeight="1">
      <c r="A27" s="136"/>
      <c r="B27" s="43" t="s">
        <v>108</v>
      </c>
      <c r="C27" s="24"/>
      <c r="D27" s="24"/>
      <c r="E27" s="18">
        <f>災害備蓄品!B8</f>
        <v>2</v>
      </c>
      <c r="F27" s="19">
        <f>災害備蓄品!D8</f>
        <v>2</v>
      </c>
    </row>
    <row r="28" spans="1:6" ht="18" customHeight="1">
      <c r="A28" s="136"/>
      <c r="B28" s="133" t="s">
        <v>1382</v>
      </c>
      <c r="C28" s="133"/>
      <c r="D28" s="134"/>
      <c r="E28" s="18">
        <f>その他物品!B22</f>
        <v>16</v>
      </c>
      <c r="F28" s="19">
        <f>その他物品!D22</f>
        <v>11</v>
      </c>
    </row>
    <row r="29" spans="1:6" ht="18" customHeight="1" thickBot="1">
      <c r="A29" s="137"/>
      <c r="B29" s="139" t="s">
        <v>89</v>
      </c>
      <c r="C29" s="139"/>
      <c r="D29" s="139"/>
      <c r="E29" s="20">
        <f>SUM(E18:E28)</f>
        <v>115</v>
      </c>
      <c r="F29" s="21">
        <f>SUM(F18:F28)</f>
        <v>106</v>
      </c>
    </row>
    <row r="30" spans="1:6" ht="18" customHeight="1">
      <c r="A30" s="124" t="s">
        <v>99</v>
      </c>
      <c r="B30" s="124"/>
      <c r="C30" s="124"/>
      <c r="D30" s="124"/>
      <c r="E30" s="22">
        <f>SUM(E29,E17)</f>
        <v>340</v>
      </c>
      <c r="F30" s="22">
        <f>SUM(F29,F17)</f>
        <v>319</v>
      </c>
    </row>
    <row r="32" spans="1:6" ht="17.25" customHeight="1">
      <c r="A32" s="125" t="s">
        <v>100</v>
      </c>
      <c r="B32" s="125"/>
      <c r="C32" s="125"/>
      <c r="D32" s="125"/>
      <c r="E32" s="125"/>
      <c r="F32" s="125"/>
    </row>
    <row r="33" spans="2:5">
      <c r="B33" s="23"/>
    </row>
    <row r="34" spans="2:5" ht="19.5" customHeight="1" thickBot="1">
      <c r="B34" s="126" t="s">
        <v>101</v>
      </c>
      <c r="C34" s="127"/>
      <c r="D34" s="127"/>
      <c r="E34" s="128"/>
    </row>
    <row r="35" spans="2:5" ht="18" customHeight="1" thickTop="1">
      <c r="B35" s="129" t="s">
        <v>102</v>
      </c>
      <c r="C35" s="129"/>
      <c r="D35" s="129"/>
      <c r="E35" s="129"/>
    </row>
    <row r="36" spans="2:5" ht="18" customHeight="1">
      <c r="B36" s="121" t="s">
        <v>103</v>
      </c>
      <c r="C36" s="121"/>
      <c r="D36" s="121"/>
      <c r="E36" s="121"/>
    </row>
    <row r="37" spans="2:5" ht="18" customHeight="1">
      <c r="B37" s="121" t="s">
        <v>104</v>
      </c>
      <c r="C37" s="121"/>
      <c r="D37" s="121"/>
      <c r="E37" s="121"/>
    </row>
    <row r="38" spans="2:5" ht="18" customHeight="1">
      <c r="B38" s="121" t="s">
        <v>105</v>
      </c>
      <c r="C38" s="121"/>
      <c r="D38" s="121"/>
      <c r="E38" s="121"/>
    </row>
    <row r="39" spans="2:5" ht="18" customHeight="1">
      <c r="B39" s="121" t="s">
        <v>62</v>
      </c>
      <c r="C39" s="121"/>
      <c r="D39" s="121"/>
      <c r="E39" s="121"/>
    </row>
    <row r="40" spans="2:5" ht="18" customHeight="1">
      <c r="B40" s="121" t="s">
        <v>106</v>
      </c>
      <c r="C40" s="121"/>
      <c r="D40" s="121"/>
      <c r="E40" s="121"/>
    </row>
  </sheetData>
  <mergeCells count="30">
    <mergeCell ref="A1:F1"/>
    <mergeCell ref="A3:D4"/>
    <mergeCell ref="E3:F3"/>
    <mergeCell ref="B16:D16"/>
    <mergeCell ref="A18:A29"/>
    <mergeCell ref="B18:D18"/>
    <mergeCell ref="B19:D19"/>
    <mergeCell ref="B20:D20"/>
    <mergeCell ref="B21:D21"/>
    <mergeCell ref="B23:D23"/>
    <mergeCell ref="B24:D24"/>
    <mergeCell ref="B28:D28"/>
    <mergeCell ref="B29:D29"/>
    <mergeCell ref="A5:A17"/>
    <mergeCell ref="B11:D11"/>
    <mergeCell ref="B12:D12"/>
    <mergeCell ref="B40:E40"/>
    <mergeCell ref="B26:D26"/>
    <mergeCell ref="A30:D30"/>
    <mergeCell ref="A32:F32"/>
    <mergeCell ref="B34:E34"/>
    <mergeCell ref="B35:E35"/>
    <mergeCell ref="B36:E36"/>
    <mergeCell ref="B37:E37"/>
    <mergeCell ref="B13:D13"/>
    <mergeCell ref="B14:D14"/>
    <mergeCell ref="B15:D15"/>
    <mergeCell ref="B38:E38"/>
    <mergeCell ref="B39:E39"/>
    <mergeCell ref="B25:D25"/>
  </mergeCells>
  <phoneticPr fontId="2"/>
  <hyperlinks>
    <hyperlink ref="B9:D9" location="'封入、シール貼り、発送等'!Print_Area" display="封入、シール貼り、発送等"/>
    <hyperlink ref="B10:D10" location="'刻印、裁断、折り込み等'!Print_Area" display="刻印、裁断、折り込み等"/>
    <hyperlink ref="B19:D19" location="'弁当、総菜'!Print_Area" display="弁当、総菜"/>
    <hyperlink ref="B20:D20" location="その他食品!Print_Titles" display="その他食品"/>
    <hyperlink ref="B21:D21" location="名刺作成!Print_Area" display="名刺作成"/>
    <hyperlink ref="B23:D23" location="'手工芸、陶器等'!Print_Area" display="手工芸、陶器等"/>
    <hyperlink ref="B24:D24" location="'衣類、染物、布製品等'!Print_Area" display="衣類、染物、布製品等"/>
    <hyperlink ref="B28:D28" location="その他物品!Print_Titles" display="その他物品"/>
    <hyperlink ref="B11:D11" location="清掃!Print_Area" display="清掃"/>
    <hyperlink ref="B12:D12" location="クリーニング!Print_Area" display="クリーニング"/>
    <hyperlink ref="B13:D13" location="'園芸、草刈り'!Print_Area" display="園芸、草刈り"/>
    <hyperlink ref="B14:D14" location="'運搬、ポスティング等'!Print_Area" display="運搬、ポスティング等"/>
    <hyperlink ref="B15:D15" location="'廃品回収、リサイクル、水道メータ分解等'!_FilterDatabase" display="廃品回収、リサイクル等"/>
    <hyperlink ref="B16:D16" location="その他役務!A1" display="その他役務"/>
    <hyperlink ref="B18:D18" location="'パン、焼菓子'!Print_Area" display="パン、焼菓子"/>
    <hyperlink ref="B5:D5" location="'各種袋詰め、梱包'!Print_Titles" display="各種袋詰め、梱包"/>
    <hyperlink ref="B6:D6" location="'印刷、製本'!Print_Area" display="印刷、製本"/>
    <hyperlink ref="B7" location="'点字印刷、点訳'!A1" display="点字印刷、点訳"/>
    <hyperlink ref="B22" location="封筒作成!Print_Titles" display="封筒"/>
    <hyperlink ref="B26:D26" location="'看板、プレート製作'!A1" display="看板、プレート製作"/>
    <hyperlink ref="B27" location="災害備蓄品!A1" display="災害備蓄品"/>
    <hyperlink ref="B8" location="情報処理!A1" display="情報処理"/>
    <hyperlink ref="B8:D8" location="'テープ起こし、編集'!Print_Area" display="テープ起こし、編集"/>
    <hyperlink ref="B25:D25" location="'花苗、プランター等'!Print_Titles" display="花苗、プランター等"/>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M47"/>
  <sheetViews>
    <sheetView view="pageBreakPreview" zoomScaleNormal="100" zoomScaleSheetLayoutView="100" workbookViewId="0">
      <selection activeCell="J7" sqref="J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124</v>
      </c>
    </row>
    <row r="2" spans="1:13" ht="11.25" customHeight="1">
      <c r="A2" s="145" t="s">
        <v>1</v>
      </c>
      <c r="B2" s="161" t="s">
        <v>8</v>
      </c>
      <c r="C2" s="145" t="s">
        <v>2</v>
      </c>
      <c r="D2" s="161" t="s">
        <v>3</v>
      </c>
      <c r="E2" s="161" t="s">
        <v>4</v>
      </c>
      <c r="F2" s="161" t="s">
        <v>5</v>
      </c>
      <c r="G2" s="145" t="s">
        <v>116</v>
      </c>
      <c r="H2" s="161" t="s">
        <v>6</v>
      </c>
      <c r="I2" s="161"/>
      <c r="J2" s="162" t="s">
        <v>7</v>
      </c>
      <c r="K2" s="157" t="s">
        <v>293</v>
      </c>
      <c r="L2" s="145" t="s">
        <v>9</v>
      </c>
    </row>
    <row r="3" spans="1:13" ht="11.25" customHeight="1">
      <c r="A3" s="146"/>
      <c r="B3" s="161"/>
      <c r="C3" s="146"/>
      <c r="D3" s="161"/>
      <c r="E3" s="161"/>
      <c r="F3" s="161"/>
      <c r="G3" s="146"/>
      <c r="H3" s="161"/>
      <c r="I3" s="161"/>
      <c r="J3" s="162"/>
      <c r="K3" s="158"/>
      <c r="L3" s="146"/>
    </row>
    <row r="4" spans="1:13" ht="11.25" customHeight="1">
      <c r="A4" s="146"/>
      <c r="B4" s="161"/>
      <c r="C4" s="146"/>
      <c r="D4" s="161"/>
      <c r="E4" s="161"/>
      <c r="F4" s="161"/>
      <c r="G4" s="146"/>
      <c r="H4" s="161"/>
      <c r="I4" s="161"/>
      <c r="J4" s="162"/>
      <c r="K4" s="158"/>
      <c r="L4" s="146"/>
    </row>
    <row r="5" spans="1:13" ht="11.25" customHeight="1">
      <c r="A5" s="147"/>
      <c r="B5" s="161"/>
      <c r="C5" s="147"/>
      <c r="D5" s="161"/>
      <c r="E5" s="161"/>
      <c r="F5" s="161"/>
      <c r="G5" s="147"/>
      <c r="H5" s="161"/>
      <c r="I5" s="161"/>
      <c r="J5" s="162"/>
      <c r="K5" s="159"/>
      <c r="L5" s="147"/>
    </row>
    <row r="6" spans="1:13" s="57" customFormat="1" ht="75" customHeight="1">
      <c r="A6" s="54">
        <v>1</v>
      </c>
      <c r="B6" s="55" t="s">
        <v>125</v>
      </c>
      <c r="C6" s="55" t="s">
        <v>226</v>
      </c>
      <c r="D6" s="74" t="s">
        <v>227</v>
      </c>
      <c r="E6" s="55" t="s">
        <v>228</v>
      </c>
      <c r="F6" s="75" t="s">
        <v>229</v>
      </c>
      <c r="G6" s="77" t="s">
        <v>230</v>
      </c>
      <c r="H6" s="75" t="s">
        <v>131</v>
      </c>
      <c r="I6" s="55" t="s">
        <v>231</v>
      </c>
      <c r="J6" s="55" t="s">
        <v>232</v>
      </c>
      <c r="K6" s="55" t="s">
        <v>238</v>
      </c>
      <c r="L6" s="56">
        <f>VLOOKUP(H6,Sheet1!C:D,2,FALSE)</f>
        <v>1</v>
      </c>
    </row>
    <row r="7" spans="1:13" s="57" customFormat="1" ht="75" customHeight="1">
      <c r="A7" s="54">
        <f>IF(A6="","",A6+1)</f>
        <v>2</v>
      </c>
      <c r="B7" s="55" t="s">
        <v>125</v>
      </c>
      <c r="C7" s="55" t="s">
        <v>215</v>
      </c>
      <c r="D7" s="55" t="s">
        <v>506</v>
      </c>
      <c r="E7" s="75" t="s">
        <v>216</v>
      </c>
      <c r="F7" s="55" t="s">
        <v>217</v>
      </c>
      <c r="G7" s="79" t="s">
        <v>507</v>
      </c>
      <c r="H7" s="55" t="s">
        <v>131</v>
      </c>
      <c r="I7" s="55" t="s">
        <v>218</v>
      </c>
      <c r="J7" s="55" t="s">
        <v>219</v>
      </c>
      <c r="K7" s="55" t="s">
        <v>600</v>
      </c>
      <c r="L7" s="56">
        <f>VLOOKUP(H7,Sheet1!C:D,2,FALSE)</f>
        <v>1</v>
      </c>
    </row>
    <row r="8" spans="1:13" s="57" customFormat="1" ht="75" customHeight="1">
      <c r="A8" s="54">
        <f t="shared" ref="A8" si="0">IF(A7="","",A7+1)</f>
        <v>3</v>
      </c>
      <c r="B8" s="59" t="s">
        <v>1283</v>
      </c>
      <c r="C8" s="59" t="s">
        <v>137</v>
      </c>
      <c r="D8" s="59" t="s">
        <v>138</v>
      </c>
      <c r="E8" s="59" t="s">
        <v>139</v>
      </c>
      <c r="F8" s="59" t="s">
        <v>140</v>
      </c>
      <c r="G8" s="73" t="s">
        <v>1286</v>
      </c>
      <c r="H8" s="59" t="s">
        <v>16</v>
      </c>
      <c r="I8" s="59" t="s">
        <v>141</v>
      </c>
      <c r="J8" s="59" t="s">
        <v>142</v>
      </c>
      <c r="K8" s="59" t="s">
        <v>1302</v>
      </c>
      <c r="L8" s="56">
        <f>VLOOKUP(H8,Sheet1!C:D,2,FALSE)</f>
        <v>7</v>
      </c>
    </row>
    <row r="9" spans="1:13" s="57" customFormat="1" ht="36.450000000000003" customHeight="1">
      <c r="A9" s="50"/>
      <c r="B9" s="51">
        <f>COUNTA(B6:B8)</f>
        <v>3</v>
      </c>
      <c r="C9" s="51"/>
      <c r="D9" s="63">
        <f>SUMPRODUCT(1/COUNTIF(D6:D8,D6:D8))</f>
        <v>3</v>
      </c>
      <c r="E9" s="95"/>
      <c r="F9" s="95"/>
      <c r="G9" s="95"/>
      <c r="H9" s="95"/>
      <c r="I9" s="49"/>
      <c r="J9" s="49"/>
      <c r="K9" s="49"/>
      <c r="L9" s="50"/>
    </row>
    <row r="10" spans="1:13" s="57" customFormat="1" ht="36.450000000000003" customHeight="1">
      <c r="A10" s="50"/>
      <c r="B10" s="49"/>
      <c r="C10" s="49"/>
      <c r="D10" s="49"/>
      <c r="E10" s="95"/>
      <c r="F10" s="95"/>
      <c r="G10" s="95"/>
      <c r="H10" s="95"/>
      <c r="I10" s="49"/>
      <c r="J10" s="49"/>
      <c r="K10" s="49"/>
      <c r="L10" s="50"/>
    </row>
    <row r="11" spans="1:13" s="57" customFormat="1" ht="36.450000000000003" customHeight="1">
      <c r="A11" s="50"/>
      <c r="B11" s="49"/>
      <c r="C11" s="49"/>
      <c r="D11" s="49"/>
      <c r="E11" s="95"/>
      <c r="F11" s="95"/>
      <c r="G11" s="95"/>
      <c r="H11" s="95"/>
      <c r="I11" s="49"/>
      <c r="J11" s="49"/>
      <c r="K11" s="49"/>
      <c r="L11" s="50"/>
    </row>
    <row r="12" spans="1:13" s="57" customFormat="1" ht="36.450000000000003" customHeight="1">
      <c r="A12" s="50"/>
      <c r="B12" s="49"/>
      <c r="C12" s="49"/>
      <c r="D12" s="49"/>
      <c r="E12" s="95"/>
      <c r="F12" s="95"/>
      <c r="G12" s="95"/>
      <c r="H12" s="95"/>
      <c r="I12" s="49"/>
      <c r="J12" s="49"/>
      <c r="K12" s="49"/>
      <c r="L12" s="50"/>
    </row>
    <row r="13" spans="1:13" s="57" customFormat="1" ht="36.450000000000003" customHeight="1">
      <c r="A13" s="50"/>
      <c r="B13" s="49"/>
      <c r="C13" s="49"/>
      <c r="D13" s="49"/>
      <c r="E13" s="95"/>
      <c r="F13" s="95"/>
      <c r="G13" s="95"/>
      <c r="H13" s="95"/>
      <c r="I13" s="49"/>
      <c r="J13" s="49"/>
      <c r="K13" s="49"/>
      <c r="L13" s="50"/>
    </row>
    <row r="14" spans="1:13" s="57" customFormat="1" ht="36.450000000000003" customHeight="1">
      <c r="A14" s="50"/>
      <c r="B14" s="49"/>
      <c r="C14" s="49"/>
      <c r="D14" s="49"/>
      <c r="E14" s="95"/>
      <c r="F14" s="95"/>
      <c r="G14" s="95"/>
      <c r="H14" s="95"/>
      <c r="I14" s="49"/>
      <c r="J14" s="49"/>
      <c r="K14" s="49"/>
      <c r="L14" s="50"/>
      <c r="M14" s="50"/>
    </row>
    <row r="15" spans="1:13" ht="36.450000000000003" customHeight="1">
      <c r="B15" s="49"/>
      <c r="C15" s="49"/>
      <c r="D15" s="49"/>
      <c r="E15" s="95"/>
      <c r="F15" s="95"/>
      <c r="G15" s="95"/>
      <c r="H15" s="95"/>
      <c r="I15" s="49"/>
      <c r="J15" s="49"/>
      <c r="K15" s="49"/>
    </row>
    <row r="16" spans="1:13" ht="36.450000000000003" customHeight="1">
      <c r="B16" s="49"/>
      <c r="C16" s="49"/>
      <c r="D16" s="49"/>
      <c r="E16" s="95"/>
      <c r="F16" s="95"/>
      <c r="G16" s="95"/>
      <c r="H16" s="95"/>
      <c r="I16" s="49"/>
      <c r="J16" s="49"/>
      <c r="K16" s="49"/>
    </row>
    <row r="17" spans="2:11" ht="36.450000000000003" customHeight="1">
      <c r="B17" s="49"/>
      <c r="C17" s="49"/>
      <c r="D17" s="49"/>
      <c r="E17" s="95"/>
      <c r="F17" s="95"/>
      <c r="G17" s="95"/>
      <c r="H17" s="95"/>
      <c r="I17" s="49"/>
      <c r="J17" s="49"/>
      <c r="K17" s="49"/>
    </row>
    <row r="18" spans="2:11" ht="36.450000000000003" customHeight="1">
      <c r="B18" s="49"/>
      <c r="C18" s="49"/>
      <c r="D18" s="49"/>
      <c r="E18" s="95"/>
      <c r="F18" s="95"/>
      <c r="G18" s="95"/>
      <c r="H18" s="95"/>
      <c r="I18" s="49"/>
      <c r="J18" s="49"/>
      <c r="K18" s="49"/>
    </row>
    <row r="19" spans="2:11" ht="36.450000000000003" customHeight="1">
      <c r="B19" s="49"/>
      <c r="C19" s="49"/>
      <c r="D19" s="49"/>
      <c r="E19" s="95"/>
      <c r="F19" s="95"/>
      <c r="G19" s="95"/>
      <c r="H19" s="95"/>
      <c r="I19" s="49"/>
      <c r="J19" s="49"/>
      <c r="K19" s="49"/>
    </row>
    <row r="20" spans="2:11" ht="21.6" customHeight="1">
      <c r="B20" s="49"/>
      <c r="C20" s="49"/>
      <c r="D20" s="49"/>
      <c r="E20" s="95"/>
      <c r="F20" s="95"/>
      <c r="G20" s="95"/>
      <c r="H20" s="95"/>
      <c r="I20" s="49"/>
      <c r="J20" s="49"/>
      <c r="K20" s="49"/>
    </row>
    <row r="21" spans="2:11" ht="21.6" customHeight="1">
      <c r="B21" s="49"/>
      <c r="C21" s="49"/>
      <c r="D21" s="49"/>
      <c r="E21" s="95"/>
      <c r="F21" s="95"/>
      <c r="G21" s="95"/>
      <c r="H21" s="95"/>
      <c r="I21" s="49"/>
      <c r="J21" s="49"/>
      <c r="K21" s="49"/>
    </row>
    <row r="22" spans="2:11" ht="21.6" customHeight="1">
      <c r="B22" s="49"/>
      <c r="C22" s="49"/>
      <c r="D22" s="49"/>
      <c r="E22" s="95"/>
      <c r="F22" s="95"/>
      <c r="G22" s="95"/>
      <c r="H22" s="95"/>
      <c r="I22" s="49"/>
      <c r="J22" s="49"/>
      <c r="K22" s="49"/>
    </row>
    <row r="23" spans="2:11" ht="21.6" customHeight="1">
      <c r="B23" s="49"/>
      <c r="C23" s="49"/>
      <c r="D23" s="49"/>
      <c r="E23" s="95"/>
      <c r="F23" s="95"/>
      <c r="G23" s="95"/>
      <c r="H23" s="95"/>
      <c r="I23" s="49"/>
      <c r="J23" s="49"/>
      <c r="K23" s="49"/>
    </row>
    <row r="24" spans="2:11" ht="21.6" customHeight="1">
      <c r="B24" s="49"/>
      <c r="C24" s="49"/>
      <c r="D24" s="49"/>
      <c r="E24" s="95"/>
      <c r="F24" s="95"/>
      <c r="G24" s="95"/>
      <c r="H24" s="95"/>
      <c r="I24" s="49"/>
      <c r="J24" s="49"/>
      <c r="K24" s="49"/>
    </row>
    <row r="25" spans="2:11" ht="21.6" customHeight="1">
      <c r="B25" s="49"/>
      <c r="C25" s="49"/>
      <c r="D25" s="49"/>
      <c r="E25" s="95"/>
      <c r="F25" s="95"/>
      <c r="G25" s="95"/>
      <c r="H25" s="95"/>
      <c r="I25" s="49"/>
      <c r="J25" s="49"/>
      <c r="K25" s="49"/>
    </row>
    <row r="26" spans="2:11" ht="21.6" customHeight="1">
      <c r="B26" s="49"/>
      <c r="C26" s="49"/>
      <c r="D26" s="49"/>
      <c r="E26" s="95"/>
      <c r="F26" s="95"/>
      <c r="G26" s="95"/>
      <c r="H26" s="95"/>
      <c r="I26" s="49"/>
      <c r="J26" s="49"/>
      <c r="K26" s="49"/>
    </row>
    <row r="27" spans="2:11" ht="21.6" customHeight="1">
      <c r="B27" s="49"/>
      <c r="C27" s="49"/>
      <c r="D27" s="49"/>
      <c r="E27" s="95"/>
      <c r="F27" s="95"/>
      <c r="G27" s="95"/>
      <c r="H27" s="95"/>
      <c r="I27" s="49"/>
      <c r="J27" s="49"/>
      <c r="K27" s="49"/>
    </row>
    <row r="28" spans="2:11" ht="21.6" customHeight="1">
      <c r="B28" s="49"/>
      <c r="C28" s="49"/>
      <c r="D28" s="49"/>
      <c r="E28" s="95"/>
      <c r="F28" s="95"/>
      <c r="G28" s="95"/>
      <c r="H28" s="95"/>
      <c r="I28" s="49"/>
      <c r="J28" s="49"/>
      <c r="K28" s="49"/>
    </row>
    <row r="29" spans="2:11" ht="21.6" customHeight="1">
      <c r="B29" s="49"/>
      <c r="C29" s="49"/>
      <c r="D29" s="49"/>
      <c r="E29" s="95"/>
      <c r="F29" s="95"/>
      <c r="G29" s="95"/>
      <c r="H29" s="95"/>
      <c r="I29" s="49"/>
      <c r="J29" s="49"/>
      <c r="K29" s="49"/>
    </row>
    <row r="30" spans="2:11" ht="21.6" customHeight="1">
      <c r="B30" s="49"/>
      <c r="C30" s="49"/>
      <c r="D30" s="49"/>
      <c r="E30" s="95"/>
      <c r="F30" s="95"/>
      <c r="G30" s="95"/>
      <c r="H30" s="95"/>
      <c r="I30" s="49"/>
      <c r="J30" s="49"/>
      <c r="K30" s="49"/>
    </row>
    <row r="31" spans="2:11" ht="21.6" customHeight="1">
      <c r="B31" s="49"/>
      <c r="C31" s="49"/>
      <c r="D31" s="49"/>
      <c r="E31" s="95"/>
      <c r="F31" s="95"/>
      <c r="G31" s="95"/>
      <c r="H31" s="95"/>
      <c r="I31" s="49"/>
      <c r="J31" s="49"/>
      <c r="K31" s="49"/>
    </row>
    <row r="32" spans="2:11" ht="21.6" customHeight="1">
      <c r="B32" s="49"/>
      <c r="C32" s="49"/>
      <c r="D32" s="49"/>
      <c r="E32" s="95"/>
      <c r="F32" s="95"/>
      <c r="G32" s="95"/>
      <c r="H32" s="95"/>
      <c r="I32" s="49"/>
      <c r="J32" s="49"/>
      <c r="K32" s="49"/>
    </row>
    <row r="33" spans="2:11" ht="21.6" customHeight="1">
      <c r="B33" s="49"/>
      <c r="C33" s="49"/>
      <c r="D33" s="49"/>
      <c r="E33" s="95"/>
      <c r="F33" s="95"/>
      <c r="G33" s="95"/>
      <c r="H33" s="95"/>
      <c r="I33" s="49"/>
      <c r="J33" s="49"/>
      <c r="K33" s="49"/>
    </row>
    <row r="34" spans="2:11" ht="21.6" customHeight="1">
      <c r="B34" s="49"/>
      <c r="C34" s="49"/>
      <c r="D34" s="49"/>
      <c r="E34" s="95"/>
      <c r="F34" s="95"/>
      <c r="G34" s="95"/>
      <c r="H34" s="95"/>
      <c r="I34" s="49"/>
      <c r="J34" s="49"/>
      <c r="K34" s="49"/>
    </row>
    <row r="35" spans="2:11" ht="21.6"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sheetData>
  <autoFilter ref="B2:L5">
    <filterColumn colId="6" showButton="0"/>
    <sortState ref="B9:O11">
      <sortCondition ref="L2:L5"/>
    </sortState>
  </autoFilter>
  <mergeCells count="11">
    <mergeCell ref="L2:L5"/>
    <mergeCell ref="A2:A5"/>
    <mergeCell ref="B2:B5"/>
    <mergeCell ref="C2:C5"/>
    <mergeCell ref="D2:D5"/>
    <mergeCell ref="E2:E5"/>
    <mergeCell ref="F2:F5"/>
    <mergeCell ref="G2:G5"/>
    <mergeCell ref="H2:I5"/>
    <mergeCell ref="K2:K5"/>
    <mergeCell ref="J2:J5"/>
  </mergeCells>
  <phoneticPr fontId="2"/>
  <conditionalFormatting sqref="K2:K5">
    <cfRule type="expression" dxfId="33" priority="1">
      <formula>OR($A6:$L402&lt;&gt;"")</formula>
    </cfRule>
  </conditionalFormatting>
  <conditionalFormatting sqref="B6:K6">
    <cfRule type="expression" dxfId="32" priority="2737">
      <formula>OR($A9:$L425&lt;&gt;"")</formula>
    </cfRule>
  </conditionalFormatting>
  <conditionalFormatting sqref="B7:K7">
    <cfRule type="expression" dxfId="31" priority="2743">
      <formula>OR($A9:$L426&lt;&gt;"")</formula>
    </cfRule>
  </conditionalFormatting>
  <conditionalFormatting sqref="B8:K8">
    <cfRule type="expression" dxfId="30" priority="2749">
      <formula>OR($A9:$L207&lt;&gt;"")</formula>
    </cfRule>
  </conditionalFormatting>
  <hyperlinks>
    <hyperlink ref="G8"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M47"/>
  <sheetViews>
    <sheetView view="pageBreakPreview" zoomScaleNormal="100" zoomScaleSheetLayoutView="100" workbookViewId="0">
      <selection activeCell="H8" sqref="H8"/>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59</v>
      </c>
    </row>
    <row r="2" spans="1:13" ht="11.25" customHeight="1">
      <c r="A2" s="145" t="s">
        <v>60</v>
      </c>
      <c r="B2" s="161" t="s">
        <v>8</v>
      </c>
      <c r="C2" s="145" t="s">
        <v>2</v>
      </c>
      <c r="D2" s="161" t="s">
        <v>3</v>
      </c>
      <c r="E2" s="161" t="s">
        <v>43</v>
      </c>
      <c r="F2" s="161" t="s">
        <v>5</v>
      </c>
      <c r="G2" s="145" t="s">
        <v>116</v>
      </c>
      <c r="H2" s="161" t="s">
        <v>6</v>
      </c>
      <c r="I2" s="161"/>
      <c r="J2" s="162" t="s">
        <v>7</v>
      </c>
      <c r="K2" s="157" t="s">
        <v>293</v>
      </c>
      <c r="L2" s="145" t="s">
        <v>9</v>
      </c>
    </row>
    <row r="3" spans="1:13" ht="11.25" customHeight="1">
      <c r="A3" s="146"/>
      <c r="B3" s="161"/>
      <c r="C3" s="146"/>
      <c r="D3" s="161"/>
      <c r="E3" s="161"/>
      <c r="F3" s="161"/>
      <c r="G3" s="146"/>
      <c r="H3" s="161"/>
      <c r="I3" s="161"/>
      <c r="J3" s="162"/>
      <c r="K3" s="158"/>
      <c r="L3" s="146"/>
    </row>
    <row r="4" spans="1:13" ht="11.25" customHeight="1">
      <c r="A4" s="146"/>
      <c r="B4" s="161"/>
      <c r="C4" s="146"/>
      <c r="D4" s="161"/>
      <c r="E4" s="161"/>
      <c r="F4" s="161"/>
      <c r="G4" s="146"/>
      <c r="H4" s="161"/>
      <c r="I4" s="161"/>
      <c r="J4" s="162"/>
      <c r="K4" s="158"/>
      <c r="L4" s="146"/>
    </row>
    <row r="5" spans="1:13" ht="11.25" customHeight="1">
      <c r="A5" s="147"/>
      <c r="B5" s="161"/>
      <c r="C5" s="147"/>
      <c r="D5" s="161"/>
      <c r="E5" s="161"/>
      <c r="F5" s="161"/>
      <c r="G5" s="147"/>
      <c r="H5" s="161"/>
      <c r="I5" s="161"/>
      <c r="J5" s="162"/>
      <c r="K5" s="159"/>
      <c r="L5" s="147"/>
    </row>
    <row r="6" spans="1:13" s="57" customFormat="1" ht="75" customHeight="1">
      <c r="A6" s="54">
        <v>1</v>
      </c>
      <c r="B6" s="55" t="s">
        <v>125</v>
      </c>
      <c r="C6" s="55" t="s">
        <v>194</v>
      </c>
      <c r="D6" s="55" t="s">
        <v>200</v>
      </c>
      <c r="E6" s="75" t="s">
        <v>201</v>
      </c>
      <c r="F6" s="75" t="s">
        <v>202</v>
      </c>
      <c r="G6" s="77" t="s">
        <v>203</v>
      </c>
      <c r="H6" s="55" t="s">
        <v>131</v>
      </c>
      <c r="I6" s="55" t="s">
        <v>204</v>
      </c>
      <c r="J6" s="55" t="s">
        <v>205</v>
      </c>
      <c r="K6" s="55" t="s">
        <v>338</v>
      </c>
      <c r="L6" s="56">
        <f>VLOOKUP(H6,Sheet1!C:D,2,FALSE)</f>
        <v>1</v>
      </c>
    </row>
    <row r="7" spans="1:13" s="57" customFormat="1" ht="75" customHeight="1">
      <c r="A7" s="54">
        <f t="shared" ref="A7:A28" si="0">IF(B7="","",A6+1)</f>
        <v>2</v>
      </c>
      <c r="B7" s="58" t="s">
        <v>125</v>
      </c>
      <c r="C7" s="58" t="s">
        <v>380</v>
      </c>
      <c r="D7" s="58" t="s">
        <v>381</v>
      </c>
      <c r="E7" s="75" t="s">
        <v>382</v>
      </c>
      <c r="F7" s="75" t="s">
        <v>382</v>
      </c>
      <c r="G7" s="76" t="s">
        <v>383</v>
      </c>
      <c r="H7" s="58" t="s">
        <v>133</v>
      </c>
      <c r="I7" s="58" t="s">
        <v>384</v>
      </c>
      <c r="J7" s="58" t="s">
        <v>387</v>
      </c>
      <c r="K7" s="58" t="s">
        <v>394</v>
      </c>
      <c r="L7" s="56">
        <f>VLOOKUP(H7,Sheet1!C:D,2,FALSE)</f>
        <v>1</v>
      </c>
    </row>
    <row r="8" spans="1:13" s="57" customFormat="1" ht="75" customHeight="1">
      <c r="A8" s="54">
        <f t="shared" si="0"/>
        <v>3</v>
      </c>
      <c r="B8" s="55" t="s">
        <v>127</v>
      </c>
      <c r="C8" s="59" t="s">
        <v>176</v>
      </c>
      <c r="D8" s="55" t="s">
        <v>177</v>
      </c>
      <c r="E8" s="85" t="s">
        <v>178</v>
      </c>
      <c r="F8" s="85" t="s">
        <v>179</v>
      </c>
      <c r="G8" s="72" t="s">
        <v>510</v>
      </c>
      <c r="H8" s="59" t="s">
        <v>131</v>
      </c>
      <c r="I8" s="59" t="s">
        <v>511</v>
      </c>
      <c r="J8" s="59" t="s">
        <v>512</v>
      </c>
      <c r="K8" s="59" t="s">
        <v>1186</v>
      </c>
      <c r="L8" s="56">
        <f>VLOOKUP(H8,Sheet1!C:D,2,FALSE)</f>
        <v>1</v>
      </c>
    </row>
    <row r="9" spans="1:13" s="57" customFormat="1" ht="75" customHeight="1">
      <c r="A9" s="54">
        <f t="shared" si="0"/>
        <v>4</v>
      </c>
      <c r="B9" s="55" t="s">
        <v>125</v>
      </c>
      <c r="C9" s="55" t="s">
        <v>533</v>
      </c>
      <c r="D9" s="55" t="s">
        <v>534</v>
      </c>
      <c r="E9" s="55" t="s">
        <v>535</v>
      </c>
      <c r="F9" s="75" t="s">
        <v>536</v>
      </c>
      <c r="G9" s="77" t="s">
        <v>537</v>
      </c>
      <c r="H9" s="75" t="s">
        <v>131</v>
      </c>
      <c r="I9" s="55" t="s">
        <v>538</v>
      </c>
      <c r="J9" s="55" t="s">
        <v>541</v>
      </c>
      <c r="K9" s="55" t="s">
        <v>542</v>
      </c>
      <c r="L9" s="56">
        <f>VLOOKUP(H9,Sheet1!C:D,2,FALSE)</f>
        <v>1</v>
      </c>
    </row>
    <row r="10" spans="1:13" s="57" customFormat="1" ht="75" customHeight="1">
      <c r="A10" s="54">
        <f t="shared" si="0"/>
        <v>5</v>
      </c>
      <c r="B10" s="55" t="s">
        <v>125</v>
      </c>
      <c r="C10" s="55" t="s">
        <v>612</v>
      </c>
      <c r="D10" s="55" t="s">
        <v>619</v>
      </c>
      <c r="E10" s="75" t="s">
        <v>614</v>
      </c>
      <c r="F10" s="75" t="s">
        <v>615</v>
      </c>
      <c r="G10" s="77" t="s">
        <v>616</v>
      </c>
      <c r="H10" s="55" t="s">
        <v>131</v>
      </c>
      <c r="I10" s="55" t="s">
        <v>617</v>
      </c>
      <c r="J10" s="55" t="s">
        <v>618</v>
      </c>
      <c r="K10" s="55" t="s">
        <v>1193</v>
      </c>
      <c r="L10" s="56">
        <f>VLOOKUP(H10,Sheet1!C:D,2,FALSE)</f>
        <v>1</v>
      </c>
    </row>
    <row r="11" spans="1:13" s="57" customFormat="1" ht="144">
      <c r="A11" s="54">
        <f t="shared" si="0"/>
        <v>6</v>
      </c>
      <c r="B11" s="87" t="s">
        <v>125</v>
      </c>
      <c r="C11" s="87" t="s">
        <v>640</v>
      </c>
      <c r="D11" s="87" t="s">
        <v>259</v>
      </c>
      <c r="E11" s="90" t="s">
        <v>260</v>
      </c>
      <c r="F11" s="90" t="s">
        <v>261</v>
      </c>
      <c r="G11" s="84" t="s">
        <v>641</v>
      </c>
      <c r="H11" s="87" t="s">
        <v>131</v>
      </c>
      <c r="I11" s="87" t="s">
        <v>262</v>
      </c>
      <c r="J11" s="87" t="s">
        <v>642</v>
      </c>
      <c r="K11" s="87" t="s">
        <v>646</v>
      </c>
      <c r="L11" s="56">
        <f>VLOOKUP(H11,Sheet1!C:D,2,FALSE)</f>
        <v>1</v>
      </c>
    </row>
    <row r="12" spans="1:13" s="57" customFormat="1" ht="75" customHeight="1">
      <c r="A12" s="54">
        <f t="shared" si="0"/>
        <v>7</v>
      </c>
      <c r="B12" s="87" t="s">
        <v>125</v>
      </c>
      <c r="C12" s="87" t="s">
        <v>680</v>
      </c>
      <c r="D12" s="87" t="s">
        <v>681</v>
      </c>
      <c r="E12" s="87" t="s">
        <v>682</v>
      </c>
      <c r="F12" s="90" t="s">
        <v>682</v>
      </c>
      <c r="G12" s="113" t="s">
        <v>683</v>
      </c>
      <c r="H12" s="87" t="s">
        <v>131</v>
      </c>
      <c r="I12" s="87" t="s">
        <v>684</v>
      </c>
      <c r="J12" s="87" t="s">
        <v>685</v>
      </c>
      <c r="K12" s="87" t="s">
        <v>688</v>
      </c>
      <c r="L12" s="56">
        <f>VLOOKUP(H12,Sheet1!C:D,2,FALSE)</f>
        <v>1</v>
      </c>
    </row>
    <row r="13" spans="1:13" ht="75" customHeight="1">
      <c r="A13" s="54">
        <f t="shared" si="0"/>
        <v>8</v>
      </c>
      <c r="B13" s="55" t="s">
        <v>125</v>
      </c>
      <c r="C13" s="55" t="s">
        <v>710</v>
      </c>
      <c r="D13" s="55" t="s">
        <v>711</v>
      </c>
      <c r="E13" s="55" t="s">
        <v>712</v>
      </c>
      <c r="F13" s="75" t="s">
        <v>713</v>
      </c>
      <c r="G13" s="80" t="s">
        <v>714</v>
      </c>
      <c r="H13" s="75" t="s">
        <v>131</v>
      </c>
      <c r="I13" s="55" t="s">
        <v>715</v>
      </c>
      <c r="J13" s="55" t="s">
        <v>716</v>
      </c>
      <c r="K13" s="55" t="s">
        <v>717</v>
      </c>
      <c r="L13" s="56">
        <f>VLOOKUP(H13,Sheet1!C:D,2,FALSE)</f>
        <v>1</v>
      </c>
      <c r="M13" s="57"/>
    </row>
    <row r="14" spans="1:13" ht="108">
      <c r="A14" s="54">
        <f t="shared" si="0"/>
        <v>9</v>
      </c>
      <c r="B14" s="55" t="s">
        <v>125</v>
      </c>
      <c r="C14" s="55" t="s">
        <v>761</v>
      </c>
      <c r="D14" s="55" t="s">
        <v>768</v>
      </c>
      <c r="E14" s="75" t="s">
        <v>763</v>
      </c>
      <c r="F14" s="75" t="s">
        <v>764</v>
      </c>
      <c r="G14" s="80" t="s">
        <v>765</v>
      </c>
      <c r="H14" s="55" t="s">
        <v>131</v>
      </c>
      <c r="I14" s="55" t="s">
        <v>766</v>
      </c>
      <c r="J14" s="55" t="s">
        <v>767</v>
      </c>
      <c r="K14" s="55" t="s">
        <v>1200</v>
      </c>
      <c r="L14" s="56">
        <f>VLOOKUP(H14,Sheet1!C:D,2,FALSE)</f>
        <v>1</v>
      </c>
      <c r="M14" s="57"/>
    </row>
    <row r="15" spans="1:13" ht="75" customHeight="1">
      <c r="A15" s="54">
        <f t="shared" si="0"/>
        <v>10</v>
      </c>
      <c r="B15" s="55" t="s">
        <v>125</v>
      </c>
      <c r="C15" s="55" t="s">
        <v>949</v>
      </c>
      <c r="D15" s="55" t="s">
        <v>950</v>
      </c>
      <c r="E15" s="75" t="s">
        <v>1351</v>
      </c>
      <c r="F15" s="75" t="s">
        <v>1349</v>
      </c>
      <c r="G15" s="80" t="s">
        <v>951</v>
      </c>
      <c r="H15" s="55" t="s">
        <v>131</v>
      </c>
      <c r="I15" s="55" t="s">
        <v>952</v>
      </c>
      <c r="J15" s="55" t="s">
        <v>953</v>
      </c>
      <c r="K15" s="55" t="s">
        <v>954</v>
      </c>
      <c r="L15" s="56">
        <f>VLOOKUP(H15,Sheet1!C:D,2,FALSE)</f>
        <v>1</v>
      </c>
      <c r="M15" s="57"/>
    </row>
    <row r="16" spans="1:13" ht="108">
      <c r="A16" s="54">
        <f t="shared" si="0"/>
        <v>11</v>
      </c>
      <c r="B16" s="55" t="s">
        <v>125</v>
      </c>
      <c r="C16" s="55" t="s">
        <v>966</v>
      </c>
      <c r="D16" s="55" t="s">
        <v>972</v>
      </c>
      <c r="E16" s="75" t="s">
        <v>967</v>
      </c>
      <c r="F16" s="75" t="s">
        <v>968</v>
      </c>
      <c r="G16" s="80" t="s">
        <v>969</v>
      </c>
      <c r="H16" s="55" t="s">
        <v>131</v>
      </c>
      <c r="I16" s="55" t="s">
        <v>970</v>
      </c>
      <c r="J16" s="55" t="s">
        <v>971</v>
      </c>
      <c r="K16" s="55" t="s">
        <v>1212</v>
      </c>
      <c r="L16" s="56">
        <f>VLOOKUP(H16,Sheet1!C:D,2,FALSE)</f>
        <v>1</v>
      </c>
      <c r="M16" s="57"/>
    </row>
    <row r="17" spans="1:13" ht="75" customHeight="1">
      <c r="A17" s="54">
        <f t="shared" si="0"/>
        <v>12</v>
      </c>
      <c r="B17" s="55" t="s">
        <v>127</v>
      </c>
      <c r="C17" s="55" t="s">
        <v>458</v>
      </c>
      <c r="D17" s="55" t="s">
        <v>1007</v>
      </c>
      <c r="E17" s="75" t="s">
        <v>1008</v>
      </c>
      <c r="F17" s="75" t="s">
        <v>1009</v>
      </c>
      <c r="G17" s="80" t="s">
        <v>1010</v>
      </c>
      <c r="H17" s="55" t="s">
        <v>131</v>
      </c>
      <c r="I17" s="55" t="s">
        <v>1011</v>
      </c>
      <c r="J17" s="55" t="s">
        <v>1012</v>
      </c>
      <c r="K17" s="55" t="s">
        <v>1213</v>
      </c>
      <c r="L17" s="56">
        <f>VLOOKUP(H17,Sheet1!C:D,2,FALSE)</f>
        <v>1</v>
      </c>
      <c r="M17" s="57"/>
    </row>
    <row r="18" spans="1:13" s="57" customFormat="1" ht="75" customHeight="1">
      <c r="A18" s="54">
        <f t="shared" si="0"/>
        <v>13</v>
      </c>
      <c r="B18" s="55" t="s">
        <v>125</v>
      </c>
      <c r="C18" s="59" t="s">
        <v>906</v>
      </c>
      <c r="D18" s="55" t="s">
        <v>907</v>
      </c>
      <c r="E18" s="85" t="s">
        <v>908</v>
      </c>
      <c r="F18" s="85" t="s">
        <v>909</v>
      </c>
      <c r="G18" s="107" t="s">
        <v>910</v>
      </c>
      <c r="H18" s="59" t="s">
        <v>128</v>
      </c>
      <c r="I18" s="59" t="s">
        <v>911</v>
      </c>
      <c r="J18" s="59" t="s">
        <v>912</v>
      </c>
      <c r="K18" s="55" t="s">
        <v>1236</v>
      </c>
      <c r="L18" s="56">
        <f>VLOOKUP(H18,Sheet1!C:D,2,FALSE)</f>
        <v>3</v>
      </c>
    </row>
    <row r="19" spans="1:13" ht="75" customHeight="1">
      <c r="A19" s="54">
        <f t="shared" si="0"/>
        <v>14</v>
      </c>
      <c r="B19" s="59" t="s">
        <v>127</v>
      </c>
      <c r="C19" s="55" t="s">
        <v>340</v>
      </c>
      <c r="D19" s="55" t="s">
        <v>346</v>
      </c>
      <c r="E19" s="75" t="s">
        <v>256</v>
      </c>
      <c r="F19" s="75" t="s">
        <v>257</v>
      </c>
      <c r="G19" s="77" t="s">
        <v>347</v>
      </c>
      <c r="H19" s="55" t="s">
        <v>132</v>
      </c>
      <c r="I19" s="55" t="s">
        <v>348</v>
      </c>
      <c r="J19" s="55" t="s">
        <v>349</v>
      </c>
      <c r="K19" s="55" t="s">
        <v>1172</v>
      </c>
      <c r="L19" s="56">
        <f>VLOOKUP(H19,Sheet1!C:D,2,FALSE)</f>
        <v>4</v>
      </c>
    </row>
    <row r="20" spans="1:13" ht="75" customHeight="1">
      <c r="A20" s="54">
        <f t="shared" si="0"/>
        <v>15</v>
      </c>
      <c r="B20" s="55" t="s">
        <v>125</v>
      </c>
      <c r="C20" s="55" t="s">
        <v>721</v>
      </c>
      <c r="D20" s="55" t="s">
        <v>730</v>
      </c>
      <c r="E20" s="75" t="s">
        <v>187</v>
      </c>
      <c r="F20" s="75" t="s">
        <v>188</v>
      </c>
      <c r="G20" s="80" t="s">
        <v>723</v>
      </c>
      <c r="H20" s="55" t="s">
        <v>132</v>
      </c>
      <c r="I20" s="55" t="s">
        <v>724</v>
      </c>
      <c r="J20" s="55" t="s">
        <v>550</v>
      </c>
      <c r="K20" s="55" t="s">
        <v>729</v>
      </c>
      <c r="L20" s="56">
        <f>VLOOKUP(H20,Sheet1!C:D,2,FALSE)</f>
        <v>4</v>
      </c>
    </row>
    <row r="21" spans="1:13" ht="75" customHeight="1">
      <c r="A21" s="54">
        <f t="shared" si="0"/>
        <v>16</v>
      </c>
      <c r="B21" s="55" t="s">
        <v>125</v>
      </c>
      <c r="C21" s="55" t="s">
        <v>1088</v>
      </c>
      <c r="D21" s="55" t="s">
        <v>1095</v>
      </c>
      <c r="E21" s="75" t="s">
        <v>1090</v>
      </c>
      <c r="F21" s="75" t="s">
        <v>1091</v>
      </c>
      <c r="G21" s="80" t="s">
        <v>1092</v>
      </c>
      <c r="H21" s="55" t="s">
        <v>132</v>
      </c>
      <c r="I21" s="55" t="s">
        <v>1093</v>
      </c>
      <c r="J21" s="55" t="s">
        <v>1094</v>
      </c>
      <c r="K21" s="55" t="s">
        <v>1257</v>
      </c>
      <c r="L21" s="56">
        <f>VLOOKUP(H21,Sheet1!C:D,2,FALSE)</f>
        <v>4</v>
      </c>
    </row>
    <row r="22" spans="1:13" ht="75" customHeight="1">
      <c r="A22" s="54">
        <f t="shared" si="0"/>
        <v>17</v>
      </c>
      <c r="B22" s="86" t="s">
        <v>126</v>
      </c>
      <c r="C22" s="86" t="s">
        <v>577</v>
      </c>
      <c r="D22" s="86" t="s">
        <v>586</v>
      </c>
      <c r="E22" s="89" t="s">
        <v>579</v>
      </c>
      <c r="F22" s="86" t="s">
        <v>580</v>
      </c>
      <c r="G22" s="80" t="s">
        <v>581</v>
      </c>
      <c r="H22" s="86" t="s">
        <v>183</v>
      </c>
      <c r="I22" s="86" t="s">
        <v>582</v>
      </c>
      <c r="J22" s="86" t="s">
        <v>583</v>
      </c>
      <c r="K22" s="86" t="s">
        <v>1220</v>
      </c>
      <c r="L22" s="56">
        <f>VLOOKUP(H22,Sheet1!C:D,2,FALSE)</f>
        <v>5</v>
      </c>
    </row>
    <row r="23" spans="1:13" ht="75" customHeight="1">
      <c r="A23" s="54">
        <f t="shared" si="0"/>
        <v>18</v>
      </c>
      <c r="B23" s="55" t="s">
        <v>125</v>
      </c>
      <c r="C23" s="59" t="s">
        <v>676</v>
      </c>
      <c r="D23" s="55" t="s">
        <v>206</v>
      </c>
      <c r="E23" s="55" t="s">
        <v>207</v>
      </c>
      <c r="F23" s="75" t="s">
        <v>208</v>
      </c>
      <c r="G23" s="107" t="s">
        <v>209</v>
      </c>
      <c r="H23" s="59" t="s">
        <v>183</v>
      </c>
      <c r="I23" s="59" t="s">
        <v>210</v>
      </c>
      <c r="J23" s="59" t="s">
        <v>211</v>
      </c>
      <c r="K23" s="59" t="s">
        <v>678</v>
      </c>
      <c r="L23" s="56">
        <f>VLOOKUP(H23,Sheet1!C:D,2,FALSE)</f>
        <v>5</v>
      </c>
    </row>
    <row r="24" spans="1:13" ht="75" customHeight="1">
      <c r="A24" s="54">
        <f t="shared" si="0"/>
        <v>19</v>
      </c>
      <c r="B24" s="55" t="s">
        <v>125</v>
      </c>
      <c r="C24" s="59" t="s">
        <v>869</v>
      </c>
      <c r="D24" s="55" t="s">
        <v>870</v>
      </c>
      <c r="E24" s="85" t="s">
        <v>871</v>
      </c>
      <c r="F24" s="85" t="s">
        <v>872</v>
      </c>
      <c r="G24" s="107" t="s">
        <v>873</v>
      </c>
      <c r="H24" s="59" t="s">
        <v>183</v>
      </c>
      <c r="I24" s="59" t="s">
        <v>874</v>
      </c>
      <c r="J24" s="59" t="s">
        <v>875</v>
      </c>
      <c r="K24" s="59" t="s">
        <v>1233</v>
      </c>
      <c r="L24" s="56">
        <f>VLOOKUP(H24,Sheet1!C:D,2,FALSE)</f>
        <v>5</v>
      </c>
    </row>
    <row r="25" spans="1:13" ht="75" customHeight="1">
      <c r="A25" s="54">
        <f t="shared" si="0"/>
        <v>20</v>
      </c>
      <c r="B25" s="59" t="s">
        <v>1283</v>
      </c>
      <c r="C25" s="59" t="s">
        <v>137</v>
      </c>
      <c r="D25" s="59" t="s">
        <v>138</v>
      </c>
      <c r="E25" s="59" t="s">
        <v>139</v>
      </c>
      <c r="F25" s="59" t="s">
        <v>140</v>
      </c>
      <c r="G25" s="73" t="s">
        <v>1286</v>
      </c>
      <c r="H25" s="59" t="s">
        <v>16</v>
      </c>
      <c r="I25" s="59" t="s">
        <v>141</v>
      </c>
      <c r="J25" s="59" t="s">
        <v>142</v>
      </c>
      <c r="K25" s="59" t="s">
        <v>1303</v>
      </c>
      <c r="L25" s="56">
        <f>VLOOKUP(H25,Sheet1!C:D,2,FALSE)</f>
        <v>7</v>
      </c>
    </row>
    <row r="26" spans="1:13" ht="84">
      <c r="A26" s="54">
        <f t="shared" si="0"/>
        <v>21</v>
      </c>
      <c r="B26" s="58" t="s">
        <v>125</v>
      </c>
      <c r="C26" s="58" t="s">
        <v>1129</v>
      </c>
      <c r="D26" s="58" t="s">
        <v>1142</v>
      </c>
      <c r="E26" s="75" t="s">
        <v>1143</v>
      </c>
      <c r="F26" s="58" t="s">
        <v>1144</v>
      </c>
      <c r="G26" s="100" t="s">
        <v>1145</v>
      </c>
      <c r="H26" s="58" t="s">
        <v>302</v>
      </c>
      <c r="I26" s="58" t="s">
        <v>1146</v>
      </c>
      <c r="J26" s="58" t="s">
        <v>1147</v>
      </c>
      <c r="K26" s="58" t="s">
        <v>1276</v>
      </c>
      <c r="L26" s="56">
        <f>VLOOKUP(H26,Sheet1!C:D,2,FALSE)</f>
        <v>8</v>
      </c>
    </row>
    <row r="27" spans="1:13" ht="75" customHeight="1">
      <c r="A27" s="54">
        <f t="shared" si="0"/>
        <v>22</v>
      </c>
      <c r="B27" s="58" t="s">
        <v>126</v>
      </c>
      <c r="C27" s="58" t="s">
        <v>500</v>
      </c>
      <c r="D27" s="58" t="s">
        <v>240</v>
      </c>
      <c r="E27" s="75" t="s">
        <v>1335</v>
      </c>
      <c r="F27" s="75" t="s">
        <v>1336</v>
      </c>
      <c r="G27" s="76" t="s">
        <v>274</v>
      </c>
      <c r="H27" s="58" t="s">
        <v>166</v>
      </c>
      <c r="I27" s="58" t="s">
        <v>501</v>
      </c>
      <c r="J27" s="58" t="s">
        <v>502</v>
      </c>
      <c r="K27" s="58" t="s">
        <v>505</v>
      </c>
      <c r="L27" s="56">
        <f>VLOOKUP(H27,Sheet1!C:D,2,FALSE)</f>
        <v>9</v>
      </c>
    </row>
    <row r="28" spans="1:13" ht="84">
      <c r="A28" s="54">
        <f t="shared" si="0"/>
        <v>23</v>
      </c>
      <c r="B28" s="58" t="s">
        <v>125</v>
      </c>
      <c r="C28" s="58" t="s">
        <v>368</v>
      </c>
      <c r="D28" s="58" t="s">
        <v>379</v>
      </c>
      <c r="E28" s="75" t="s">
        <v>370</v>
      </c>
      <c r="F28" s="75" t="s">
        <v>371</v>
      </c>
      <c r="G28" s="77" t="s">
        <v>372</v>
      </c>
      <c r="H28" s="55" t="s">
        <v>221</v>
      </c>
      <c r="I28" s="55" t="s">
        <v>373</v>
      </c>
      <c r="J28" s="55" t="s">
        <v>374</v>
      </c>
      <c r="K28" s="58" t="s">
        <v>375</v>
      </c>
      <c r="L28" s="56">
        <f>VLOOKUP(H28,Sheet1!C:D,2,FALSE)</f>
        <v>13</v>
      </c>
    </row>
    <row r="29" spans="1:13" ht="21.75" customHeight="1">
      <c r="B29" s="51">
        <f>COUNTA(B6:B28)</f>
        <v>23</v>
      </c>
      <c r="C29" s="51"/>
      <c r="D29" s="63">
        <f>SUMPRODUCT(1/COUNTIF(D6:D28,D6:D28))</f>
        <v>23</v>
      </c>
      <c r="E29" s="95"/>
      <c r="F29" s="95"/>
      <c r="G29" s="95"/>
      <c r="H29" s="95"/>
      <c r="I29" s="49"/>
      <c r="J29" s="49"/>
      <c r="K29" s="49"/>
    </row>
    <row r="30" spans="1:13" ht="21.75" customHeight="1">
      <c r="B30" s="49"/>
      <c r="C30" s="49"/>
      <c r="D30" s="49"/>
      <c r="E30" s="95"/>
      <c r="F30" s="95"/>
      <c r="G30" s="95"/>
      <c r="H30" s="95"/>
      <c r="I30" s="49"/>
      <c r="J30" s="49"/>
      <c r="K30" s="49"/>
    </row>
    <row r="31" spans="1:13" ht="21.75" customHeight="1">
      <c r="B31" s="49"/>
      <c r="C31" s="49"/>
      <c r="D31" s="49"/>
      <c r="E31" s="95"/>
      <c r="F31" s="95"/>
      <c r="G31" s="95"/>
      <c r="H31" s="95"/>
      <c r="I31" s="49"/>
      <c r="J31" s="49"/>
      <c r="K31" s="49"/>
    </row>
    <row r="32" spans="1:13"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sheetData>
  <autoFilter ref="B2:L5">
    <filterColumn colId="6" showButton="0"/>
    <sortState ref="B9:O29">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B6:K13">
    <cfRule type="expression" dxfId="29" priority="7">
      <formula>OR($A10:$L425&lt;&gt;"")</formula>
    </cfRule>
  </conditionalFormatting>
  <conditionalFormatting sqref="K2:K5">
    <cfRule type="expression" dxfId="28" priority="1">
      <formula>OR($A6:$L402&lt;&gt;"")</formula>
    </cfRule>
  </conditionalFormatting>
  <conditionalFormatting sqref="B17:K26">
    <cfRule type="expression" dxfId="27" priority="2778">
      <formula>OR($A21:$L219&lt;&gt;"")</formula>
    </cfRule>
  </conditionalFormatting>
  <conditionalFormatting sqref="B14:K14">
    <cfRule type="expression" dxfId="26" priority="2784">
      <formula>OR($A233:$L433&lt;&gt;"")</formula>
    </cfRule>
  </conditionalFormatting>
  <conditionalFormatting sqref="B15:K16">
    <cfRule type="expression" dxfId="25" priority="2790">
      <formula>OR($A19:$L211&lt;&gt;"")</formula>
    </cfRule>
  </conditionalFormatting>
  <conditionalFormatting sqref="B27:K27">
    <cfRule type="expression" dxfId="24" priority="2796">
      <formula>OR($A29:$L229&lt;&gt;"")</formula>
    </cfRule>
  </conditionalFormatting>
  <conditionalFormatting sqref="B28:K28">
    <cfRule type="expression" dxfId="23" priority="2802">
      <formula>OR($A29:$L227&lt;&gt;"")</formula>
    </cfRule>
  </conditionalFormatting>
  <hyperlinks>
    <hyperlink ref="G25"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M50"/>
  <sheetViews>
    <sheetView view="pageBreakPreview" topLeftCell="A16" zoomScaleNormal="100" zoomScaleSheetLayoutView="100" workbookViewId="0">
      <selection activeCell="J6" sqref="J6"/>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61</v>
      </c>
    </row>
    <row r="2" spans="1:13" ht="11.25" customHeight="1">
      <c r="A2" s="145" t="s">
        <v>1</v>
      </c>
      <c r="B2" s="161" t="s">
        <v>8</v>
      </c>
      <c r="C2" s="145" t="s">
        <v>2</v>
      </c>
      <c r="D2" s="161" t="s">
        <v>3</v>
      </c>
      <c r="E2" s="161" t="s">
        <v>43</v>
      </c>
      <c r="F2" s="161" t="s">
        <v>5</v>
      </c>
      <c r="G2" s="145" t="s">
        <v>116</v>
      </c>
      <c r="H2" s="161" t="s">
        <v>6</v>
      </c>
      <c r="I2" s="161"/>
      <c r="J2" s="162" t="s">
        <v>7</v>
      </c>
      <c r="K2" s="157" t="s">
        <v>293</v>
      </c>
      <c r="L2" s="145" t="s">
        <v>9</v>
      </c>
    </row>
    <row r="3" spans="1:13" ht="11.25" customHeight="1">
      <c r="A3" s="146"/>
      <c r="B3" s="161"/>
      <c r="C3" s="146"/>
      <c r="D3" s="161"/>
      <c r="E3" s="161"/>
      <c r="F3" s="161"/>
      <c r="G3" s="146"/>
      <c r="H3" s="161"/>
      <c r="I3" s="161"/>
      <c r="J3" s="162"/>
      <c r="K3" s="158"/>
      <c r="L3" s="146"/>
    </row>
    <row r="4" spans="1:13" ht="11.25" customHeight="1">
      <c r="A4" s="146"/>
      <c r="B4" s="161"/>
      <c r="C4" s="146"/>
      <c r="D4" s="161"/>
      <c r="E4" s="161"/>
      <c r="F4" s="161"/>
      <c r="G4" s="146"/>
      <c r="H4" s="161"/>
      <c r="I4" s="161"/>
      <c r="J4" s="162"/>
      <c r="K4" s="158"/>
      <c r="L4" s="146"/>
    </row>
    <row r="5" spans="1:13" ht="11.25" customHeight="1">
      <c r="A5" s="147"/>
      <c r="B5" s="161"/>
      <c r="C5" s="147"/>
      <c r="D5" s="161"/>
      <c r="E5" s="161"/>
      <c r="F5" s="161"/>
      <c r="G5" s="147"/>
      <c r="H5" s="161"/>
      <c r="I5" s="161"/>
      <c r="J5" s="162"/>
      <c r="K5" s="159"/>
      <c r="L5" s="147"/>
    </row>
    <row r="6" spans="1:13" s="57" customFormat="1" ht="84">
      <c r="A6" s="61">
        <v>1</v>
      </c>
      <c r="B6" s="58" t="s">
        <v>130</v>
      </c>
      <c r="C6" s="58" t="s">
        <v>924</v>
      </c>
      <c r="D6" s="58" t="s">
        <v>925</v>
      </c>
      <c r="E6" s="75" t="s">
        <v>926</v>
      </c>
      <c r="F6" s="75" t="s">
        <v>927</v>
      </c>
      <c r="G6" s="100" t="s">
        <v>928</v>
      </c>
      <c r="H6" s="58" t="s">
        <v>131</v>
      </c>
      <c r="I6" s="58" t="s">
        <v>929</v>
      </c>
      <c r="J6" s="58" t="s">
        <v>930</v>
      </c>
      <c r="K6" s="58" t="s">
        <v>934</v>
      </c>
      <c r="L6" s="56">
        <f>VLOOKUP(H6,Sheet1!C:D,2,FALSE)</f>
        <v>1</v>
      </c>
    </row>
    <row r="7" spans="1:13" s="57" customFormat="1" ht="75" customHeight="1">
      <c r="A7" s="54">
        <f t="shared" ref="A7:A19" si="0">IF(B7="","",A6+1)</f>
        <v>2</v>
      </c>
      <c r="B7" s="55" t="s">
        <v>130</v>
      </c>
      <c r="C7" s="55" t="s">
        <v>924</v>
      </c>
      <c r="D7" s="55" t="s">
        <v>936</v>
      </c>
      <c r="E7" s="75" t="s">
        <v>926</v>
      </c>
      <c r="F7" s="75" t="s">
        <v>927</v>
      </c>
      <c r="G7" s="80" t="s">
        <v>928</v>
      </c>
      <c r="H7" s="55" t="s">
        <v>131</v>
      </c>
      <c r="I7" s="55" t="s">
        <v>929</v>
      </c>
      <c r="J7" s="55" t="s">
        <v>930</v>
      </c>
      <c r="K7" s="55" t="s">
        <v>935</v>
      </c>
      <c r="L7" s="56">
        <f>VLOOKUP(H7,Sheet1!C:D,2,FALSE)</f>
        <v>1</v>
      </c>
    </row>
    <row r="8" spans="1:13" s="57" customFormat="1" ht="75" customHeight="1">
      <c r="A8" s="54">
        <f t="shared" si="0"/>
        <v>3</v>
      </c>
      <c r="B8" s="58" t="s">
        <v>125</v>
      </c>
      <c r="C8" s="58" t="s">
        <v>1402</v>
      </c>
      <c r="D8" s="58" t="s">
        <v>1403</v>
      </c>
      <c r="E8" s="75" t="s">
        <v>1404</v>
      </c>
      <c r="F8" s="75" t="s">
        <v>1405</v>
      </c>
      <c r="G8" s="109" t="s">
        <v>1406</v>
      </c>
      <c r="H8" s="58" t="s">
        <v>1407</v>
      </c>
      <c r="I8" s="58" t="s">
        <v>1408</v>
      </c>
      <c r="J8" s="58" t="s">
        <v>1409</v>
      </c>
      <c r="K8" s="58" t="s">
        <v>1412</v>
      </c>
      <c r="L8" s="56">
        <f>VLOOKUP(H8,Sheet1!C:D,2,FALSE)</f>
        <v>1</v>
      </c>
    </row>
    <row r="9" spans="1:13" s="57" customFormat="1" ht="75" customHeight="1">
      <c r="A9" s="54">
        <f t="shared" si="0"/>
        <v>4</v>
      </c>
      <c r="B9" s="58" t="s">
        <v>125</v>
      </c>
      <c r="C9" s="58" t="s">
        <v>666</v>
      </c>
      <c r="D9" s="58" t="s">
        <v>658</v>
      </c>
      <c r="E9" s="75" t="s">
        <v>667</v>
      </c>
      <c r="F9" s="75" t="s">
        <v>660</v>
      </c>
      <c r="G9" s="109" t="s">
        <v>1378</v>
      </c>
      <c r="H9" s="58" t="s">
        <v>182</v>
      </c>
      <c r="I9" s="58" t="s">
        <v>668</v>
      </c>
      <c r="J9" s="58" t="s">
        <v>664</v>
      </c>
      <c r="K9" s="58" t="s">
        <v>669</v>
      </c>
      <c r="L9" s="56">
        <f>VLOOKUP(H9,Sheet1!C:D,2,FALSE)</f>
        <v>2</v>
      </c>
    </row>
    <row r="10" spans="1:13" s="57" customFormat="1" ht="75" customHeight="1">
      <c r="A10" s="54">
        <f t="shared" si="0"/>
        <v>5</v>
      </c>
      <c r="B10" s="55" t="s">
        <v>125</v>
      </c>
      <c r="C10" s="59" t="s">
        <v>241</v>
      </c>
      <c r="D10" s="55" t="s">
        <v>639</v>
      </c>
      <c r="E10" s="85" t="s">
        <v>243</v>
      </c>
      <c r="F10" s="85" t="s">
        <v>244</v>
      </c>
      <c r="G10" s="72" t="s">
        <v>638</v>
      </c>
      <c r="H10" s="59" t="s">
        <v>128</v>
      </c>
      <c r="I10" s="59" t="s">
        <v>245</v>
      </c>
      <c r="J10" s="59" t="s">
        <v>246</v>
      </c>
      <c r="K10" s="55" t="s">
        <v>1227</v>
      </c>
      <c r="L10" s="56">
        <f>VLOOKUP(H10,Sheet1!C:D,2,FALSE)</f>
        <v>3</v>
      </c>
    </row>
    <row r="11" spans="1:13" s="57" customFormat="1" ht="108">
      <c r="A11" s="54">
        <f t="shared" si="0"/>
        <v>6</v>
      </c>
      <c r="B11" s="58" t="s">
        <v>125</v>
      </c>
      <c r="C11" s="58" t="s">
        <v>1113</v>
      </c>
      <c r="D11" s="58" t="s">
        <v>1114</v>
      </c>
      <c r="E11" s="75" t="s">
        <v>1363</v>
      </c>
      <c r="F11" s="75" t="s">
        <v>1115</v>
      </c>
      <c r="G11" s="100" t="s">
        <v>1116</v>
      </c>
      <c r="H11" s="58" t="s">
        <v>1117</v>
      </c>
      <c r="I11" s="58" t="s">
        <v>1118</v>
      </c>
      <c r="J11" s="58" t="s">
        <v>1119</v>
      </c>
      <c r="K11" s="58" t="s">
        <v>1266</v>
      </c>
      <c r="L11" s="56">
        <f>VLOOKUP(H11,Sheet1!C:D,2,FALSE)</f>
        <v>3</v>
      </c>
    </row>
    <row r="12" spans="1:13" s="57" customFormat="1" ht="75" customHeight="1">
      <c r="A12" s="54">
        <f t="shared" si="0"/>
        <v>7</v>
      </c>
      <c r="B12" s="55" t="s">
        <v>126</v>
      </c>
      <c r="C12" s="55" t="s">
        <v>395</v>
      </c>
      <c r="D12" s="55" t="s">
        <v>402</v>
      </c>
      <c r="E12" s="75" t="s">
        <v>396</v>
      </c>
      <c r="F12" s="75" t="s">
        <v>397</v>
      </c>
      <c r="G12" s="77" t="s">
        <v>398</v>
      </c>
      <c r="H12" s="55" t="s">
        <v>132</v>
      </c>
      <c r="I12" s="55" t="s">
        <v>399</v>
      </c>
      <c r="J12" s="55" t="s">
        <v>400</v>
      </c>
      <c r="K12" s="55" t="s">
        <v>401</v>
      </c>
      <c r="L12" s="56">
        <f>VLOOKUP(H12,Sheet1!C:D,2,FALSE)</f>
        <v>4</v>
      </c>
    </row>
    <row r="13" spans="1:13" s="57" customFormat="1" ht="75" customHeight="1">
      <c r="A13" s="54">
        <f t="shared" si="0"/>
        <v>8</v>
      </c>
      <c r="B13" s="58" t="s">
        <v>125</v>
      </c>
      <c r="C13" s="58" t="s">
        <v>944</v>
      </c>
      <c r="D13" s="58" t="s">
        <v>945</v>
      </c>
      <c r="E13" s="75" t="s">
        <v>169</v>
      </c>
      <c r="F13" s="75" t="s">
        <v>170</v>
      </c>
      <c r="G13" s="100" t="s">
        <v>171</v>
      </c>
      <c r="H13" s="58" t="s">
        <v>946</v>
      </c>
      <c r="I13" s="58" t="s">
        <v>947</v>
      </c>
      <c r="J13" s="58" t="s">
        <v>174</v>
      </c>
      <c r="K13" s="58" t="s">
        <v>1243</v>
      </c>
      <c r="L13" s="56">
        <f>VLOOKUP(H13,Sheet1!C:D,2,FALSE)</f>
        <v>7</v>
      </c>
    </row>
    <row r="14" spans="1:13" ht="84">
      <c r="A14" s="54">
        <f t="shared" si="0"/>
        <v>9</v>
      </c>
      <c r="B14" s="58" t="s">
        <v>125</v>
      </c>
      <c r="C14" s="58" t="s">
        <v>994</v>
      </c>
      <c r="D14" s="58" t="s">
        <v>995</v>
      </c>
      <c r="E14" s="75" t="s">
        <v>1356</v>
      </c>
      <c r="F14" s="75" t="s">
        <v>1357</v>
      </c>
      <c r="G14" s="108" t="s">
        <v>996</v>
      </c>
      <c r="H14" s="58" t="s">
        <v>843</v>
      </c>
      <c r="I14" s="58" t="s">
        <v>997</v>
      </c>
      <c r="J14" s="58" t="s">
        <v>998</v>
      </c>
      <c r="K14" s="58" t="s">
        <v>1247</v>
      </c>
      <c r="L14" s="56">
        <f>VLOOKUP(H14,Sheet1!C:D,2,FALSE)</f>
        <v>7</v>
      </c>
      <c r="M14" s="57"/>
    </row>
    <row r="15" spans="1:13" s="57" customFormat="1" ht="75" customHeight="1">
      <c r="A15" s="54">
        <f t="shared" si="0"/>
        <v>10</v>
      </c>
      <c r="B15" s="59" t="s">
        <v>1283</v>
      </c>
      <c r="C15" s="59" t="s">
        <v>137</v>
      </c>
      <c r="D15" s="59" t="s">
        <v>138</v>
      </c>
      <c r="E15" s="59" t="s">
        <v>139</v>
      </c>
      <c r="F15" s="59" t="s">
        <v>140</v>
      </c>
      <c r="G15" s="73" t="s">
        <v>1286</v>
      </c>
      <c r="H15" s="59" t="s">
        <v>16</v>
      </c>
      <c r="I15" s="59" t="s">
        <v>141</v>
      </c>
      <c r="J15" s="59" t="s">
        <v>142</v>
      </c>
      <c r="K15" s="59" t="s">
        <v>1304</v>
      </c>
      <c r="L15" s="56">
        <f>VLOOKUP(H15,Sheet1!C:D,2,FALSE)</f>
        <v>7</v>
      </c>
    </row>
    <row r="16" spans="1:13" ht="75" customHeight="1">
      <c r="A16" s="54">
        <f t="shared" si="0"/>
        <v>11</v>
      </c>
      <c r="B16" s="58" t="s">
        <v>125</v>
      </c>
      <c r="C16" s="58" t="s">
        <v>1368</v>
      </c>
      <c r="D16" s="58" t="s">
        <v>1369</v>
      </c>
      <c r="E16" s="75" t="s">
        <v>1370</v>
      </c>
      <c r="F16" s="75" t="s">
        <v>1371</v>
      </c>
      <c r="G16" s="100" t="s">
        <v>1372</v>
      </c>
      <c r="H16" s="58" t="s">
        <v>302</v>
      </c>
      <c r="I16" s="58" t="s">
        <v>1373</v>
      </c>
      <c r="J16" s="58" t="s">
        <v>1374</v>
      </c>
      <c r="K16" s="58" t="s">
        <v>1377</v>
      </c>
      <c r="L16" s="56">
        <f>VLOOKUP(H16,Sheet1!C:D,2,FALSE)</f>
        <v>8</v>
      </c>
    </row>
    <row r="17" spans="1:12" ht="75" customHeight="1">
      <c r="A17" s="54">
        <f t="shared" si="0"/>
        <v>12</v>
      </c>
      <c r="B17" s="55" t="s">
        <v>125</v>
      </c>
      <c r="C17" s="55" t="s">
        <v>443</v>
      </c>
      <c r="D17" s="55" t="s">
        <v>452</v>
      </c>
      <c r="E17" s="55" t="s">
        <v>445</v>
      </c>
      <c r="F17" s="75" t="s">
        <v>445</v>
      </c>
      <c r="G17" s="77" t="s">
        <v>446</v>
      </c>
      <c r="H17" s="75" t="s">
        <v>221</v>
      </c>
      <c r="I17" s="55" t="s">
        <v>447</v>
      </c>
      <c r="J17" s="55" t="s">
        <v>448</v>
      </c>
      <c r="K17" s="55" t="s">
        <v>450</v>
      </c>
      <c r="L17" s="56">
        <f>VLOOKUP(H17,Sheet1!C:D,2,FALSE)</f>
        <v>13</v>
      </c>
    </row>
    <row r="18" spans="1:12" ht="75" customHeight="1">
      <c r="A18" s="54">
        <f t="shared" si="0"/>
        <v>13</v>
      </c>
      <c r="B18" s="55" t="s">
        <v>125</v>
      </c>
      <c r="C18" s="59" t="s">
        <v>268</v>
      </c>
      <c r="D18" s="55" t="s">
        <v>269</v>
      </c>
      <c r="E18" s="75" t="s">
        <v>1339</v>
      </c>
      <c r="F18" s="75" t="s">
        <v>1340</v>
      </c>
      <c r="G18" s="72" t="s">
        <v>620</v>
      </c>
      <c r="H18" s="59" t="s">
        <v>161</v>
      </c>
      <c r="I18" s="59" t="s">
        <v>270</v>
      </c>
      <c r="J18" s="59" t="s">
        <v>621</v>
      </c>
      <c r="K18" s="59" t="s">
        <v>622</v>
      </c>
      <c r="L18" s="56">
        <f>VLOOKUP(H18,Sheet1!C:D,2,FALSE)</f>
        <v>14</v>
      </c>
    </row>
    <row r="19" spans="1:12" ht="75" customHeight="1">
      <c r="A19" s="54">
        <f t="shared" si="0"/>
        <v>14</v>
      </c>
      <c r="B19" s="58" t="s">
        <v>125</v>
      </c>
      <c r="C19" s="58" t="s">
        <v>1105</v>
      </c>
      <c r="D19" s="58" t="s">
        <v>1112</v>
      </c>
      <c r="E19" s="75" t="s">
        <v>1360</v>
      </c>
      <c r="F19" s="75" t="s">
        <v>1361</v>
      </c>
      <c r="G19" s="100" t="s">
        <v>1106</v>
      </c>
      <c r="H19" s="58" t="s">
        <v>1107</v>
      </c>
      <c r="I19" s="58" t="s">
        <v>1108</v>
      </c>
      <c r="J19" s="58" t="s">
        <v>1109</v>
      </c>
      <c r="K19" s="58" t="s">
        <v>1264</v>
      </c>
      <c r="L19" s="56">
        <f>VLOOKUP(H19,Sheet1!C:D,2,FALSE)</f>
        <v>16</v>
      </c>
    </row>
    <row r="20" spans="1:12" ht="21.75" customHeight="1">
      <c r="B20" s="51">
        <f>COUNTA(B6:B19)</f>
        <v>14</v>
      </c>
      <c r="C20" s="49"/>
      <c r="D20" s="51">
        <f>SUMPRODUCT(1/COUNTIF(D6:D19,D6:D19))</f>
        <v>13</v>
      </c>
      <c r="E20" s="95"/>
      <c r="F20" s="95"/>
      <c r="G20" s="95"/>
      <c r="H20" s="95"/>
      <c r="I20" s="49"/>
      <c r="J20" s="49"/>
      <c r="K20" s="49"/>
    </row>
    <row r="21" spans="1:12" ht="21.75" customHeight="1">
      <c r="B21" s="49"/>
      <c r="C21" s="49"/>
      <c r="D21" s="49"/>
      <c r="E21" s="95"/>
      <c r="F21" s="95"/>
      <c r="G21" s="95"/>
      <c r="H21" s="95"/>
      <c r="I21" s="49"/>
      <c r="J21" s="49"/>
      <c r="K21" s="49"/>
    </row>
    <row r="22" spans="1:12" ht="21.75" customHeight="1">
      <c r="B22" s="49"/>
      <c r="C22" s="49"/>
      <c r="D22" s="49"/>
      <c r="E22" s="95"/>
      <c r="F22" s="95"/>
      <c r="G22" s="95"/>
      <c r="H22" s="95"/>
      <c r="I22" s="49"/>
      <c r="J22" s="49"/>
      <c r="K22" s="49"/>
    </row>
    <row r="23" spans="1:12" ht="21.75" customHeight="1">
      <c r="B23" s="49"/>
      <c r="C23" s="49"/>
      <c r="D23" s="49"/>
      <c r="E23" s="95"/>
      <c r="F23" s="95"/>
      <c r="G23" s="95"/>
      <c r="H23" s="95"/>
      <c r="I23" s="49"/>
      <c r="J23" s="49"/>
      <c r="K23" s="49"/>
    </row>
    <row r="24" spans="1:12" ht="21.75" customHeight="1">
      <c r="B24" s="49"/>
      <c r="C24" s="49"/>
      <c r="D24" s="49"/>
      <c r="E24" s="95"/>
      <c r="F24" s="95"/>
      <c r="G24" s="95"/>
      <c r="H24" s="95"/>
      <c r="I24" s="49"/>
      <c r="J24" s="49"/>
      <c r="K24" s="49"/>
    </row>
    <row r="25" spans="1:12" ht="21.75" customHeight="1">
      <c r="B25" s="49"/>
      <c r="C25" s="49"/>
      <c r="D25" s="49"/>
      <c r="E25" s="95"/>
      <c r="F25" s="95"/>
      <c r="G25" s="95"/>
      <c r="H25" s="95"/>
      <c r="I25" s="49"/>
      <c r="J25" s="49"/>
      <c r="K25" s="49"/>
    </row>
    <row r="26" spans="1:12" ht="21.75" customHeight="1">
      <c r="B26" s="49"/>
      <c r="C26" s="49"/>
      <c r="D26" s="49"/>
      <c r="E26" s="95"/>
      <c r="F26" s="95"/>
      <c r="G26" s="95"/>
      <c r="H26" s="95"/>
      <c r="I26" s="49"/>
      <c r="J26" s="49"/>
      <c r="K26" s="49"/>
    </row>
    <row r="27" spans="1:12" ht="21.75" customHeight="1">
      <c r="B27" s="49"/>
      <c r="C27" s="49"/>
      <c r="D27" s="49"/>
      <c r="E27" s="95"/>
      <c r="F27" s="95"/>
      <c r="G27" s="95"/>
      <c r="H27" s="95"/>
      <c r="I27" s="49"/>
      <c r="J27" s="49"/>
      <c r="K27" s="49"/>
    </row>
    <row r="28" spans="1:12" ht="21.75" customHeight="1">
      <c r="B28" s="49"/>
      <c r="C28" s="49"/>
      <c r="D28" s="49"/>
      <c r="E28" s="95"/>
      <c r="F28" s="95"/>
      <c r="G28" s="95"/>
      <c r="H28" s="95"/>
      <c r="I28" s="49"/>
      <c r="J28" s="49"/>
      <c r="K28" s="49"/>
    </row>
    <row r="29" spans="1:12" ht="21.75" customHeight="1">
      <c r="B29" s="49"/>
      <c r="C29" s="49"/>
      <c r="D29" s="49"/>
      <c r="E29" s="95"/>
      <c r="F29" s="95"/>
      <c r="G29" s="95"/>
      <c r="H29" s="95"/>
      <c r="I29" s="49"/>
      <c r="J29" s="49"/>
      <c r="K29" s="49"/>
    </row>
    <row r="30" spans="1:12" ht="21.75" customHeight="1">
      <c r="B30" s="49"/>
      <c r="C30" s="49"/>
      <c r="D30" s="49"/>
      <c r="E30" s="95"/>
      <c r="F30" s="95"/>
      <c r="G30" s="95"/>
      <c r="H30" s="95"/>
      <c r="I30" s="49"/>
      <c r="J30" s="49"/>
      <c r="K30" s="49"/>
    </row>
    <row r="31" spans="1:12" ht="21.75" customHeight="1">
      <c r="B31" s="49"/>
      <c r="C31" s="49"/>
      <c r="D31" s="49"/>
      <c r="E31" s="95"/>
      <c r="F31" s="95"/>
      <c r="G31" s="95"/>
      <c r="H31" s="95"/>
      <c r="I31" s="49"/>
      <c r="J31" s="49"/>
      <c r="K31" s="49"/>
    </row>
    <row r="32" spans="1:12"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sheetData>
  <autoFilter ref="B2:L5">
    <filterColumn colId="6" showButton="0"/>
    <sortState ref="B9:O19">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B9:D9 B10:F11 G8:K11">
    <cfRule type="expression" dxfId="22" priority="7">
      <formula>OR($A12:$L206&lt;&gt;"")</formula>
    </cfRule>
  </conditionalFormatting>
  <conditionalFormatting sqref="E9:F9">
    <cfRule type="expression" dxfId="21" priority="6">
      <formula>OR($A230:$L430&lt;&gt;"")</formula>
    </cfRule>
  </conditionalFormatting>
  <conditionalFormatting sqref="K2:K3">
    <cfRule type="expression" dxfId="20" priority="2082">
      <formula>OR($A6:$L403&lt;&gt;"")</formula>
    </cfRule>
  </conditionalFormatting>
  <conditionalFormatting sqref="K4:K5">
    <cfRule type="expression" dxfId="19" priority="2083">
      <formula>OR($A9:$L405&lt;&gt;"")</formula>
    </cfRule>
  </conditionalFormatting>
  <conditionalFormatting sqref="B8:D8">
    <cfRule type="expression" dxfId="18" priority="2">
      <formula>OR($A12:$L206&lt;&gt;"")</formula>
    </cfRule>
  </conditionalFormatting>
  <conditionalFormatting sqref="E8:F8">
    <cfRule type="expression" dxfId="17" priority="1">
      <formula>OR($A229:$L429&lt;&gt;"")</formula>
    </cfRule>
  </conditionalFormatting>
  <conditionalFormatting sqref="B6:K7">
    <cfRule type="expression" dxfId="16" priority="2820">
      <formula>OR($A11:$L428&lt;&gt;"")</formula>
    </cfRule>
  </conditionalFormatting>
  <conditionalFormatting sqref="B12:K17">
    <cfRule type="expression" dxfId="15" priority="2826">
      <formula>OR($A16:$L216&lt;&gt;"")</formula>
    </cfRule>
  </conditionalFormatting>
  <conditionalFormatting sqref="B19:K19">
    <cfRule type="expression" dxfId="14" priority="2832">
      <formula>OR($A20:$L220&lt;&gt;"")</formula>
    </cfRule>
  </conditionalFormatting>
  <hyperlinks>
    <hyperlink ref="G9" r:id="rId1"/>
    <hyperlink ref="G15"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view="pageBreakPreview" zoomScaleNormal="100" zoomScaleSheetLayoutView="100" workbookViewId="0">
      <selection activeCell="H7" sqref="H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2" ht="21.75" customHeight="1">
      <c r="K1" s="70" t="s">
        <v>1380</v>
      </c>
    </row>
    <row r="2" spans="1:12" ht="11.25" customHeight="1">
      <c r="A2" s="145" t="s">
        <v>1</v>
      </c>
      <c r="B2" s="161" t="s">
        <v>8</v>
      </c>
      <c r="C2" s="145" t="s">
        <v>2</v>
      </c>
      <c r="D2" s="161" t="s">
        <v>3</v>
      </c>
      <c r="E2" s="161" t="s">
        <v>4</v>
      </c>
      <c r="F2" s="161" t="s">
        <v>5</v>
      </c>
      <c r="G2" s="145" t="s">
        <v>115</v>
      </c>
      <c r="H2" s="161" t="s">
        <v>6</v>
      </c>
      <c r="I2" s="161"/>
      <c r="J2" s="162" t="s">
        <v>7</v>
      </c>
      <c r="K2" s="157" t="s">
        <v>293</v>
      </c>
      <c r="L2" s="145" t="s">
        <v>9</v>
      </c>
    </row>
    <row r="3" spans="1:12" ht="11.25" customHeight="1">
      <c r="A3" s="146"/>
      <c r="B3" s="161"/>
      <c r="C3" s="146"/>
      <c r="D3" s="161"/>
      <c r="E3" s="161"/>
      <c r="F3" s="161"/>
      <c r="G3" s="146"/>
      <c r="H3" s="161"/>
      <c r="I3" s="161"/>
      <c r="J3" s="162"/>
      <c r="K3" s="158"/>
      <c r="L3" s="146"/>
    </row>
    <row r="4" spans="1:12" ht="11.25" customHeight="1">
      <c r="A4" s="146"/>
      <c r="B4" s="161"/>
      <c r="C4" s="146"/>
      <c r="D4" s="161"/>
      <c r="E4" s="161"/>
      <c r="F4" s="161"/>
      <c r="G4" s="146"/>
      <c r="H4" s="161"/>
      <c r="I4" s="161"/>
      <c r="J4" s="162"/>
      <c r="K4" s="158"/>
      <c r="L4" s="146"/>
    </row>
    <row r="5" spans="1:12" ht="11.25" customHeight="1">
      <c r="A5" s="147"/>
      <c r="B5" s="161"/>
      <c r="C5" s="147"/>
      <c r="D5" s="161"/>
      <c r="E5" s="161"/>
      <c r="F5" s="161"/>
      <c r="G5" s="147"/>
      <c r="H5" s="161"/>
      <c r="I5" s="161"/>
      <c r="J5" s="162"/>
      <c r="K5" s="159"/>
      <c r="L5" s="147"/>
    </row>
    <row r="6" spans="1:12" s="57" customFormat="1" ht="75" customHeight="1">
      <c r="A6" s="61">
        <v>1</v>
      </c>
      <c r="B6" s="55" t="s">
        <v>125</v>
      </c>
      <c r="C6" s="55" t="s">
        <v>882</v>
      </c>
      <c r="D6" s="55" t="s">
        <v>889</v>
      </c>
      <c r="E6" s="75" t="s">
        <v>890</v>
      </c>
      <c r="F6" s="55"/>
      <c r="G6" s="80" t="s">
        <v>886</v>
      </c>
      <c r="H6" s="55" t="s">
        <v>132</v>
      </c>
      <c r="I6" s="55" t="s">
        <v>891</v>
      </c>
      <c r="J6" s="55" t="s">
        <v>888</v>
      </c>
      <c r="K6" s="55" t="s">
        <v>1207</v>
      </c>
      <c r="L6" s="56">
        <f>VLOOKUP(H6,Sheet1!C:D,2,FALSE)</f>
        <v>4</v>
      </c>
    </row>
    <row r="7" spans="1:12" s="57" customFormat="1" ht="75" customHeight="1">
      <c r="A7" s="54">
        <f t="shared" ref="A7:A10" si="0">IF(B7="","",A6+1)</f>
        <v>2</v>
      </c>
      <c r="B7" s="55" t="s">
        <v>125</v>
      </c>
      <c r="C7" s="55" t="s">
        <v>1019</v>
      </c>
      <c r="D7" s="55" t="s">
        <v>1020</v>
      </c>
      <c r="E7" s="75" t="s">
        <v>1359</v>
      </c>
      <c r="F7" s="55" t="s">
        <v>1358</v>
      </c>
      <c r="G7" s="80" t="s">
        <v>1021</v>
      </c>
      <c r="H7" s="55" t="s">
        <v>132</v>
      </c>
      <c r="I7" s="55" t="s">
        <v>1022</v>
      </c>
      <c r="J7" s="55" t="s">
        <v>1023</v>
      </c>
      <c r="K7" s="55" t="s">
        <v>1251</v>
      </c>
      <c r="L7" s="56">
        <f>VLOOKUP(H7,Sheet1!C:D,2,FALSE)</f>
        <v>4</v>
      </c>
    </row>
    <row r="8" spans="1:12" s="57" customFormat="1" ht="75" customHeight="1">
      <c r="A8" s="54">
        <f t="shared" si="0"/>
        <v>3</v>
      </c>
      <c r="B8" s="58" t="s">
        <v>125</v>
      </c>
      <c r="C8" s="58" t="s">
        <v>146</v>
      </c>
      <c r="D8" s="58" t="s">
        <v>147</v>
      </c>
      <c r="E8" s="75" t="s">
        <v>148</v>
      </c>
      <c r="F8" s="75" t="s">
        <v>149</v>
      </c>
      <c r="G8" s="76" t="s">
        <v>150</v>
      </c>
      <c r="H8" s="58" t="s">
        <v>145</v>
      </c>
      <c r="I8" s="58" t="s">
        <v>151</v>
      </c>
      <c r="J8" s="58" t="s">
        <v>294</v>
      </c>
      <c r="K8" s="58" t="s">
        <v>1169</v>
      </c>
      <c r="L8" s="56">
        <f>VLOOKUP(H8,Sheet1!C:D,2,FALSE)</f>
        <v>5</v>
      </c>
    </row>
    <row r="9" spans="1:12" s="57" customFormat="1" ht="75" customHeight="1">
      <c r="A9" s="54">
        <f t="shared" si="0"/>
        <v>4</v>
      </c>
      <c r="B9" s="55" t="s">
        <v>130</v>
      </c>
      <c r="C9" s="55" t="s">
        <v>1058</v>
      </c>
      <c r="D9" s="55" t="s">
        <v>1065</v>
      </c>
      <c r="E9" s="55" t="s">
        <v>1059</v>
      </c>
      <c r="F9" s="75" t="s">
        <v>1060</v>
      </c>
      <c r="G9" s="80" t="s">
        <v>1061</v>
      </c>
      <c r="H9" s="75" t="s">
        <v>183</v>
      </c>
      <c r="I9" s="55" t="s">
        <v>1062</v>
      </c>
      <c r="J9" s="55" t="s">
        <v>1063</v>
      </c>
      <c r="K9" s="55" t="s">
        <v>1064</v>
      </c>
      <c r="L9" s="56">
        <f>VLOOKUP(H9,Sheet1!C:D,2,FALSE)</f>
        <v>5</v>
      </c>
    </row>
    <row r="10" spans="1:12" s="57" customFormat="1" ht="75" customHeight="1">
      <c r="A10" s="54">
        <f t="shared" si="0"/>
        <v>5</v>
      </c>
      <c r="B10" s="59" t="s">
        <v>1283</v>
      </c>
      <c r="C10" s="59" t="s">
        <v>137</v>
      </c>
      <c r="D10" s="59" t="s">
        <v>138</v>
      </c>
      <c r="E10" s="59" t="s">
        <v>139</v>
      </c>
      <c r="F10" s="59" t="s">
        <v>140</v>
      </c>
      <c r="G10" s="73" t="s">
        <v>1286</v>
      </c>
      <c r="H10" s="59" t="s">
        <v>16</v>
      </c>
      <c r="I10" s="59" t="s">
        <v>141</v>
      </c>
      <c r="J10" s="59" t="s">
        <v>142</v>
      </c>
      <c r="K10" s="59" t="s">
        <v>1305</v>
      </c>
      <c r="L10" s="56">
        <f>VLOOKUP(H10,Sheet1!C:D,2,FALSE)</f>
        <v>7</v>
      </c>
    </row>
    <row r="11" spans="1:12" ht="21.75" customHeight="1">
      <c r="B11" s="51">
        <f>COUNTA(B6:B10)</f>
        <v>5</v>
      </c>
      <c r="C11" s="49"/>
      <c r="D11" s="51">
        <f>SUMPRODUCT(1/COUNTIF(D6:D10,D6:D10))</f>
        <v>5</v>
      </c>
      <c r="E11" s="95"/>
      <c r="F11" s="95"/>
      <c r="G11" s="95"/>
      <c r="H11" s="95"/>
      <c r="I11" s="49"/>
      <c r="J11" s="49"/>
      <c r="K11" s="49"/>
    </row>
    <row r="12" spans="1:12" ht="21.75" customHeight="1">
      <c r="B12" s="49"/>
      <c r="C12" s="49"/>
      <c r="D12" s="49"/>
      <c r="E12" s="95"/>
      <c r="F12" s="95"/>
      <c r="G12" s="95"/>
      <c r="H12" s="95"/>
      <c r="I12" s="49"/>
      <c r="J12" s="49"/>
      <c r="K12" s="49"/>
    </row>
    <row r="13" spans="1:12" ht="21.75" customHeight="1">
      <c r="B13" s="49"/>
      <c r="C13" s="49"/>
      <c r="D13" s="49"/>
      <c r="E13" s="95"/>
      <c r="F13" s="95"/>
      <c r="G13" s="95"/>
      <c r="H13" s="95"/>
      <c r="I13" s="49"/>
      <c r="J13" s="49"/>
      <c r="K13" s="49"/>
    </row>
    <row r="14" spans="1:12" ht="21.75" customHeight="1">
      <c r="B14" s="49"/>
      <c r="C14" s="49"/>
      <c r="D14" s="49"/>
      <c r="E14" s="95"/>
      <c r="F14" s="95"/>
      <c r="G14" s="95"/>
      <c r="H14" s="95"/>
      <c r="I14" s="49"/>
      <c r="J14" s="49"/>
      <c r="K14" s="49"/>
    </row>
    <row r="15" spans="1:12" ht="21.75" customHeight="1">
      <c r="B15" s="49"/>
      <c r="C15" s="49"/>
      <c r="D15" s="49"/>
      <c r="E15" s="95"/>
      <c r="F15" s="95"/>
      <c r="G15" s="95"/>
      <c r="H15" s="95"/>
      <c r="I15" s="49"/>
      <c r="J15" s="49"/>
      <c r="K15" s="49"/>
    </row>
    <row r="16" spans="1:12" ht="21.75" customHeight="1">
      <c r="B16" s="49"/>
      <c r="C16" s="49"/>
      <c r="D16" s="49"/>
      <c r="E16" s="95"/>
      <c r="F16" s="95"/>
      <c r="G16" s="95"/>
      <c r="H16" s="95"/>
      <c r="I16" s="49"/>
      <c r="J16" s="49"/>
      <c r="K16" s="49"/>
    </row>
    <row r="17" spans="2:11" ht="21.75" customHeight="1">
      <c r="B17" s="49"/>
      <c r="C17" s="49"/>
      <c r="D17" s="49"/>
      <c r="E17" s="95"/>
      <c r="F17" s="95"/>
      <c r="G17" s="95"/>
      <c r="H17" s="95"/>
      <c r="I17" s="49"/>
      <c r="J17" s="49"/>
      <c r="K17" s="49"/>
    </row>
    <row r="18" spans="2:11" ht="21.75" customHeight="1">
      <c r="B18" s="49"/>
      <c r="C18" s="49"/>
      <c r="D18" s="49"/>
      <c r="E18" s="95"/>
      <c r="F18" s="95"/>
      <c r="G18" s="95"/>
      <c r="H18" s="95"/>
      <c r="I18" s="49"/>
      <c r="J18" s="49"/>
      <c r="K18" s="49"/>
    </row>
    <row r="19" spans="2:11" ht="21.75" customHeight="1">
      <c r="B19" s="49"/>
      <c r="C19" s="49"/>
      <c r="D19" s="49"/>
      <c r="E19" s="95"/>
      <c r="F19" s="95"/>
      <c r="G19" s="95"/>
      <c r="H19" s="95"/>
      <c r="I19" s="49"/>
      <c r="J19" s="49"/>
      <c r="K19" s="49"/>
    </row>
    <row r="20" spans="2:11" ht="21.75" customHeight="1">
      <c r="B20" s="49"/>
      <c r="C20" s="49"/>
      <c r="D20" s="49"/>
      <c r="E20" s="95"/>
      <c r="F20" s="95"/>
      <c r="G20" s="95"/>
      <c r="H20" s="95"/>
      <c r="I20" s="49"/>
      <c r="J20" s="49"/>
      <c r="K20" s="49"/>
    </row>
    <row r="21" spans="2:11" ht="21.75" customHeight="1">
      <c r="B21" s="49"/>
      <c r="C21" s="49"/>
      <c r="D21" s="49"/>
      <c r="E21" s="95"/>
      <c r="F21" s="95"/>
      <c r="G21" s="95"/>
      <c r="H21" s="95"/>
      <c r="I21" s="49"/>
      <c r="J21" s="49"/>
      <c r="K21" s="49"/>
    </row>
    <row r="22" spans="2:11" ht="21.75" customHeight="1">
      <c r="B22" s="49"/>
      <c r="C22" s="49"/>
      <c r="D22" s="49"/>
      <c r="E22" s="95"/>
      <c r="F22" s="95"/>
      <c r="G22" s="95"/>
      <c r="H22" s="95"/>
      <c r="I22" s="49"/>
      <c r="J22" s="49"/>
      <c r="K22" s="49"/>
    </row>
    <row r="23" spans="2:11" ht="21.75" customHeight="1">
      <c r="B23" s="49"/>
      <c r="C23" s="49"/>
      <c r="D23" s="49"/>
      <c r="E23" s="95"/>
      <c r="F23" s="95"/>
      <c r="G23" s="95"/>
      <c r="H23" s="95"/>
      <c r="I23" s="49"/>
      <c r="J23" s="49"/>
      <c r="K23" s="49"/>
    </row>
    <row r="24" spans="2:11" ht="21.75" customHeight="1">
      <c r="B24" s="49"/>
      <c r="C24" s="49"/>
      <c r="D24" s="49"/>
      <c r="E24" s="95"/>
      <c r="F24" s="95"/>
      <c r="G24" s="95"/>
      <c r="H24" s="95"/>
      <c r="I24" s="49"/>
      <c r="J24" s="49"/>
      <c r="K24" s="49"/>
    </row>
    <row r="25" spans="2:11" ht="21.75" customHeight="1">
      <c r="B25" s="49"/>
      <c r="C25" s="49"/>
      <c r="D25" s="49"/>
      <c r="E25" s="95"/>
      <c r="F25" s="95"/>
      <c r="G25" s="95"/>
      <c r="H25" s="95"/>
      <c r="I25" s="49"/>
      <c r="J25" s="49"/>
      <c r="K25" s="49"/>
    </row>
    <row r="26" spans="2:11" ht="21.75" customHeight="1">
      <c r="B26" s="49"/>
      <c r="C26" s="49"/>
      <c r="D26" s="49"/>
      <c r="E26" s="95"/>
      <c r="F26" s="95"/>
      <c r="G26" s="95"/>
      <c r="H26" s="95"/>
      <c r="I26" s="49"/>
      <c r="J26" s="49"/>
      <c r="K26" s="49"/>
    </row>
    <row r="27" spans="2:11" ht="21.75" customHeight="1">
      <c r="B27" s="49"/>
      <c r="C27" s="49"/>
      <c r="D27" s="49"/>
      <c r="E27" s="95"/>
      <c r="F27" s="95"/>
      <c r="G27" s="95"/>
      <c r="H27" s="95"/>
      <c r="I27" s="49"/>
      <c r="J27" s="49"/>
      <c r="K27" s="49"/>
    </row>
    <row r="28" spans="2:11" ht="21.75" customHeight="1">
      <c r="B28" s="49"/>
      <c r="C28" s="49"/>
      <c r="D28" s="49"/>
      <c r="E28" s="95"/>
      <c r="F28" s="95"/>
      <c r="G28" s="95"/>
      <c r="H28" s="95"/>
      <c r="I28" s="49"/>
      <c r="J28" s="49"/>
      <c r="K28" s="49"/>
    </row>
    <row r="29" spans="2:11" ht="21.75" customHeight="1">
      <c r="B29" s="49"/>
      <c r="C29" s="49"/>
      <c r="D29" s="49"/>
      <c r="E29" s="95"/>
      <c r="F29" s="95"/>
      <c r="G29" s="95"/>
      <c r="H29" s="95"/>
      <c r="I29" s="49"/>
      <c r="J29" s="49"/>
      <c r="K29" s="49"/>
    </row>
    <row r="30" spans="2:11" ht="21.75" customHeight="1">
      <c r="B30" s="49"/>
      <c r="C30" s="49"/>
      <c r="D30" s="49"/>
      <c r="E30" s="95"/>
      <c r="F30" s="95"/>
      <c r="G30" s="95"/>
      <c r="H30" s="95"/>
      <c r="I30" s="49"/>
      <c r="J30" s="49"/>
      <c r="K30" s="49"/>
    </row>
    <row r="31" spans="2:11" ht="21.75" customHeight="1">
      <c r="B31" s="49"/>
      <c r="C31" s="49"/>
      <c r="D31" s="49"/>
      <c r="E31" s="95"/>
      <c r="F31" s="95"/>
      <c r="G31" s="95"/>
      <c r="H31" s="95"/>
      <c r="I31" s="49"/>
      <c r="J31" s="49"/>
      <c r="K31" s="49"/>
    </row>
    <row r="32" spans="2:11"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sheetData>
  <autoFilter ref="B2:L5">
    <filterColumn colId="6" showButton="0"/>
    <sortState ref="B9:O11">
      <sortCondition ref="L2:L5"/>
    </sortState>
  </autoFilter>
  <mergeCells count="11">
    <mergeCell ref="G2:G5"/>
    <mergeCell ref="H2:I5"/>
    <mergeCell ref="J2:J5"/>
    <mergeCell ref="K2:K5"/>
    <mergeCell ref="L2:L5"/>
    <mergeCell ref="F2:F5"/>
    <mergeCell ref="A2:A5"/>
    <mergeCell ref="B2:B5"/>
    <mergeCell ref="C2:C5"/>
    <mergeCell ref="D2:D5"/>
    <mergeCell ref="E2:E5"/>
  </mergeCells>
  <phoneticPr fontId="2"/>
  <conditionalFormatting sqref="K2:K5">
    <cfRule type="expression" dxfId="13" priority="1">
      <formula>OR($A6:$L402&lt;&gt;"")</formula>
    </cfRule>
  </conditionalFormatting>
  <conditionalFormatting sqref="B6:K6">
    <cfRule type="expression" dxfId="12" priority="2838">
      <formula>OR($A10:$L419&lt;&gt;"")</formula>
    </cfRule>
  </conditionalFormatting>
  <conditionalFormatting sqref="B7:K9">
    <cfRule type="expression" dxfId="11" priority="2844">
      <formula>OR($A11:$L203&lt;&gt;"")</formula>
    </cfRule>
  </conditionalFormatting>
  <conditionalFormatting sqref="B10:K10">
    <cfRule type="expression" dxfId="10" priority="2850">
      <formula>OR($A11:$L203&lt;&gt;"")</formula>
    </cfRule>
  </conditionalFormatting>
  <hyperlinks>
    <hyperlink ref="G10"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M49"/>
  <sheetViews>
    <sheetView view="pageBreakPreview" zoomScaleNormal="100" zoomScaleSheetLayoutView="100" workbookViewId="0">
      <selection activeCell="F9" sqref="F9"/>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63</v>
      </c>
    </row>
    <row r="2" spans="1:13" ht="11.25" customHeight="1">
      <c r="A2" s="145" t="s">
        <v>64</v>
      </c>
      <c r="B2" s="161" t="s">
        <v>8</v>
      </c>
      <c r="C2" s="145" t="s">
        <v>2</v>
      </c>
      <c r="D2" s="161" t="s">
        <v>3</v>
      </c>
      <c r="E2" s="161" t="s">
        <v>65</v>
      </c>
      <c r="F2" s="161" t="s">
        <v>66</v>
      </c>
      <c r="G2" s="145" t="s">
        <v>116</v>
      </c>
      <c r="H2" s="161" t="s">
        <v>6</v>
      </c>
      <c r="I2" s="161"/>
      <c r="J2" s="162" t="s">
        <v>7</v>
      </c>
      <c r="K2" s="157" t="s">
        <v>293</v>
      </c>
      <c r="L2" s="145" t="s">
        <v>9</v>
      </c>
    </row>
    <row r="3" spans="1:13" ht="11.25" customHeight="1">
      <c r="A3" s="146"/>
      <c r="B3" s="161"/>
      <c r="C3" s="146"/>
      <c r="D3" s="161"/>
      <c r="E3" s="161"/>
      <c r="F3" s="161"/>
      <c r="G3" s="146"/>
      <c r="H3" s="161"/>
      <c r="I3" s="161"/>
      <c r="J3" s="162"/>
      <c r="K3" s="158"/>
      <c r="L3" s="146"/>
    </row>
    <row r="4" spans="1:13" ht="11.25" customHeight="1">
      <c r="A4" s="146"/>
      <c r="B4" s="161"/>
      <c r="C4" s="146"/>
      <c r="D4" s="161"/>
      <c r="E4" s="161"/>
      <c r="F4" s="161"/>
      <c r="G4" s="146"/>
      <c r="H4" s="161"/>
      <c r="I4" s="161"/>
      <c r="J4" s="162"/>
      <c r="K4" s="158"/>
      <c r="L4" s="146"/>
    </row>
    <row r="5" spans="1:13" ht="11.25" customHeight="1">
      <c r="A5" s="147"/>
      <c r="B5" s="161"/>
      <c r="C5" s="147"/>
      <c r="D5" s="161"/>
      <c r="E5" s="161"/>
      <c r="F5" s="161"/>
      <c r="G5" s="147"/>
      <c r="H5" s="161"/>
      <c r="I5" s="161"/>
      <c r="J5" s="162"/>
      <c r="K5" s="159"/>
      <c r="L5" s="147"/>
    </row>
    <row r="6" spans="1:13" s="57" customFormat="1" ht="75" customHeight="1">
      <c r="A6" s="54">
        <v>1</v>
      </c>
      <c r="B6" s="55" t="s">
        <v>143</v>
      </c>
      <c r="C6" s="55" t="s">
        <v>137</v>
      </c>
      <c r="D6" s="55" t="s">
        <v>138</v>
      </c>
      <c r="E6" s="75" t="s">
        <v>139</v>
      </c>
      <c r="F6" s="75" t="s">
        <v>140</v>
      </c>
      <c r="G6" s="77" t="s">
        <v>271</v>
      </c>
      <c r="H6" s="55" t="s">
        <v>16</v>
      </c>
      <c r="I6" s="55" t="s">
        <v>141</v>
      </c>
      <c r="J6" s="55" t="s">
        <v>142</v>
      </c>
      <c r="K6" s="55" t="s">
        <v>272</v>
      </c>
      <c r="L6" s="56">
        <f>VLOOKUP(H6,Sheet1!C:D,2,FALSE)</f>
        <v>7</v>
      </c>
    </row>
    <row r="7" spans="1:13" s="57" customFormat="1" ht="36.450000000000003" customHeight="1">
      <c r="A7" s="50"/>
      <c r="B7" s="51">
        <f>COUNTA(B6:B6)</f>
        <v>1</v>
      </c>
      <c r="C7" s="51"/>
      <c r="D7" s="63">
        <f>SUMPRODUCT(1/COUNTIF(D6:D6,D6:D6))</f>
        <v>1</v>
      </c>
      <c r="E7" s="95"/>
      <c r="F7" s="95"/>
      <c r="G7" s="95"/>
      <c r="H7" s="95"/>
      <c r="I7" s="49"/>
      <c r="J7" s="49"/>
      <c r="K7" s="49"/>
      <c r="L7" s="50"/>
    </row>
    <row r="8" spans="1:13" s="57" customFormat="1" ht="36.450000000000003" customHeight="1">
      <c r="A8" s="50"/>
      <c r="B8" s="49"/>
      <c r="C8" s="49"/>
      <c r="D8" s="49"/>
      <c r="E8" s="95"/>
      <c r="F8" s="95"/>
      <c r="G8" s="95"/>
      <c r="H8" s="95"/>
      <c r="I8" s="49"/>
      <c r="J8" s="49"/>
      <c r="K8" s="49"/>
      <c r="L8" s="50"/>
    </row>
    <row r="9" spans="1:13" s="57" customFormat="1" ht="36.450000000000003" customHeight="1">
      <c r="A9" s="50"/>
      <c r="B9" s="49"/>
      <c r="C9" s="49"/>
      <c r="D9" s="49"/>
      <c r="E9" s="95"/>
      <c r="F9" s="95"/>
      <c r="G9" s="95"/>
      <c r="H9" s="95"/>
      <c r="I9" s="49"/>
      <c r="J9" s="49"/>
      <c r="K9" s="49"/>
      <c r="L9" s="50"/>
    </row>
    <row r="10" spans="1:13" s="57" customFormat="1" ht="36.450000000000003" customHeight="1">
      <c r="A10" s="50"/>
      <c r="B10" s="49"/>
      <c r="C10" s="49"/>
      <c r="D10" s="49"/>
      <c r="E10" s="95"/>
      <c r="F10" s="95"/>
      <c r="G10" s="95"/>
      <c r="H10" s="95"/>
      <c r="I10" s="49"/>
      <c r="J10" s="49"/>
      <c r="K10" s="49"/>
      <c r="L10" s="50"/>
    </row>
    <row r="11" spans="1:13" s="57" customFormat="1" ht="36.450000000000003" customHeight="1">
      <c r="A11" s="50"/>
      <c r="B11" s="49"/>
      <c r="C11" s="49"/>
      <c r="D11" s="49"/>
      <c r="E11" s="95"/>
      <c r="F11" s="95"/>
      <c r="G11" s="95"/>
      <c r="H11" s="95"/>
      <c r="I11" s="49"/>
      <c r="J11" s="49"/>
      <c r="K11" s="49"/>
      <c r="L11" s="50"/>
    </row>
    <row r="12" spans="1:13" s="57" customFormat="1" ht="36.450000000000003" customHeight="1">
      <c r="A12" s="50"/>
      <c r="B12" s="49"/>
      <c r="C12" s="49"/>
      <c r="D12" s="49"/>
      <c r="E12" s="95"/>
      <c r="F12" s="95"/>
      <c r="G12" s="95"/>
      <c r="H12" s="95"/>
      <c r="I12" s="49"/>
      <c r="J12" s="49"/>
      <c r="K12" s="49"/>
      <c r="L12" s="50"/>
    </row>
    <row r="13" spans="1:13" ht="36.450000000000003" customHeight="1">
      <c r="B13" s="49"/>
      <c r="C13" s="49"/>
      <c r="D13" s="49"/>
      <c r="E13" s="95"/>
      <c r="F13" s="95"/>
      <c r="G13" s="95"/>
      <c r="H13" s="95"/>
      <c r="I13" s="49"/>
      <c r="J13" s="49"/>
      <c r="K13" s="49"/>
      <c r="M13" s="57"/>
    </row>
    <row r="14" spans="1:13" ht="36.450000000000003" customHeight="1">
      <c r="B14" s="49"/>
      <c r="C14" s="49"/>
      <c r="D14" s="49"/>
      <c r="E14" s="95"/>
      <c r="F14" s="95"/>
      <c r="G14" s="95"/>
      <c r="H14" s="95"/>
      <c r="I14" s="49"/>
      <c r="J14" s="49"/>
      <c r="K14" s="49"/>
      <c r="M14" s="57"/>
    </row>
    <row r="15" spans="1:13" ht="36.450000000000003" customHeight="1">
      <c r="B15" s="49"/>
      <c r="C15" s="49"/>
      <c r="D15" s="49"/>
      <c r="E15" s="95"/>
      <c r="F15" s="95"/>
      <c r="G15" s="95"/>
      <c r="H15" s="95"/>
      <c r="I15" s="49"/>
      <c r="J15" s="49"/>
      <c r="K15" s="49"/>
    </row>
    <row r="16" spans="1:13" ht="36.450000000000003" customHeight="1">
      <c r="B16" s="49"/>
      <c r="C16" s="49"/>
      <c r="D16" s="49"/>
      <c r="E16" s="95"/>
      <c r="F16" s="95"/>
      <c r="G16" s="95"/>
      <c r="H16" s="95"/>
      <c r="I16" s="49"/>
      <c r="J16" s="49"/>
      <c r="K16" s="49"/>
    </row>
    <row r="17" spans="2:11" ht="36.450000000000003" customHeight="1">
      <c r="B17" s="49"/>
      <c r="C17" s="49"/>
      <c r="D17" s="49"/>
      <c r="E17" s="49"/>
      <c r="F17" s="49"/>
      <c r="G17" s="49"/>
      <c r="H17" s="49"/>
      <c r="I17" s="49"/>
      <c r="J17" s="49"/>
      <c r="K17" s="49"/>
    </row>
    <row r="18" spans="2:11" ht="36.450000000000003" customHeight="1">
      <c r="B18" s="49"/>
      <c r="C18" s="49"/>
      <c r="D18" s="49"/>
      <c r="E18" s="49"/>
      <c r="F18" s="49"/>
      <c r="G18" s="49"/>
      <c r="H18" s="49"/>
      <c r="I18" s="49"/>
      <c r="J18" s="49"/>
      <c r="K18" s="49"/>
    </row>
    <row r="19" spans="2:11" ht="36.450000000000003" customHeight="1">
      <c r="B19" s="49"/>
      <c r="C19" s="49"/>
      <c r="D19" s="49"/>
      <c r="E19" s="49"/>
      <c r="F19" s="49"/>
      <c r="G19" s="49"/>
      <c r="H19" s="49"/>
      <c r="I19" s="49"/>
      <c r="J19" s="49"/>
      <c r="K19" s="49"/>
    </row>
    <row r="20" spans="2:11" ht="36.450000000000003" customHeight="1">
      <c r="B20" s="49"/>
      <c r="C20" s="49"/>
      <c r="D20" s="49"/>
      <c r="E20" s="49"/>
      <c r="F20" s="49"/>
      <c r="G20" s="49"/>
      <c r="H20" s="49"/>
      <c r="I20" s="49"/>
      <c r="J20" s="49"/>
      <c r="K20" s="49"/>
    </row>
    <row r="21" spans="2:11" ht="18.600000000000001" customHeight="1">
      <c r="B21" s="49"/>
      <c r="C21" s="49"/>
      <c r="D21" s="49"/>
      <c r="E21" s="49"/>
      <c r="F21" s="49"/>
      <c r="G21" s="49"/>
      <c r="H21" s="49"/>
      <c r="I21" s="49"/>
      <c r="J21" s="49"/>
      <c r="K21" s="49"/>
    </row>
    <row r="22" spans="2:11" ht="18.600000000000001" customHeight="1">
      <c r="B22" s="49"/>
      <c r="C22" s="49"/>
      <c r="D22" s="49"/>
      <c r="E22" s="49"/>
      <c r="F22" s="49"/>
      <c r="G22" s="49"/>
      <c r="H22" s="49"/>
      <c r="I22" s="49"/>
      <c r="J22" s="49"/>
      <c r="K22" s="49"/>
    </row>
    <row r="23" spans="2:11" ht="18.600000000000001" customHeight="1">
      <c r="B23" s="49"/>
      <c r="C23" s="49"/>
      <c r="D23" s="49"/>
      <c r="E23" s="49"/>
      <c r="F23" s="49"/>
      <c r="G23" s="49"/>
      <c r="H23" s="49"/>
      <c r="I23" s="49"/>
      <c r="J23" s="49"/>
      <c r="K23" s="49"/>
    </row>
    <row r="24" spans="2:11" ht="18.600000000000001" customHeight="1">
      <c r="B24" s="49"/>
      <c r="C24" s="49"/>
      <c r="D24" s="49"/>
      <c r="E24" s="49"/>
      <c r="F24" s="49"/>
      <c r="G24" s="49"/>
      <c r="H24" s="49"/>
      <c r="I24" s="49"/>
      <c r="J24" s="49"/>
      <c r="K24" s="49"/>
    </row>
    <row r="25" spans="2:11" ht="18.600000000000001" customHeight="1">
      <c r="B25" s="49"/>
      <c r="C25" s="49"/>
      <c r="D25" s="49"/>
      <c r="E25" s="49"/>
      <c r="F25" s="49"/>
      <c r="G25" s="49"/>
      <c r="H25" s="49"/>
      <c r="I25" s="49"/>
      <c r="J25" s="49"/>
      <c r="K25" s="49"/>
    </row>
    <row r="26" spans="2:11" ht="18.600000000000001" customHeight="1">
      <c r="B26" s="49"/>
      <c r="C26" s="49"/>
      <c r="D26" s="49"/>
      <c r="E26" s="49"/>
      <c r="F26" s="49"/>
      <c r="G26" s="49"/>
      <c r="H26" s="49"/>
      <c r="I26" s="49"/>
      <c r="J26" s="49"/>
      <c r="K26" s="49"/>
    </row>
    <row r="27" spans="2:11" ht="18.600000000000001" customHeight="1">
      <c r="B27" s="49"/>
      <c r="C27" s="49"/>
      <c r="D27" s="49"/>
      <c r="E27" s="49"/>
      <c r="F27" s="49"/>
      <c r="G27" s="49"/>
      <c r="H27" s="49"/>
      <c r="I27" s="49"/>
      <c r="J27" s="49"/>
      <c r="K27" s="49"/>
    </row>
    <row r="28" spans="2:11" ht="18.600000000000001" customHeight="1">
      <c r="B28" s="49"/>
      <c r="C28" s="49"/>
      <c r="D28" s="49"/>
      <c r="E28" s="49"/>
      <c r="F28" s="49"/>
      <c r="G28" s="49"/>
      <c r="H28" s="49"/>
      <c r="I28" s="49"/>
      <c r="J28" s="49"/>
      <c r="K28" s="49"/>
    </row>
    <row r="29" spans="2:11" ht="18.600000000000001" customHeight="1">
      <c r="B29" s="49"/>
      <c r="C29" s="49"/>
      <c r="D29" s="49"/>
      <c r="E29" s="49"/>
      <c r="F29" s="49"/>
      <c r="G29" s="49"/>
      <c r="H29" s="49"/>
      <c r="I29" s="49"/>
      <c r="J29" s="49"/>
      <c r="K29" s="49"/>
    </row>
    <row r="30" spans="2:11" ht="18.600000000000001" customHeight="1">
      <c r="B30" s="49"/>
      <c r="C30" s="49"/>
      <c r="D30" s="49"/>
      <c r="E30" s="49"/>
      <c r="F30" s="49"/>
      <c r="G30" s="49"/>
      <c r="H30" s="49"/>
      <c r="I30" s="49"/>
      <c r="J30" s="49"/>
      <c r="K30" s="49"/>
    </row>
    <row r="31" spans="2:11" ht="18.600000000000001" customHeight="1">
      <c r="B31" s="49"/>
      <c r="C31" s="49"/>
      <c r="D31" s="49"/>
      <c r="E31" s="49"/>
      <c r="F31" s="49"/>
      <c r="G31" s="49"/>
      <c r="H31" s="49"/>
      <c r="I31" s="49"/>
      <c r="J31" s="49"/>
      <c r="K31" s="49"/>
    </row>
    <row r="32" spans="2:11"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sheetData>
  <autoFilter ref="B2:L5">
    <filterColumn colId="6" showButton="0"/>
    <sortState ref="B9:P9">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2:K5">
    <cfRule type="expression" dxfId="9" priority="1">
      <formula>OR($A6:$L402&lt;&gt;"")</formula>
    </cfRule>
  </conditionalFormatting>
  <hyperlinks>
    <hyperlink ref="G6"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extLst>
    <ext xmlns:x14="http://schemas.microsoft.com/office/spreadsheetml/2009/9/main" uri="{78C0D931-6437-407d-A8EE-F0AAD7539E65}">
      <x14:conditionalFormattings>
        <x14:conditionalFormatting xmlns:xm="http://schemas.microsoft.com/office/excel/2006/main">
          <x14:cfRule type="expression" priority="2" id="{23AE74A6-4F0B-4CDB-A4C6-78C3B337FC17}">
            <xm:f>OR(一覧!$A12:$L207&lt;&gt;"")</xm:f>
            <x14:dxf>
              <border>
                <left style="thin">
                  <color auto="1"/>
                </left>
                <right style="thin">
                  <color auto="1"/>
                </right>
                <top style="thin">
                  <color auto="1"/>
                </top>
                <bottom style="thin">
                  <color auto="1"/>
                </bottom>
                <vertical/>
                <horizontal/>
              </border>
            </x14:dxf>
          </x14:cfRule>
          <xm:sqref>H6:K6 B6:F6</xm:sqref>
        </x14:conditionalFormatting>
        <x14:conditionalFormatting xmlns:xm="http://schemas.microsoft.com/office/excel/2006/main">
          <x14:cfRule type="expression" priority="3" id="{DA1232EE-83ED-48F8-ADBB-AC108CACDD3A}">
            <xm:f>OR(一覧!$A10:$L205&lt;&gt;"")</xm:f>
            <x14:dxf>
              <border>
                <left style="thin">
                  <color auto="1"/>
                </left>
                <right style="thin">
                  <color auto="1"/>
                </right>
                <top style="thin">
                  <color auto="1"/>
                </top>
                <bottom style="thin">
                  <color auto="1"/>
                </bottom>
                <vertical/>
                <horizontal/>
              </border>
            </x14:dxf>
          </x14:cfRule>
          <xm:sqref>G6</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M49"/>
  <sheetViews>
    <sheetView view="pageBreakPreview" zoomScaleNormal="100" zoomScaleSheetLayoutView="100" workbookViewId="0">
      <selection activeCell="J11" sqref="J11"/>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67</v>
      </c>
    </row>
    <row r="2" spans="1:13" ht="11.25" customHeight="1">
      <c r="A2" s="145" t="s">
        <v>1</v>
      </c>
      <c r="B2" s="161" t="s">
        <v>8</v>
      </c>
      <c r="C2" s="145" t="s">
        <v>2</v>
      </c>
      <c r="D2" s="161" t="s">
        <v>3</v>
      </c>
      <c r="E2" s="161" t="s">
        <v>43</v>
      </c>
      <c r="F2" s="161" t="s">
        <v>55</v>
      </c>
      <c r="G2" s="145" t="s">
        <v>122</v>
      </c>
      <c r="H2" s="161" t="s">
        <v>6</v>
      </c>
      <c r="I2" s="161"/>
      <c r="J2" s="162" t="s">
        <v>7</v>
      </c>
      <c r="K2" s="157" t="s">
        <v>293</v>
      </c>
      <c r="L2" s="145" t="s">
        <v>9</v>
      </c>
    </row>
    <row r="3" spans="1:13" ht="11.25" customHeight="1">
      <c r="A3" s="146"/>
      <c r="B3" s="161"/>
      <c r="C3" s="146"/>
      <c r="D3" s="161"/>
      <c r="E3" s="161"/>
      <c r="F3" s="161"/>
      <c r="G3" s="146"/>
      <c r="H3" s="161"/>
      <c r="I3" s="161"/>
      <c r="J3" s="162"/>
      <c r="K3" s="158"/>
      <c r="L3" s="146"/>
    </row>
    <row r="4" spans="1:13" ht="11.25" customHeight="1">
      <c r="A4" s="146"/>
      <c r="B4" s="161"/>
      <c r="C4" s="146"/>
      <c r="D4" s="161"/>
      <c r="E4" s="161"/>
      <c r="F4" s="161"/>
      <c r="G4" s="146"/>
      <c r="H4" s="161"/>
      <c r="I4" s="161"/>
      <c r="J4" s="162"/>
      <c r="K4" s="158"/>
      <c r="L4" s="146"/>
    </row>
    <row r="5" spans="1:13" ht="11.25" customHeight="1">
      <c r="A5" s="147"/>
      <c r="B5" s="161"/>
      <c r="C5" s="147"/>
      <c r="D5" s="161"/>
      <c r="E5" s="161"/>
      <c r="F5" s="161"/>
      <c r="G5" s="147"/>
      <c r="H5" s="161"/>
      <c r="I5" s="161"/>
      <c r="J5" s="162"/>
      <c r="K5" s="159"/>
      <c r="L5" s="147"/>
    </row>
    <row r="6" spans="1:13" s="57" customFormat="1" ht="75" customHeight="1">
      <c r="A6" s="54">
        <v>1</v>
      </c>
      <c r="B6" s="58" t="s">
        <v>125</v>
      </c>
      <c r="C6" s="81" t="s">
        <v>167</v>
      </c>
      <c r="D6" s="58" t="s">
        <v>168</v>
      </c>
      <c r="E6" s="75" t="s">
        <v>169</v>
      </c>
      <c r="F6" s="75" t="s">
        <v>170</v>
      </c>
      <c r="G6" s="82" t="s">
        <v>171</v>
      </c>
      <c r="H6" s="58" t="s">
        <v>172</v>
      </c>
      <c r="I6" s="58" t="s">
        <v>173</v>
      </c>
      <c r="J6" s="58" t="s">
        <v>174</v>
      </c>
      <c r="K6" s="58" t="s">
        <v>175</v>
      </c>
      <c r="L6" s="56">
        <f>VLOOKUP(H6,Sheet1!C:D,2,FALSE)</f>
        <v>7</v>
      </c>
    </row>
    <row r="7" spans="1:13" s="57" customFormat="1" ht="75" customHeight="1">
      <c r="A7" s="54">
        <f t="shared" ref="A7" si="0">IF(B7="","",A6+1)</f>
        <v>2</v>
      </c>
      <c r="B7" s="55" t="s">
        <v>143</v>
      </c>
      <c r="C7" s="55" t="s">
        <v>137</v>
      </c>
      <c r="D7" s="55" t="s">
        <v>138</v>
      </c>
      <c r="E7" s="75" t="s">
        <v>139</v>
      </c>
      <c r="F7" s="75" t="s">
        <v>140</v>
      </c>
      <c r="G7" s="77" t="s">
        <v>271</v>
      </c>
      <c r="H7" s="55" t="s">
        <v>16</v>
      </c>
      <c r="I7" s="55" t="s">
        <v>141</v>
      </c>
      <c r="J7" s="55" t="s">
        <v>142</v>
      </c>
      <c r="K7" s="55" t="s">
        <v>144</v>
      </c>
      <c r="L7" s="56">
        <f>VLOOKUP(H7,Sheet1!C:D,2,FALSE)</f>
        <v>7</v>
      </c>
    </row>
    <row r="8" spans="1:13" s="57" customFormat="1" ht="36.450000000000003" customHeight="1">
      <c r="A8" s="50"/>
      <c r="B8" s="51">
        <f>COUNTA(B6:B7)</f>
        <v>2</v>
      </c>
      <c r="C8" s="51"/>
      <c r="D8" s="63">
        <f>SUMPRODUCT(1/COUNTIF(D6:D7,D6:D7))</f>
        <v>2</v>
      </c>
      <c r="E8" s="95"/>
      <c r="F8" s="95"/>
      <c r="G8" s="95"/>
      <c r="H8" s="95"/>
      <c r="I8" s="49"/>
      <c r="J8" s="49"/>
      <c r="K8" s="49"/>
      <c r="L8" s="50"/>
    </row>
    <row r="9" spans="1:13" s="57" customFormat="1" ht="36.450000000000003" customHeight="1">
      <c r="A9" s="50"/>
      <c r="B9" s="49"/>
      <c r="C9" s="49"/>
      <c r="D9" s="49"/>
      <c r="E9" s="95"/>
      <c r="F9" s="95"/>
      <c r="G9" s="95"/>
      <c r="H9" s="95"/>
      <c r="I9" s="49"/>
      <c r="J9" s="49"/>
      <c r="K9" s="49"/>
      <c r="L9" s="50"/>
    </row>
    <row r="10" spans="1:13" s="57" customFormat="1" ht="36.450000000000003" customHeight="1">
      <c r="A10" s="50"/>
      <c r="B10" s="49"/>
      <c r="C10" s="49"/>
      <c r="D10" s="49"/>
      <c r="E10" s="95"/>
      <c r="F10" s="95"/>
      <c r="G10" s="95"/>
      <c r="H10" s="95"/>
      <c r="I10" s="49"/>
      <c r="J10" s="49"/>
      <c r="K10" s="49"/>
      <c r="L10" s="50"/>
    </row>
    <row r="11" spans="1:13" s="57" customFormat="1" ht="36.450000000000003" customHeight="1">
      <c r="A11" s="50"/>
      <c r="B11" s="49"/>
      <c r="C11" s="49"/>
      <c r="D11" s="49"/>
      <c r="E11" s="95"/>
      <c r="F11" s="95"/>
      <c r="G11" s="95"/>
      <c r="H11" s="95"/>
      <c r="I11" s="49"/>
      <c r="J11" s="49"/>
      <c r="K11" s="49"/>
      <c r="L11" s="50"/>
    </row>
    <row r="12" spans="1:13" s="57" customFormat="1" ht="36.450000000000003" customHeight="1">
      <c r="A12" s="50"/>
      <c r="B12" s="49"/>
      <c r="C12" s="49"/>
      <c r="D12" s="49"/>
      <c r="E12" s="95"/>
      <c r="F12" s="95"/>
      <c r="G12" s="95"/>
      <c r="H12" s="95"/>
      <c r="I12" s="49"/>
      <c r="J12" s="49"/>
      <c r="K12" s="49"/>
      <c r="L12" s="50"/>
    </row>
    <row r="13" spans="1:13" s="57" customFormat="1" ht="36.450000000000003" customHeight="1">
      <c r="A13" s="50"/>
      <c r="B13" s="49"/>
      <c r="C13" s="49"/>
      <c r="D13" s="49"/>
      <c r="E13" s="95"/>
      <c r="F13" s="95"/>
      <c r="G13" s="95"/>
      <c r="H13" s="95"/>
      <c r="I13" s="49"/>
      <c r="J13" s="49"/>
      <c r="K13" s="49"/>
      <c r="L13" s="50"/>
    </row>
    <row r="14" spans="1:13" s="57" customFormat="1" ht="36.450000000000003" customHeight="1">
      <c r="A14" s="50"/>
      <c r="B14" s="49"/>
      <c r="C14" s="49"/>
      <c r="D14" s="49"/>
      <c r="E14" s="95"/>
      <c r="F14" s="95"/>
      <c r="G14" s="95"/>
      <c r="H14" s="95"/>
      <c r="I14" s="49"/>
      <c r="J14" s="49"/>
      <c r="K14" s="49"/>
      <c r="L14" s="50"/>
    </row>
    <row r="15" spans="1:13" s="57" customFormat="1" ht="36.450000000000003" customHeight="1">
      <c r="A15" s="50"/>
      <c r="B15" s="49"/>
      <c r="C15" s="49"/>
      <c r="D15" s="49"/>
      <c r="E15" s="95"/>
      <c r="F15" s="95"/>
      <c r="G15" s="95"/>
      <c r="H15" s="95"/>
      <c r="I15" s="49"/>
      <c r="J15" s="49"/>
      <c r="K15" s="49"/>
      <c r="L15" s="50"/>
    </row>
    <row r="16" spans="1:13" ht="36.450000000000003" customHeight="1">
      <c r="B16" s="49"/>
      <c r="C16" s="49"/>
      <c r="D16" s="49"/>
      <c r="E16" s="95"/>
      <c r="F16" s="95"/>
      <c r="G16" s="95"/>
      <c r="H16" s="95"/>
      <c r="I16" s="49"/>
      <c r="J16" s="49"/>
      <c r="K16" s="49"/>
      <c r="M16" s="57"/>
    </row>
    <row r="17" spans="2:13" ht="36.450000000000003" customHeight="1">
      <c r="B17" s="49"/>
      <c r="C17" s="49"/>
      <c r="D17" s="49"/>
      <c r="E17" s="95"/>
      <c r="F17" s="95"/>
      <c r="G17" s="95"/>
      <c r="H17" s="95"/>
      <c r="I17" s="49"/>
      <c r="J17" s="49"/>
      <c r="K17" s="49"/>
      <c r="M17" s="57"/>
    </row>
    <row r="18" spans="2:13" ht="36.450000000000003" customHeight="1">
      <c r="B18" s="49"/>
      <c r="C18" s="49"/>
      <c r="D18" s="49"/>
      <c r="E18" s="95"/>
      <c r="F18" s="95"/>
      <c r="G18" s="95"/>
      <c r="H18" s="95"/>
      <c r="I18" s="49"/>
      <c r="J18" s="49"/>
      <c r="K18" s="49"/>
    </row>
    <row r="19" spans="2:13" ht="36.450000000000003" customHeight="1">
      <c r="B19" s="49"/>
      <c r="C19" s="49"/>
      <c r="D19" s="49"/>
      <c r="E19" s="95"/>
      <c r="F19" s="95"/>
      <c r="G19" s="95"/>
      <c r="H19" s="95"/>
      <c r="I19" s="49"/>
      <c r="J19" s="49"/>
      <c r="K19" s="49"/>
    </row>
    <row r="20" spans="2:13" ht="36.450000000000003" customHeight="1">
      <c r="B20" s="49"/>
      <c r="C20" s="49"/>
      <c r="D20" s="49"/>
      <c r="E20" s="95"/>
      <c r="F20" s="95"/>
      <c r="G20" s="95"/>
      <c r="H20" s="95"/>
      <c r="I20" s="49"/>
      <c r="J20" s="49"/>
      <c r="K20" s="49"/>
    </row>
    <row r="21" spans="2:13" ht="36.450000000000003" customHeight="1">
      <c r="B21" s="49"/>
      <c r="C21" s="49"/>
      <c r="D21" s="49"/>
      <c r="E21" s="95"/>
      <c r="F21" s="95"/>
      <c r="G21" s="95"/>
      <c r="H21" s="95"/>
      <c r="I21" s="49"/>
      <c r="J21" s="49"/>
      <c r="K21" s="49"/>
    </row>
    <row r="22" spans="2:13" ht="36.450000000000003" customHeight="1">
      <c r="B22" s="49"/>
      <c r="C22" s="49"/>
      <c r="D22" s="49"/>
      <c r="E22" s="95"/>
      <c r="F22" s="95"/>
      <c r="G22" s="95"/>
      <c r="H22" s="95"/>
      <c r="I22" s="49"/>
      <c r="J22" s="49"/>
      <c r="K22" s="49"/>
    </row>
    <row r="23" spans="2:13" ht="18.600000000000001" customHeight="1">
      <c r="B23" s="49"/>
      <c r="C23" s="49"/>
      <c r="D23" s="49"/>
      <c r="E23" s="95"/>
      <c r="F23" s="95"/>
      <c r="G23" s="95"/>
      <c r="H23" s="95"/>
      <c r="I23" s="49"/>
      <c r="J23" s="49"/>
      <c r="K23" s="49"/>
    </row>
    <row r="24" spans="2:13" ht="18.600000000000001" customHeight="1">
      <c r="B24" s="49"/>
      <c r="C24" s="49"/>
      <c r="D24" s="49"/>
      <c r="E24" s="95"/>
      <c r="F24" s="95"/>
      <c r="G24" s="95"/>
      <c r="H24" s="95"/>
      <c r="I24" s="49"/>
      <c r="J24" s="49"/>
      <c r="K24" s="49"/>
    </row>
    <row r="25" spans="2:13" ht="18.600000000000001" customHeight="1">
      <c r="B25" s="49"/>
      <c r="C25" s="49"/>
      <c r="D25" s="49"/>
      <c r="E25" s="95"/>
      <c r="F25" s="95"/>
      <c r="G25" s="95"/>
      <c r="H25" s="95"/>
      <c r="I25" s="49"/>
      <c r="J25" s="49"/>
      <c r="K25" s="49"/>
    </row>
    <row r="26" spans="2:13" ht="18.600000000000001" customHeight="1">
      <c r="B26" s="49"/>
      <c r="C26" s="49"/>
      <c r="D26" s="49"/>
      <c r="E26" s="95"/>
      <c r="F26" s="95"/>
      <c r="G26" s="95"/>
      <c r="H26" s="95"/>
      <c r="I26" s="49"/>
      <c r="J26" s="49"/>
      <c r="K26" s="49"/>
    </row>
    <row r="27" spans="2:13" ht="18.600000000000001" customHeight="1">
      <c r="B27" s="49"/>
      <c r="C27" s="49"/>
      <c r="D27" s="49"/>
      <c r="E27" s="95"/>
      <c r="F27" s="95"/>
      <c r="G27" s="95"/>
      <c r="H27" s="95"/>
      <c r="I27" s="49"/>
      <c r="J27" s="49"/>
      <c r="K27" s="49"/>
    </row>
    <row r="28" spans="2:13" ht="18.600000000000001" customHeight="1">
      <c r="B28" s="49"/>
      <c r="C28" s="49"/>
      <c r="D28" s="49"/>
      <c r="E28" s="95"/>
      <c r="F28" s="95"/>
      <c r="G28" s="95"/>
      <c r="H28" s="95"/>
      <c r="I28" s="49"/>
      <c r="J28" s="49"/>
      <c r="K28" s="49"/>
    </row>
    <row r="29" spans="2:13" ht="18.600000000000001" customHeight="1">
      <c r="B29" s="49"/>
      <c r="C29" s="49"/>
      <c r="D29" s="49"/>
      <c r="E29" s="95"/>
      <c r="F29" s="95"/>
      <c r="G29" s="95"/>
      <c r="H29" s="95"/>
      <c r="I29" s="49"/>
      <c r="J29" s="49"/>
      <c r="K29" s="49"/>
    </row>
    <row r="30" spans="2:13" ht="18.600000000000001" customHeight="1">
      <c r="B30" s="49"/>
      <c r="C30" s="49"/>
      <c r="D30" s="49"/>
      <c r="E30" s="95"/>
      <c r="F30" s="95"/>
      <c r="G30" s="95"/>
      <c r="H30" s="95"/>
      <c r="I30" s="49"/>
      <c r="J30" s="49"/>
      <c r="K30" s="49"/>
    </row>
    <row r="31" spans="2:13" ht="18.600000000000001" customHeight="1">
      <c r="B31" s="49"/>
      <c r="C31" s="49"/>
      <c r="D31" s="49"/>
      <c r="E31" s="95"/>
      <c r="F31" s="95"/>
      <c r="G31" s="95"/>
      <c r="H31" s="95"/>
      <c r="I31" s="49"/>
      <c r="J31" s="49"/>
      <c r="K31" s="49"/>
    </row>
    <row r="32" spans="2:13" ht="18.600000000000001" customHeight="1">
      <c r="B32" s="49"/>
      <c r="C32" s="49"/>
      <c r="D32" s="49"/>
      <c r="E32" s="95"/>
      <c r="F32" s="95"/>
      <c r="G32" s="95"/>
      <c r="H32" s="95"/>
      <c r="I32" s="49"/>
      <c r="J32" s="49"/>
      <c r="K32" s="49"/>
    </row>
    <row r="33" spans="2:11" ht="18.600000000000001" customHeight="1">
      <c r="B33" s="49"/>
      <c r="C33" s="49"/>
      <c r="D33" s="49"/>
      <c r="E33" s="95"/>
      <c r="F33" s="95"/>
      <c r="G33" s="95"/>
      <c r="H33" s="95"/>
      <c r="I33" s="49"/>
      <c r="J33" s="49"/>
      <c r="K33" s="49"/>
    </row>
    <row r="34" spans="2:11" ht="18.600000000000001"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sheetData>
  <autoFilter ref="B2:L5">
    <filterColumn colId="6" showButton="0"/>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2:K5">
    <cfRule type="expression" dxfId="6" priority="1">
      <formula>OR($A6:$L402&lt;&gt;"")</formula>
    </cfRule>
  </conditionalFormatting>
  <dataValidations count="1">
    <dataValidation type="list" allowBlank="1" showInputMessage="1" showErrorMessage="1" sqref="B7">
      <formula1>#REF!</formula1>
    </dataValidation>
  </dataValidations>
  <hyperlinks>
    <hyperlink ref="G6" r:id="rId1"/>
    <hyperlink ref="G7"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extLst>
    <ext xmlns:x14="http://schemas.microsoft.com/office/spreadsheetml/2009/9/main" uri="{78C0D931-6437-407d-A8EE-F0AAD7539E65}">
      <x14:conditionalFormattings>
        <x14:conditionalFormatting xmlns:xm="http://schemas.microsoft.com/office/excel/2006/main">
          <x14:cfRule type="expression" priority="3" id="{21BC9F26-29E5-4BC7-8E29-03029ED98F15}">
            <xm:f>OR(一覧!$A10:$L411&lt;&gt;"")</xm:f>
            <x14:dxf>
              <border>
                <left style="thin">
                  <color auto="1"/>
                </left>
                <right style="thin">
                  <color auto="1"/>
                </right>
                <top style="thin">
                  <color auto="1"/>
                </top>
                <bottom style="thin">
                  <color auto="1"/>
                </bottom>
                <vertical/>
                <horizontal/>
              </border>
            </x14:dxf>
          </x14:cfRule>
          <xm:sqref>B6:K6</xm:sqref>
        </x14:conditionalFormatting>
        <x14:conditionalFormatting xmlns:xm="http://schemas.microsoft.com/office/excel/2006/main">
          <x14:cfRule type="expression" priority="2" id="{3C324832-6864-4597-9401-3B0B442359BD}">
            <xm:f>OR(一覧!$A11:$L206&lt;&gt;"")</xm:f>
            <x14:dxf>
              <border>
                <left style="thin">
                  <color auto="1"/>
                </left>
                <right style="thin">
                  <color auto="1"/>
                </right>
                <top style="thin">
                  <color auto="1"/>
                </top>
                <bottom style="thin">
                  <color auto="1"/>
                </bottom>
                <vertical/>
                <horizontal/>
              </border>
            </x14:dxf>
          </x14:cfRule>
          <xm:sqref>B7:K7</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M46"/>
  <sheetViews>
    <sheetView view="pageBreakPreview" zoomScaleNormal="100" zoomScaleSheetLayoutView="100" workbookViewId="0">
      <selection activeCell="K7" sqref="K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2" ht="21.75" customHeight="1">
      <c r="K1" s="70" t="s">
        <v>68</v>
      </c>
    </row>
    <row r="2" spans="1:12" ht="11.25" customHeight="1">
      <c r="A2" s="145" t="s">
        <v>46</v>
      </c>
      <c r="B2" s="161" t="s">
        <v>8</v>
      </c>
      <c r="C2" s="145" t="s">
        <v>2</v>
      </c>
      <c r="D2" s="161" t="s">
        <v>3</v>
      </c>
      <c r="E2" s="161" t="s">
        <v>43</v>
      </c>
      <c r="F2" s="161" t="s">
        <v>5</v>
      </c>
      <c r="G2" s="145" t="s">
        <v>123</v>
      </c>
      <c r="H2" s="161" t="s">
        <v>6</v>
      </c>
      <c r="I2" s="161"/>
      <c r="J2" s="162" t="s">
        <v>7</v>
      </c>
      <c r="K2" s="157" t="s">
        <v>293</v>
      </c>
      <c r="L2" s="145" t="s">
        <v>9</v>
      </c>
    </row>
    <row r="3" spans="1:12" ht="11.25" customHeight="1">
      <c r="A3" s="146"/>
      <c r="B3" s="161"/>
      <c r="C3" s="146"/>
      <c r="D3" s="161"/>
      <c r="E3" s="161"/>
      <c r="F3" s="161"/>
      <c r="G3" s="146"/>
      <c r="H3" s="161"/>
      <c r="I3" s="161"/>
      <c r="J3" s="162"/>
      <c r="K3" s="158"/>
      <c r="L3" s="146"/>
    </row>
    <row r="4" spans="1:12" ht="11.25" customHeight="1">
      <c r="A4" s="146"/>
      <c r="B4" s="161"/>
      <c r="C4" s="146"/>
      <c r="D4" s="161"/>
      <c r="E4" s="161"/>
      <c r="F4" s="161"/>
      <c r="G4" s="146"/>
      <c r="H4" s="161"/>
      <c r="I4" s="161"/>
      <c r="J4" s="162"/>
      <c r="K4" s="158"/>
      <c r="L4" s="146"/>
    </row>
    <row r="5" spans="1:12" ht="11.25" customHeight="1">
      <c r="A5" s="147"/>
      <c r="B5" s="161"/>
      <c r="C5" s="147"/>
      <c r="D5" s="161"/>
      <c r="E5" s="161"/>
      <c r="F5" s="161"/>
      <c r="G5" s="147"/>
      <c r="H5" s="161"/>
      <c r="I5" s="161"/>
      <c r="J5" s="162"/>
      <c r="K5" s="159"/>
      <c r="L5" s="147"/>
    </row>
    <row r="6" spans="1:12" s="57" customFormat="1" ht="75" customHeight="1">
      <c r="A6" s="54">
        <v>1</v>
      </c>
      <c r="B6" s="86" t="s">
        <v>125</v>
      </c>
      <c r="C6" s="86" t="s">
        <v>566</v>
      </c>
      <c r="D6" s="86" t="s">
        <v>570</v>
      </c>
      <c r="E6" s="89" t="s">
        <v>1337</v>
      </c>
      <c r="F6" s="89"/>
      <c r="G6" s="77" t="s">
        <v>568</v>
      </c>
      <c r="H6" s="86" t="s">
        <v>1309</v>
      </c>
      <c r="I6" s="86" t="s">
        <v>1312</v>
      </c>
      <c r="J6" s="86" t="s">
        <v>569</v>
      </c>
      <c r="K6" s="86" t="s">
        <v>1187</v>
      </c>
      <c r="L6" s="56">
        <f>VLOOKUP(H6,Sheet1!C:D,2,FALSE)</f>
        <v>1</v>
      </c>
    </row>
    <row r="7" spans="1:12" s="57" customFormat="1" ht="75" customHeight="1">
      <c r="A7" s="54">
        <f t="shared" ref="A7:A21" si="0">IF(B7="","",A6+1)</f>
        <v>2</v>
      </c>
      <c r="B7" s="86" t="s">
        <v>125</v>
      </c>
      <c r="C7" s="86" t="s">
        <v>566</v>
      </c>
      <c r="D7" s="86" t="s">
        <v>567</v>
      </c>
      <c r="E7" s="89" t="s">
        <v>1337</v>
      </c>
      <c r="F7" s="89"/>
      <c r="G7" s="77" t="s">
        <v>568</v>
      </c>
      <c r="H7" s="86" t="s">
        <v>1309</v>
      </c>
      <c r="I7" s="86" t="s">
        <v>1312</v>
      </c>
      <c r="J7" s="86" t="s">
        <v>569</v>
      </c>
      <c r="K7" s="86" t="s">
        <v>1188</v>
      </c>
      <c r="L7" s="56">
        <f>VLOOKUP(H7,Sheet1!C:D,2,FALSE)</f>
        <v>1</v>
      </c>
    </row>
    <row r="8" spans="1:12" s="57" customFormat="1" ht="75" customHeight="1">
      <c r="A8" s="54">
        <f t="shared" si="0"/>
        <v>3</v>
      </c>
      <c r="B8" s="86" t="s">
        <v>125</v>
      </c>
      <c r="C8" s="86" t="s">
        <v>566</v>
      </c>
      <c r="D8" s="86" t="s">
        <v>567</v>
      </c>
      <c r="E8" s="89" t="s">
        <v>1337</v>
      </c>
      <c r="F8" s="89"/>
      <c r="G8" s="77" t="s">
        <v>568</v>
      </c>
      <c r="H8" s="86" t="s">
        <v>1309</v>
      </c>
      <c r="I8" s="86" t="s">
        <v>1312</v>
      </c>
      <c r="J8" s="86" t="s">
        <v>569</v>
      </c>
      <c r="K8" s="86" t="s">
        <v>1189</v>
      </c>
      <c r="L8" s="56">
        <f>VLOOKUP(H8,Sheet1!C:D,2,FALSE)</f>
        <v>1</v>
      </c>
    </row>
    <row r="9" spans="1:12" s="57" customFormat="1" ht="96">
      <c r="A9" s="54">
        <f t="shared" si="0"/>
        <v>4</v>
      </c>
      <c r="B9" s="55" t="s">
        <v>127</v>
      </c>
      <c r="C9" s="55" t="s">
        <v>743</v>
      </c>
      <c r="D9" s="55" t="s">
        <v>744</v>
      </c>
      <c r="E9" s="55" t="s">
        <v>745</v>
      </c>
      <c r="F9" s="75" t="s">
        <v>746</v>
      </c>
      <c r="G9" s="80" t="s">
        <v>748</v>
      </c>
      <c r="H9" s="75" t="s">
        <v>131</v>
      </c>
      <c r="I9" s="55" t="s">
        <v>747</v>
      </c>
      <c r="J9" s="55" t="s">
        <v>749</v>
      </c>
      <c r="K9" s="55" t="s">
        <v>750</v>
      </c>
      <c r="L9" s="56">
        <f>VLOOKUP(H9,Sheet1!C:D,2,FALSE)</f>
        <v>1</v>
      </c>
    </row>
    <row r="10" spans="1:12" s="57" customFormat="1" ht="75" customHeight="1">
      <c r="A10" s="54">
        <f t="shared" si="0"/>
        <v>5</v>
      </c>
      <c r="B10" s="58" t="s">
        <v>125</v>
      </c>
      <c r="C10" s="58" t="s">
        <v>1162</v>
      </c>
      <c r="D10" s="58" t="s">
        <v>1166</v>
      </c>
      <c r="E10" s="75" t="s">
        <v>1364</v>
      </c>
      <c r="F10" s="75" t="s">
        <v>1365</v>
      </c>
      <c r="G10" s="80" t="s">
        <v>1163</v>
      </c>
      <c r="H10" s="58" t="s">
        <v>131</v>
      </c>
      <c r="I10" s="58" t="s">
        <v>1164</v>
      </c>
      <c r="J10" s="58" t="s">
        <v>1165</v>
      </c>
      <c r="K10" s="58" t="s">
        <v>1280</v>
      </c>
      <c r="L10" s="56">
        <f>VLOOKUP(H10,Sheet1!C:D,2,FALSE)</f>
        <v>1</v>
      </c>
    </row>
    <row r="11" spans="1:12" s="57" customFormat="1" ht="75" customHeight="1">
      <c r="A11" s="54">
        <f t="shared" si="0"/>
        <v>6</v>
      </c>
      <c r="B11" s="58" t="s">
        <v>125</v>
      </c>
      <c r="C11" s="58" t="s">
        <v>1113</v>
      </c>
      <c r="D11" s="58" t="s">
        <v>1114</v>
      </c>
      <c r="E11" s="75" t="s">
        <v>1363</v>
      </c>
      <c r="F11" s="75" t="s">
        <v>1115</v>
      </c>
      <c r="G11" s="100" t="s">
        <v>1116</v>
      </c>
      <c r="H11" s="58" t="s">
        <v>1117</v>
      </c>
      <c r="I11" s="58" t="s">
        <v>1118</v>
      </c>
      <c r="J11" s="58" t="s">
        <v>1119</v>
      </c>
      <c r="K11" s="58" t="s">
        <v>1266</v>
      </c>
      <c r="L11" s="56">
        <f>VLOOKUP(H11,Sheet1!C:D,2,FALSE)</f>
        <v>3</v>
      </c>
    </row>
    <row r="12" spans="1:12" s="57" customFormat="1" ht="108">
      <c r="A12" s="54">
        <f t="shared" si="0"/>
        <v>7</v>
      </c>
      <c r="B12" s="58" t="s">
        <v>125</v>
      </c>
      <c r="C12" s="58" t="s">
        <v>1113</v>
      </c>
      <c r="D12" s="58" t="s">
        <v>1114</v>
      </c>
      <c r="E12" s="75" t="s">
        <v>1363</v>
      </c>
      <c r="F12" s="75" t="s">
        <v>1115</v>
      </c>
      <c r="G12" s="100" t="s">
        <v>1116</v>
      </c>
      <c r="H12" s="58" t="s">
        <v>1117</v>
      </c>
      <c r="I12" s="58" t="s">
        <v>1118</v>
      </c>
      <c r="J12" s="58" t="s">
        <v>1119</v>
      </c>
      <c r="K12" s="58" t="s">
        <v>1266</v>
      </c>
      <c r="L12" s="56">
        <f>VLOOKUP(H12,Sheet1!C:D,2,FALSE)</f>
        <v>3</v>
      </c>
    </row>
    <row r="13" spans="1:12" s="57" customFormat="1" ht="75" customHeight="1">
      <c r="A13" s="54">
        <f t="shared" si="0"/>
        <v>8</v>
      </c>
      <c r="B13" s="55" t="s">
        <v>125</v>
      </c>
      <c r="C13" s="55" t="s">
        <v>892</v>
      </c>
      <c r="D13" s="55" t="s">
        <v>893</v>
      </c>
      <c r="E13" s="75" t="s">
        <v>1346</v>
      </c>
      <c r="F13" s="75" t="s">
        <v>1347</v>
      </c>
      <c r="G13" s="80" t="s">
        <v>894</v>
      </c>
      <c r="H13" s="55" t="s">
        <v>183</v>
      </c>
      <c r="I13" s="55" t="s">
        <v>895</v>
      </c>
      <c r="J13" s="55" t="s">
        <v>896</v>
      </c>
      <c r="K13" s="55" t="s">
        <v>897</v>
      </c>
      <c r="L13" s="56">
        <f>VLOOKUP(H13,Sheet1!C:D,2,FALSE)</f>
        <v>5</v>
      </c>
    </row>
    <row r="14" spans="1:12" s="57" customFormat="1" ht="75" customHeight="1">
      <c r="A14" s="54">
        <f t="shared" si="0"/>
        <v>9</v>
      </c>
      <c r="B14" s="58" t="s">
        <v>125</v>
      </c>
      <c r="C14" s="58" t="s">
        <v>944</v>
      </c>
      <c r="D14" s="58" t="s">
        <v>945</v>
      </c>
      <c r="E14" s="75" t="s">
        <v>169</v>
      </c>
      <c r="F14" s="75" t="s">
        <v>170</v>
      </c>
      <c r="G14" s="100" t="s">
        <v>171</v>
      </c>
      <c r="H14" s="58" t="s">
        <v>946</v>
      </c>
      <c r="I14" s="58" t="s">
        <v>947</v>
      </c>
      <c r="J14" s="58" t="s">
        <v>174</v>
      </c>
      <c r="K14" s="58" t="s">
        <v>1242</v>
      </c>
      <c r="L14" s="56">
        <f>VLOOKUP(H14,Sheet1!C:D,2,FALSE)</f>
        <v>7</v>
      </c>
    </row>
    <row r="15" spans="1:12" s="57" customFormat="1" ht="75" customHeight="1">
      <c r="A15" s="54">
        <f t="shared" si="0"/>
        <v>10</v>
      </c>
      <c r="B15" s="58" t="s">
        <v>125</v>
      </c>
      <c r="C15" s="58" t="s">
        <v>944</v>
      </c>
      <c r="D15" s="58" t="s">
        <v>945</v>
      </c>
      <c r="E15" s="75" t="s">
        <v>169</v>
      </c>
      <c r="F15" s="75" t="s">
        <v>170</v>
      </c>
      <c r="G15" s="100" t="s">
        <v>171</v>
      </c>
      <c r="H15" s="58" t="s">
        <v>946</v>
      </c>
      <c r="I15" s="58" t="s">
        <v>947</v>
      </c>
      <c r="J15" s="58" t="s">
        <v>174</v>
      </c>
      <c r="K15" s="58" t="s">
        <v>1245</v>
      </c>
      <c r="L15" s="56">
        <f>VLOOKUP(H15,Sheet1!C:D,2,FALSE)</f>
        <v>7</v>
      </c>
    </row>
    <row r="16" spans="1:12" s="57" customFormat="1" ht="75" customHeight="1">
      <c r="A16" s="54">
        <f t="shared" si="0"/>
        <v>11</v>
      </c>
      <c r="B16" s="59" t="s">
        <v>1283</v>
      </c>
      <c r="C16" s="59" t="s">
        <v>137</v>
      </c>
      <c r="D16" s="59" t="s">
        <v>138</v>
      </c>
      <c r="E16" s="59" t="s">
        <v>139</v>
      </c>
      <c r="F16" s="59" t="s">
        <v>140</v>
      </c>
      <c r="G16" s="73" t="s">
        <v>1286</v>
      </c>
      <c r="H16" s="59" t="s">
        <v>16</v>
      </c>
      <c r="I16" s="59" t="s">
        <v>141</v>
      </c>
      <c r="J16" s="59" t="s">
        <v>142</v>
      </c>
      <c r="K16" s="59" t="s">
        <v>1308</v>
      </c>
      <c r="L16" s="56">
        <f>VLOOKUP(H16,Sheet1!C:D,2,FALSE)</f>
        <v>7</v>
      </c>
    </row>
    <row r="17" spans="1:13" ht="75" customHeight="1">
      <c r="A17" s="54">
        <f t="shared" si="0"/>
        <v>12</v>
      </c>
      <c r="B17" s="55" t="s">
        <v>125</v>
      </c>
      <c r="C17" s="55" t="s">
        <v>418</v>
      </c>
      <c r="D17" s="55" t="s">
        <v>419</v>
      </c>
      <c r="E17" s="75" t="s">
        <v>420</v>
      </c>
      <c r="F17" s="75" t="s">
        <v>421</v>
      </c>
      <c r="G17" s="77" t="s">
        <v>422</v>
      </c>
      <c r="H17" s="55" t="s">
        <v>165</v>
      </c>
      <c r="I17" s="55" t="s">
        <v>423</v>
      </c>
      <c r="J17" s="55" t="s">
        <v>424</v>
      </c>
      <c r="K17" s="69" t="s">
        <v>1175</v>
      </c>
      <c r="L17" s="56">
        <f>VLOOKUP(H17,Sheet1!C:D,2,FALSE)</f>
        <v>8</v>
      </c>
      <c r="M17" s="57"/>
    </row>
    <row r="18" spans="1:13" ht="75" customHeight="1">
      <c r="A18" s="54">
        <f t="shared" si="0"/>
        <v>13</v>
      </c>
      <c r="B18" s="55" t="s">
        <v>126</v>
      </c>
      <c r="C18" s="55" t="s">
        <v>418</v>
      </c>
      <c r="D18" s="55" t="s">
        <v>427</v>
      </c>
      <c r="E18" s="75" t="s">
        <v>428</v>
      </c>
      <c r="F18" s="75" t="s">
        <v>428</v>
      </c>
      <c r="G18" s="77" t="s">
        <v>422</v>
      </c>
      <c r="H18" s="55" t="s">
        <v>165</v>
      </c>
      <c r="I18" s="55" t="s">
        <v>429</v>
      </c>
      <c r="J18" s="55" t="s">
        <v>432</v>
      </c>
      <c r="K18" s="55" t="s">
        <v>1176</v>
      </c>
      <c r="L18" s="56">
        <f>VLOOKUP(H18,Sheet1!C:D,2,FALSE)</f>
        <v>8</v>
      </c>
      <c r="M18" s="57"/>
    </row>
    <row r="19" spans="1:13" ht="75" customHeight="1">
      <c r="A19" s="54">
        <f t="shared" si="0"/>
        <v>14</v>
      </c>
      <c r="B19" s="55" t="s">
        <v>126</v>
      </c>
      <c r="C19" s="55" t="s">
        <v>418</v>
      </c>
      <c r="D19" s="55" t="s">
        <v>434</v>
      </c>
      <c r="E19" s="75" t="s">
        <v>428</v>
      </c>
      <c r="F19" s="75" t="s">
        <v>428</v>
      </c>
      <c r="G19" s="77" t="s">
        <v>422</v>
      </c>
      <c r="H19" s="55" t="s">
        <v>165</v>
      </c>
      <c r="I19" s="55" t="s">
        <v>429</v>
      </c>
      <c r="J19" s="55" t="s">
        <v>433</v>
      </c>
      <c r="K19" s="55" t="s">
        <v>1177</v>
      </c>
      <c r="L19" s="56">
        <f>VLOOKUP(H19,Sheet1!C:D,2,FALSE)</f>
        <v>8</v>
      </c>
    </row>
    <row r="20" spans="1:13" ht="75" customHeight="1">
      <c r="A20" s="54">
        <f t="shared" si="0"/>
        <v>15</v>
      </c>
      <c r="B20" s="58" t="s">
        <v>126</v>
      </c>
      <c r="C20" s="58" t="s">
        <v>500</v>
      </c>
      <c r="D20" s="58" t="s">
        <v>240</v>
      </c>
      <c r="E20" s="75" t="s">
        <v>1335</v>
      </c>
      <c r="F20" s="75" t="s">
        <v>1336</v>
      </c>
      <c r="G20" s="76" t="s">
        <v>274</v>
      </c>
      <c r="H20" s="58" t="s">
        <v>166</v>
      </c>
      <c r="I20" s="58" t="s">
        <v>501</v>
      </c>
      <c r="J20" s="58" t="s">
        <v>502</v>
      </c>
      <c r="K20" s="58" t="s">
        <v>504</v>
      </c>
      <c r="L20" s="56">
        <f>VLOOKUP(H20,Sheet1!C:D,2,FALSE)</f>
        <v>9</v>
      </c>
    </row>
    <row r="21" spans="1:13" ht="75" customHeight="1">
      <c r="A21" s="54">
        <f t="shared" si="0"/>
        <v>16</v>
      </c>
      <c r="B21" s="58" t="s">
        <v>125</v>
      </c>
      <c r="C21" s="58" t="s">
        <v>1105</v>
      </c>
      <c r="D21" s="58" t="s">
        <v>1112</v>
      </c>
      <c r="E21" s="75" t="s">
        <v>1360</v>
      </c>
      <c r="F21" s="75" t="s">
        <v>1361</v>
      </c>
      <c r="G21" s="100" t="s">
        <v>1106</v>
      </c>
      <c r="H21" s="58" t="s">
        <v>1107</v>
      </c>
      <c r="I21" s="58" t="s">
        <v>1108</v>
      </c>
      <c r="J21" s="58" t="s">
        <v>1110</v>
      </c>
      <c r="K21" s="58" t="s">
        <v>1265</v>
      </c>
      <c r="L21" s="56">
        <f>VLOOKUP(H21,Sheet1!C:D,2,FALSE)</f>
        <v>16</v>
      </c>
    </row>
    <row r="22" spans="1:13" ht="18.600000000000001" customHeight="1">
      <c r="B22" s="51">
        <f>COUNTA(B6:B21)</f>
        <v>16</v>
      </c>
      <c r="C22" s="51"/>
      <c r="D22" s="60">
        <f>SUMPRODUCT(1/COUNTIF(D6:D21,D6:D21))</f>
        <v>11</v>
      </c>
      <c r="E22" s="95"/>
      <c r="F22" s="95"/>
      <c r="G22" s="95"/>
      <c r="H22" s="95"/>
      <c r="I22" s="49"/>
      <c r="J22" s="49"/>
      <c r="K22" s="49"/>
    </row>
    <row r="23" spans="1:13" ht="18.600000000000001" customHeight="1">
      <c r="B23" s="49"/>
      <c r="C23" s="49"/>
      <c r="D23" s="49"/>
      <c r="E23" s="95"/>
      <c r="F23" s="95"/>
      <c r="G23" s="95"/>
      <c r="H23" s="95"/>
      <c r="I23" s="49"/>
      <c r="J23" s="49"/>
      <c r="K23" s="49"/>
    </row>
    <row r="24" spans="1:13" ht="18.600000000000001" customHeight="1">
      <c r="B24" s="49"/>
      <c r="C24" s="65"/>
      <c r="D24" s="49"/>
      <c r="E24" s="95"/>
      <c r="F24" s="95"/>
      <c r="G24" s="95"/>
      <c r="H24" s="95"/>
      <c r="I24" s="49"/>
      <c r="J24" s="49"/>
      <c r="K24" s="49"/>
    </row>
    <row r="25" spans="1:13" ht="18.600000000000001" customHeight="1">
      <c r="B25" s="49"/>
      <c r="C25" s="49"/>
      <c r="D25" s="49"/>
      <c r="E25" s="95"/>
      <c r="F25" s="95"/>
      <c r="G25" s="95"/>
      <c r="H25" s="95"/>
      <c r="I25" s="49"/>
      <c r="J25" s="49"/>
      <c r="K25" s="49"/>
    </row>
    <row r="26" spans="1:13" ht="18.600000000000001" customHeight="1">
      <c r="B26" s="49"/>
      <c r="C26" s="49"/>
      <c r="D26" s="49"/>
      <c r="E26" s="95"/>
      <c r="F26" s="95"/>
      <c r="G26" s="95"/>
      <c r="H26" s="95"/>
      <c r="I26" s="49"/>
      <c r="J26" s="49"/>
      <c r="K26" s="49"/>
    </row>
    <row r="27" spans="1:13" ht="18.600000000000001" customHeight="1">
      <c r="B27" s="49"/>
      <c r="C27" s="49"/>
      <c r="D27" s="49"/>
      <c r="E27" s="95"/>
      <c r="F27" s="95"/>
      <c r="G27" s="95"/>
      <c r="H27" s="95"/>
      <c r="I27" s="49"/>
      <c r="J27" s="49"/>
      <c r="K27" s="49"/>
    </row>
    <row r="28" spans="1:13" ht="18.600000000000001" customHeight="1">
      <c r="B28" s="49"/>
      <c r="C28" s="49"/>
      <c r="D28" s="49"/>
      <c r="E28" s="95"/>
      <c r="F28" s="95"/>
      <c r="G28" s="95"/>
      <c r="H28" s="95"/>
      <c r="I28" s="49"/>
      <c r="J28" s="49"/>
      <c r="K28" s="49"/>
    </row>
    <row r="29" spans="1:13" ht="21.75" customHeight="1">
      <c r="B29" s="49"/>
      <c r="C29" s="49"/>
      <c r="D29" s="49"/>
      <c r="E29" s="95"/>
      <c r="F29" s="95"/>
      <c r="G29" s="95"/>
      <c r="H29" s="95"/>
      <c r="I29" s="49"/>
      <c r="J29" s="49"/>
      <c r="K29" s="49"/>
    </row>
    <row r="30" spans="1:13" ht="21.75" customHeight="1">
      <c r="B30" s="49"/>
      <c r="C30" s="49"/>
      <c r="D30" s="49"/>
      <c r="E30" s="95"/>
      <c r="F30" s="95"/>
      <c r="G30" s="95"/>
      <c r="H30" s="95"/>
      <c r="I30" s="49"/>
      <c r="J30" s="49"/>
      <c r="K30" s="49"/>
    </row>
    <row r="31" spans="1:13" ht="21.75" customHeight="1">
      <c r="B31" s="49"/>
      <c r="C31" s="49"/>
      <c r="D31" s="49"/>
      <c r="E31" s="95"/>
      <c r="F31" s="95"/>
      <c r="G31" s="95"/>
      <c r="H31" s="95"/>
      <c r="I31" s="49"/>
      <c r="J31" s="49"/>
      <c r="K31" s="49"/>
    </row>
    <row r="32" spans="1:13" ht="21.75" customHeight="1">
      <c r="B32" s="49"/>
      <c r="C32" s="49"/>
      <c r="D32" s="49"/>
      <c r="E32" s="49"/>
      <c r="F32" s="49"/>
      <c r="G32" s="49"/>
      <c r="H32" s="49"/>
      <c r="I32" s="49"/>
      <c r="J32" s="49"/>
      <c r="K32" s="49"/>
    </row>
    <row r="33" spans="2:11" ht="21.75" customHeight="1">
      <c r="B33" s="49"/>
      <c r="C33" s="49"/>
      <c r="D33" s="49"/>
      <c r="E33" s="49"/>
      <c r="F33" s="49"/>
      <c r="G33" s="49"/>
      <c r="H33" s="49"/>
      <c r="I33" s="49"/>
      <c r="J33" s="49"/>
      <c r="K33" s="49"/>
    </row>
    <row r="34" spans="2:11" ht="21.75" customHeight="1">
      <c r="B34" s="49"/>
      <c r="C34" s="49"/>
      <c r="D34" s="49"/>
      <c r="E34" s="49"/>
      <c r="F34" s="49"/>
      <c r="G34" s="49"/>
      <c r="H34" s="49"/>
      <c r="I34" s="49"/>
      <c r="J34" s="49"/>
      <c r="K34" s="49"/>
    </row>
    <row r="35" spans="2:11" ht="21.75" customHeight="1">
      <c r="B35" s="49"/>
      <c r="C35" s="49"/>
      <c r="D35" s="49"/>
      <c r="E35" s="49"/>
      <c r="F35" s="49"/>
      <c r="G35" s="49"/>
      <c r="H35" s="49"/>
      <c r="I35" s="49"/>
      <c r="J35" s="49"/>
      <c r="K35" s="49"/>
    </row>
    <row r="36" spans="2:11" ht="21.75" customHeight="1">
      <c r="B36" s="49"/>
      <c r="C36" s="49"/>
      <c r="D36" s="49"/>
      <c r="E36" s="49"/>
      <c r="F36" s="49"/>
      <c r="G36" s="49"/>
      <c r="H36" s="49"/>
      <c r="I36" s="49"/>
      <c r="J36" s="49"/>
      <c r="K36" s="49"/>
    </row>
    <row r="37" spans="2:11" ht="21.75" customHeight="1">
      <c r="B37" s="49"/>
      <c r="C37" s="49"/>
      <c r="D37" s="49"/>
      <c r="E37" s="49"/>
      <c r="F37" s="49"/>
      <c r="G37" s="49"/>
      <c r="H37" s="49"/>
      <c r="I37" s="49"/>
      <c r="J37" s="49"/>
      <c r="K37" s="49"/>
    </row>
    <row r="38" spans="2:11" ht="21.75" customHeight="1">
      <c r="B38" s="49"/>
      <c r="C38" s="49"/>
      <c r="D38" s="49"/>
      <c r="E38" s="49"/>
      <c r="F38" s="49"/>
      <c r="G38" s="49"/>
      <c r="H38" s="49"/>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sheetData>
  <autoFilter ref="B2:L5">
    <filterColumn colId="6" showButton="0"/>
    <sortState ref="B9:O22">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1"/>
  <conditionalFormatting sqref="K2:K5">
    <cfRule type="expression" dxfId="3" priority="1">
      <formula>OR($A6:$L402&lt;&gt;"")</formula>
    </cfRule>
  </conditionalFormatting>
  <conditionalFormatting sqref="B6:K12">
    <cfRule type="expression" dxfId="2" priority="2866">
      <formula>OR($A10:$L424&lt;&gt;"")</formula>
    </cfRule>
  </conditionalFormatting>
  <conditionalFormatting sqref="B13:K20">
    <cfRule type="expression" dxfId="1" priority="2872">
      <formula>OR($A17:$L214&lt;&gt;"")</formula>
    </cfRule>
  </conditionalFormatting>
  <conditionalFormatting sqref="B21:K21">
    <cfRule type="expression" dxfId="0" priority="2878">
      <formula>OR($A22:$L219&lt;&gt;"")</formula>
    </cfRule>
  </conditionalFormatting>
  <hyperlinks>
    <hyperlink ref="G16"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D16" sqref="D16"/>
    </sheetView>
  </sheetViews>
  <sheetFormatPr defaultColWidth="8.69921875" defaultRowHeight="14.4"/>
  <cols>
    <col min="1" max="1" width="3.59765625" style="48" customWidth="1"/>
    <col min="2" max="2" width="3.59765625" style="1" customWidth="1"/>
    <col min="3" max="16384" width="8.69921875" style="45"/>
  </cols>
  <sheetData>
    <row r="1" spans="1:4">
      <c r="A1" s="47"/>
      <c r="C1" s="1" t="s">
        <v>10</v>
      </c>
      <c r="D1" s="1">
        <v>1</v>
      </c>
    </row>
    <row r="2" spans="1:4">
      <c r="A2" s="47"/>
      <c r="B2" s="46"/>
      <c r="C2" s="1" t="s">
        <v>11</v>
      </c>
      <c r="D2" s="1">
        <v>2</v>
      </c>
    </row>
    <row r="3" spans="1:4">
      <c r="A3" s="47"/>
      <c r="B3" s="46"/>
      <c r="C3" s="1" t="s">
        <v>12</v>
      </c>
      <c r="D3" s="1">
        <v>3</v>
      </c>
    </row>
    <row r="4" spans="1:4">
      <c r="A4" s="47"/>
      <c r="B4" s="46"/>
      <c r="C4" s="1" t="s">
        <v>13</v>
      </c>
      <c r="D4" s="1">
        <v>4</v>
      </c>
    </row>
    <row r="5" spans="1:4">
      <c r="A5" s="44"/>
      <c r="B5" s="46"/>
      <c r="C5" s="1" t="s">
        <v>14</v>
      </c>
      <c r="D5" s="1">
        <v>5</v>
      </c>
    </row>
    <row r="6" spans="1:4">
      <c r="A6" s="44"/>
      <c r="B6" s="44"/>
      <c r="C6" s="1" t="s">
        <v>15</v>
      </c>
      <c r="D6" s="1">
        <v>6</v>
      </c>
    </row>
    <row r="7" spans="1:4">
      <c r="A7" s="44"/>
      <c r="B7" s="44"/>
      <c r="C7" s="1" t="s">
        <v>16</v>
      </c>
      <c r="D7" s="1">
        <v>7</v>
      </c>
    </row>
    <row r="8" spans="1:4">
      <c r="A8" s="44"/>
      <c r="B8" s="44"/>
      <c r="C8" s="1" t="s">
        <v>17</v>
      </c>
      <c r="D8" s="1">
        <v>8</v>
      </c>
    </row>
    <row r="9" spans="1:4">
      <c r="A9" s="44"/>
      <c r="B9" s="44"/>
      <c r="C9" s="1" t="s">
        <v>18</v>
      </c>
      <c r="D9" s="1">
        <v>9</v>
      </c>
    </row>
    <row r="10" spans="1:4">
      <c r="A10" s="44"/>
      <c r="B10" s="44"/>
      <c r="C10" s="1" t="s">
        <v>19</v>
      </c>
      <c r="D10" s="1">
        <v>10</v>
      </c>
    </row>
    <row r="11" spans="1:4">
      <c r="A11" s="44"/>
      <c r="B11" s="44"/>
      <c r="C11" s="1" t="s">
        <v>20</v>
      </c>
      <c r="D11" s="1">
        <v>11</v>
      </c>
    </row>
    <row r="12" spans="1:4">
      <c r="A12" s="44"/>
      <c r="B12" s="44"/>
      <c r="C12" s="1" t="s">
        <v>21</v>
      </c>
      <c r="D12" s="1">
        <v>12</v>
      </c>
    </row>
    <row r="13" spans="1:4">
      <c r="A13" s="44"/>
      <c r="B13" s="44"/>
      <c r="C13" s="1" t="s">
        <v>22</v>
      </c>
      <c r="D13" s="1">
        <v>13</v>
      </c>
    </row>
    <row r="14" spans="1:4">
      <c r="A14" s="44"/>
      <c r="B14" s="44"/>
      <c r="C14" s="1" t="s">
        <v>23</v>
      </c>
      <c r="D14" s="1">
        <v>14</v>
      </c>
    </row>
    <row r="15" spans="1:4">
      <c r="A15" s="44"/>
      <c r="B15" s="44"/>
      <c r="C15" s="1" t="s">
        <v>24</v>
      </c>
      <c r="D15" s="1">
        <v>15</v>
      </c>
    </row>
    <row r="16" spans="1:4">
      <c r="A16" s="44"/>
      <c r="B16" s="44"/>
      <c r="C16" s="1" t="s">
        <v>25</v>
      </c>
      <c r="D16" s="1">
        <v>16</v>
      </c>
    </row>
    <row r="17" spans="1:4">
      <c r="A17" s="44"/>
      <c r="B17" s="44"/>
      <c r="C17" s="1" t="s">
        <v>26</v>
      </c>
      <c r="D17" s="1">
        <v>17</v>
      </c>
    </row>
    <row r="18" spans="1:4">
      <c r="A18" s="44"/>
      <c r="B18" s="44"/>
      <c r="C18" s="1" t="s">
        <v>136</v>
      </c>
      <c r="D18" s="1">
        <v>18</v>
      </c>
    </row>
    <row r="19" spans="1:4">
      <c r="A19" s="44"/>
      <c r="B19" s="44"/>
      <c r="C19" s="1" t="s">
        <v>27</v>
      </c>
      <c r="D19" s="1">
        <v>19</v>
      </c>
    </row>
    <row r="20" spans="1:4">
      <c r="A20" s="44"/>
      <c r="B20" s="44"/>
      <c r="C20" s="1" t="s">
        <v>28</v>
      </c>
      <c r="D20" s="1">
        <v>20</v>
      </c>
    </row>
    <row r="21" spans="1:4">
      <c r="A21" s="44"/>
      <c r="B21" s="44"/>
      <c r="C21" s="1" t="s">
        <v>29</v>
      </c>
      <c r="D21" s="1">
        <v>21</v>
      </c>
    </row>
    <row r="22" spans="1:4">
      <c r="B22" s="44"/>
      <c r="C22" s="1" t="s">
        <v>30</v>
      </c>
      <c r="D22" s="1">
        <v>22</v>
      </c>
    </row>
    <row r="23" spans="1:4">
      <c r="C23" s="1" t="s">
        <v>31</v>
      </c>
      <c r="D23" s="1">
        <v>23</v>
      </c>
    </row>
    <row r="24" spans="1:4">
      <c r="C24" s="1" t="s">
        <v>32</v>
      </c>
      <c r="D24" s="1">
        <v>24</v>
      </c>
    </row>
    <row r="25" spans="1:4">
      <c r="C25" s="1" t="s">
        <v>33</v>
      </c>
      <c r="D25" s="1">
        <v>25</v>
      </c>
    </row>
    <row r="26" spans="1:4">
      <c r="C26" s="1" t="s">
        <v>34</v>
      </c>
      <c r="D26" s="1">
        <v>26</v>
      </c>
    </row>
    <row r="27" spans="1:4">
      <c r="C27" s="1" t="s">
        <v>35</v>
      </c>
      <c r="D27" s="1">
        <v>27</v>
      </c>
    </row>
    <row r="28" spans="1:4">
      <c r="C28" s="1" t="s">
        <v>37</v>
      </c>
      <c r="D28" s="1">
        <v>28</v>
      </c>
    </row>
    <row r="29" spans="1:4">
      <c r="C29" s="1" t="s">
        <v>36</v>
      </c>
      <c r="D29" s="1">
        <v>29</v>
      </c>
    </row>
    <row r="30" spans="1:4">
      <c r="C30" s="1" t="s">
        <v>38</v>
      </c>
      <c r="D30" s="1">
        <v>30</v>
      </c>
    </row>
    <row r="31" spans="1:4">
      <c r="C31" s="1" t="s">
        <v>39</v>
      </c>
      <c r="D31" s="1">
        <v>31</v>
      </c>
    </row>
    <row r="32" spans="1:4">
      <c r="C32" s="1" t="s">
        <v>40</v>
      </c>
      <c r="D32" s="1">
        <v>32</v>
      </c>
    </row>
    <row r="33" spans="3:4">
      <c r="C33" s="1" t="s">
        <v>41</v>
      </c>
      <c r="D33" s="1">
        <v>33</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4"/>
  <sheetViews>
    <sheetView view="pageBreakPreview" zoomScaleNormal="100" zoomScaleSheetLayoutView="100" workbookViewId="0">
      <pane ySplit="5" topLeftCell="A6" activePane="bottomLeft" state="frozen"/>
      <selection pane="bottomLeft" activeCell="I330" sqref="I330"/>
    </sheetView>
  </sheetViews>
  <sheetFormatPr defaultColWidth="9" defaultRowHeight="21.75" customHeight="1"/>
  <cols>
    <col min="1" max="1" width="4.59765625" style="52" customWidth="1"/>
    <col min="2" max="3" width="11.69921875" style="95" customWidth="1"/>
    <col min="4" max="4" width="17.19921875" style="95" customWidth="1"/>
    <col min="5" max="6" width="10.296875" style="95" bestFit="1" customWidth="1"/>
    <col min="7" max="7" width="6.8984375" style="95" customWidth="1"/>
    <col min="8" max="8" width="8.19921875" style="95" customWidth="1"/>
    <col min="9" max="9" width="12.59765625" style="95" customWidth="1"/>
    <col min="10" max="10" width="6.5" style="95" customWidth="1"/>
    <col min="11" max="11" width="42.19921875" style="95" customWidth="1"/>
    <col min="12" max="12" width="3.59765625" style="95" customWidth="1"/>
    <col min="13" max="16384" width="9" style="95"/>
  </cols>
  <sheetData>
    <row r="1" spans="1:12" ht="21.75" customHeight="1">
      <c r="K1" s="103" t="s">
        <v>277</v>
      </c>
    </row>
    <row r="2" spans="1:12" ht="11.1" customHeight="1">
      <c r="A2" s="145" t="s">
        <v>1</v>
      </c>
      <c r="B2" s="145" t="s">
        <v>8</v>
      </c>
      <c r="C2" s="145" t="s">
        <v>2</v>
      </c>
      <c r="D2" s="145" t="s">
        <v>3</v>
      </c>
      <c r="E2" s="145" t="s">
        <v>4</v>
      </c>
      <c r="F2" s="145" t="s">
        <v>5</v>
      </c>
      <c r="G2" s="145" t="s">
        <v>115</v>
      </c>
      <c r="H2" s="148" t="s">
        <v>6</v>
      </c>
      <c r="I2" s="149"/>
      <c r="J2" s="154" t="s">
        <v>7</v>
      </c>
      <c r="K2" s="157" t="s">
        <v>293</v>
      </c>
      <c r="L2" s="160" t="s">
        <v>9</v>
      </c>
    </row>
    <row r="3" spans="1:12" ht="11.25" customHeight="1">
      <c r="A3" s="146"/>
      <c r="B3" s="146"/>
      <c r="C3" s="146"/>
      <c r="D3" s="146"/>
      <c r="E3" s="146"/>
      <c r="F3" s="146"/>
      <c r="G3" s="146"/>
      <c r="H3" s="150"/>
      <c r="I3" s="151"/>
      <c r="J3" s="155"/>
      <c r="K3" s="158"/>
      <c r="L3" s="160"/>
    </row>
    <row r="4" spans="1:12" ht="11.25" customHeight="1">
      <c r="A4" s="146"/>
      <c r="B4" s="146"/>
      <c r="C4" s="146"/>
      <c r="D4" s="146"/>
      <c r="E4" s="146"/>
      <c r="F4" s="146"/>
      <c r="G4" s="146"/>
      <c r="H4" s="150"/>
      <c r="I4" s="151"/>
      <c r="J4" s="155"/>
      <c r="K4" s="158"/>
      <c r="L4" s="160"/>
    </row>
    <row r="5" spans="1:12" ht="11.25" customHeight="1">
      <c r="A5" s="147"/>
      <c r="B5" s="147"/>
      <c r="C5" s="147"/>
      <c r="D5" s="147"/>
      <c r="E5" s="147"/>
      <c r="F5" s="147"/>
      <c r="G5" s="147"/>
      <c r="H5" s="152"/>
      <c r="I5" s="153"/>
      <c r="J5" s="156"/>
      <c r="K5" s="159"/>
      <c r="L5" s="160"/>
    </row>
    <row r="6" spans="1:12" ht="75" customHeight="1">
      <c r="A6" s="54">
        <f t="shared" ref="A6:A69" si="0">IF(B6="","",A5+1)</f>
        <v>1</v>
      </c>
      <c r="B6" s="58" t="s">
        <v>125</v>
      </c>
      <c r="C6" s="58" t="s">
        <v>278</v>
      </c>
      <c r="D6" s="58" t="s">
        <v>1167</v>
      </c>
      <c r="E6" s="75" t="s">
        <v>1320</v>
      </c>
      <c r="F6" s="75" t="s">
        <v>1325</v>
      </c>
      <c r="G6" s="76" t="s">
        <v>279</v>
      </c>
      <c r="H6" s="58" t="s">
        <v>280</v>
      </c>
      <c r="I6" s="58" t="s">
        <v>281</v>
      </c>
      <c r="J6" s="58" t="s">
        <v>282</v>
      </c>
      <c r="K6" s="58" t="s">
        <v>283</v>
      </c>
      <c r="L6" s="101">
        <f>VLOOKUP(H6,Sheet1!C:D,2,FALSE)</f>
        <v>3</v>
      </c>
    </row>
    <row r="7" spans="1:12" ht="75" customHeight="1">
      <c r="A7" s="54">
        <f t="shared" si="0"/>
        <v>2</v>
      </c>
      <c r="B7" s="58" t="s">
        <v>125</v>
      </c>
      <c r="C7" s="58" t="s">
        <v>278</v>
      </c>
      <c r="D7" s="58" t="s">
        <v>1167</v>
      </c>
      <c r="E7" s="75" t="s">
        <v>1320</v>
      </c>
      <c r="F7" s="75" t="s">
        <v>1325</v>
      </c>
      <c r="G7" s="76" t="s">
        <v>279</v>
      </c>
      <c r="H7" s="58" t="s">
        <v>280</v>
      </c>
      <c r="I7" s="58" t="s">
        <v>281</v>
      </c>
      <c r="J7" s="58" t="s">
        <v>282</v>
      </c>
      <c r="K7" s="58" t="s">
        <v>284</v>
      </c>
      <c r="L7" s="101">
        <f>VLOOKUP(H7,Sheet1!C:D,2,FALSE)</f>
        <v>3</v>
      </c>
    </row>
    <row r="8" spans="1:12" ht="75" customHeight="1">
      <c r="A8" s="54">
        <f t="shared" si="0"/>
        <v>3</v>
      </c>
      <c r="B8" s="58" t="s">
        <v>125</v>
      </c>
      <c r="C8" s="58" t="s">
        <v>278</v>
      </c>
      <c r="D8" s="58" t="s">
        <v>1168</v>
      </c>
      <c r="E8" s="75" t="s">
        <v>1322</v>
      </c>
      <c r="F8" s="75" t="s">
        <v>1326</v>
      </c>
      <c r="G8" s="76" t="s">
        <v>286</v>
      </c>
      <c r="H8" s="58" t="s">
        <v>280</v>
      </c>
      <c r="I8" s="58" t="s">
        <v>287</v>
      </c>
      <c r="J8" s="58" t="s">
        <v>288</v>
      </c>
      <c r="K8" s="58" t="s">
        <v>289</v>
      </c>
      <c r="L8" s="101">
        <f>VLOOKUP(H8,Sheet1!C:D,2,FALSE)</f>
        <v>3</v>
      </c>
    </row>
    <row r="9" spans="1:12" ht="75" customHeight="1">
      <c r="A9" s="54">
        <f t="shared" si="0"/>
        <v>4</v>
      </c>
      <c r="B9" s="58" t="s">
        <v>125</v>
      </c>
      <c r="C9" s="58" t="s">
        <v>278</v>
      </c>
      <c r="D9" s="58" t="s">
        <v>1168</v>
      </c>
      <c r="E9" s="75" t="s">
        <v>1322</v>
      </c>
      <c r="F9" s="75" t="s">
        <v>1326</v>
      </c>
      <c r="G9" s="76" t="s">
        <v>286</v>
      </c>
      <c r="H9" s="58" t="s">
        <v>280</v>
      </c>
      <c r="I9" s="58" t="s">
        <v>287</v>
      </c>
      <c r="J9" s="58" t="s">
        <v>288</v>
      </c>
      <c r="K9" s="58" t="s">
        <v>290</v>
      </c>
      <c r="L9" s="101">
        <f>VLOOKUP(H9,Sheet1!C:D,2,FALSE)</f>
        <v>3</v>
      </c>
    </row>
    <row r="10" spans="1:12" ht="75" customHeight="1">
      <c r="A10" s="54">
        <f t="shared" si="0"/>
        <v>5</v>
      </c>
      <c r="B10" s="58" t="s">
        <v>125</v>
      </c>
      <c r="C10" s="58" t="s">
        <v>278</v>
      </c>
      <c r="D10" s="58" t="s">
        <v>1168</v>
      </c>
      <c r="E10" s="75" t="s">
        <v>285</v>
      </c>
      <c r="F10" s="75" t="s">
        <v>1326</v>
      </c>
      <c r="G10" s="76" t="s">
        <v>286</v>
      </c>
      <c r="H10" s="58" t="s">
        <v>280</v>
      </c>
      <c r="I10" s="58" t="s">
        <v>287</v>
      </c>
      <c r="J10" s="58" t="s">
        <v>288</v>
      </c>
      <c r="K10" s="58" t="s">
        <v>291</v>
      </c>
      <c r="L10" s="101">
        <f>VLOOKUP(H10,Sheet1!C:D,2,FALSE)</f>
        <v>3</v>
      </c>
    </row>
    <row r="11" spans="1:12" ht="75" customHeight="1">
      <c r="A11" s="54">
        <f t="shared" si="0"/>
        <v>6</v>
      </c>
      <c r="B11" s="58" t="s">
        <v>125</v>
      </c>
      <c r="C11" s="58" t="s">
        <v>278</v>
      </c>
      <c r="D11" s="58" t="s">
        <v>1168</v>
      </c>
      <c r="E11" s="75" t="s">
        <v>1322</v>
      </c>
      <c r="F11" s="75" t="s">
        <v>1326</v>
      </c>
      <c r="G11" s="76" t="s">
        <v>286</v>
      </c>
      <c r="H11" s="58" t="s">
        <v>280</v>
      </c>
      <c r="I11" s="58" t="s">
        <v>287</v>
      </c>
      <c r="J11" s="58" t="s">
        <v>288</v>
      </c>
      <c r="K11" s="58" t="s">
        <v>292</v>
      </c>
      <c r="L11" s="101">
        <f>VLOOKUP(H11,Sheet1!C:D,2,FALSE)</f>
        <v>3</v>
      </c>
    </row>
    <row r="12" spans="1:12" ht="75" customHeight="1">
      <c r="A12" s="54">
        <f t="shared" si="0"/>
        <v>7</v>
      </c>
      <c r="B12" s="58" t="s">
        <v>125</v>
      </c>
      <c r="C12" s="58" t="s">
        <v>146</v>
      </c>
      <c r="D12" s="58" t="s">
        <v>147</v>
      </c>
      <c r="E12" s="75" t="s">
        <v>148</v>
      </c>
      <c r="F12" s="75" t="s">
        <v>149</v>
      </c>
      <c r="G12" s="76" t="s">
        <v>150</v>
      </c>
      <c r="H12" s="58" t="s">
        <v>145</v>
      </c>
      <c r="I12" s="58" t="s">
        <v>151</v>
      </c>
      <c r="J12" s="58" t="s">
        <v>294</v>
      </c>
      <c r="K12" s="58" t="s">
        <v>1169</v>
      </c>
      <c r="L12" s="101">
        <f>VLOOKUP(H12,Sheet1!C:D,2,FALSE)</f>
        <v>5</v>
      </c>
    </row>
    <row r="13" spans="1:12" ht="84">
      <c r="A13" s="54">
        <f t="shared" si="0"/>
        <v>8</v>
      </c>
      <c r="B13" s="58" t="s">
        <v>125</v>
      </c>
      <c r="C13" s="58" t="s">
        <v>146</v>
      </c>
      <c r="D13" s="58" t="s">
        <v>147</v>
      </c>
      <c r="E13" s="75" t="s">
        <v>148</v>
      </c>
      <c r="F13" s="75" t="s">
        <v>149</v>
      </c>
      <c r="G13" s="76" t="s">
        <v>295</v>
      </c>
      <c r="H13" s="58" t="s">
        <v>145</v>
      </c>
      <c r="I13" s="58" t="s">
        <v>151</v>
      </c>
      <c r="J13" s="58" t="s">
        <v>294</v>
      </c>
      <c r="K13" s="58" t="s">
        <v>1170</v>
      </c>
      <c r="L13" s="101">
        <f>VLOOKUP(H13,Sheet1!C:D,2,FALSE)</f>
        <v>5</v>
      </c>
    </row>
    <row r="14" spans="1:12" ht="75" customHeight="1">
      <c r="A14" s="54">
        <f t="shared" si="0"/>
        <v>9</v>
      </c>
      <c r="B14" s="58" t="s">
        <v>125</v>
      </c>
      <c r="C14" s="58" t="s">
        <v>296</v>
      </c>
      <c r="D14" s="58" t="s">
        <v>147</v>
      </c>
      <c r="E14" s="75" t="s">
        <v>148</v>
      </c>
      <c r="F14" s="75" t="s">
        <v>149</v>
      </c>
      <c r="G14" s="76" t="s">
        <v>150</v>
      </c>
      <c r="H14" s="58" t="s">
        <v>145</v>
      </c>
      <c r="I14" s="58" t="s">
        <v>151</v>
      </c>
      <c r="J14" s="58" t="s">
        <v>294</v>
      </c>
      <c r="K14" s="58" t="s">
        <v>297</v>
      </c>
      <c r="L14" s="101">
        <f>VLOOKUP(H14,Sheet1!C:D,2,FALSE)</f>
        <v>5</v>
      </c>
    </row>
    <row r="15" spans="1:12" ht="75" customHeight="1">
      <c r="A15" s="54">
        <f t="shared" si="0"/>
        <v>10</v>
      </c>
      <c r="B15" s="58" t="s">
        <v>125</v>
      </c>
      <c r="C15" s="58" t="s">
        <v>298</v>
      </c>
      <c r="D15" s="58" t="s">
        <v>299</v>
      </c>
      <c r="E15" s="75" t="s">
        <v>300</v>
      </c>
      <c r="F15" s="75" t="s">
        <v>301</v>
      </c>
      <c r="G15" s="76" t="s">
        <v>275</v>
      </c>
      <c r="H15" s="58" t="s">
        <v>302</v>
      </c>
      <c r="I15" s="58" t="s">
        <v>303</v>
      </c>
      <c r="J15" s="58" t="s">
        <v>304</v>
      </c>
      <c r="K15" s="58" t="s">
        <v>305</v>
      </c>
      <c r="L15" s="101">
        <f>VLOOKUP(H15,Sheet1!C:D,2,FALSE)</f>
        <v>8</v>
      </c>
    </row>
    <row r="16" spans="1:12" ht="75" customHeight="1">
      <c r="A16" s="54">
        <f t="shared" si="0"/>
        <v>11</v>
      </c>
      <c r="B16" s="58" t="s">
        <v>125</v>
      </c>
      <c r="C16" s="58" t="s">
        <v>298</v>
      </c>
      <c r="D16" s="58" t="s">
        <v>299</v>
      </c>
      <c r="E16" s="75" t="s">
        <v>300</v>
      </c>
      <c r="F16" s="75" t="s">
        <v>301</v>
      </c>
      <c r="G16" s="76" t="s">
        <v>275</v>
      </c>
      <c r="H16" s="58" t="s">
        <v>302</v>
      </c>
      <c r="I16" s="58" t="s">
        <v>303</v>
      </c>
      <c r="J16" s="58" t="s">
        <v>304</v>
      </c>
      <c r="K16" s="58" t="s">
        <v>306</v>
      </c>
      <c r="L16" s="101">
        <f>VLOOKUP(H16,Sheet1!C:D,2,FALSE)</f>
        <v>8</v>
      </c>
    </row>
    <row r="17" spans="1:12" ht="75" customHeight="1">
      <c r="A17" s="54">
        <f t="shared" si="0"/>
        <v>12</v>
      </c>
      <c r="B17" s="58" t="s">
        <v>125</v>
      </c>
      <c r="C17" s="58" t="s">
        <v>298</v>
      </c>
      <c r="D17" s="58" t="s">
        <v>299</v>
      </c>
      <c r="E17" s="75" t="s">
        <v>300</v>
      </c>
      <c r="F17" s="75" t="s">
        <v>301</v>
      </c>
      <c r="G17" s="76" t="s">
        <v>275</v>
      </c>
      <c r="H17" s="58" t="s">
        <v>302</v>
      </c>
      <c r="I17" s="58" t="s">
        <v>303</v>
      </c>
      <c r="J17" s="58" t="s">
        <v>304</v>
      </c>
      <c r="K17" s="58" t="s">
        <v>307</v>
      </c>
      <c r="L17" s="101">
        <f>VLOOKUP(H17,Sheet1!C:D,2,FALSE)</f>
        <v>8</v>
      </c>
    </row>
    <row r="18" spans="1:12" s="102" customFormat="1" ht="75" customHeight="1">
      <c r="A18" s="54">
        <f t="shared" si="0"/>
        <v>13</v>
      </c>
      <c r="B18" s="58" t="s">
        <v>125</v>
      </c>
      <c r="C18" s="58" t="s">
        <v>298</v>
      </c>
      <c r="D18" s="58" t="s">
        <v>299</v>
      </c>
      <c r="E18" s="75" t="s">
        <v>300</v>
      </c>
      <c r="F18" s="75" t="s">
        <v>301</v>
      </c>
      <c r="G18" s="76" t="s">
        <v>275</v>
      </c>
      <c r="H18" s="58" t="s">
        <v>302</v>
      </c>
      <c r="I18" s="58" t="s">
        <v>303</v>
      </c>
      <c r="J18" s="58" t="s">
        <v>304</v>
      </c>
      <c r="K18" s="58" t="s">
        <v>308</v>
      </c>
      <c r="L18" s="101">
        <f>VLOOKUP(H18,Sheet1!C:D,2,FALSE)</f>
        <v>8</v>
      </c>
    </row>
    <row r="19" spans="1:12" ht="75" customHeight="1">
      <c r="A19" s="54">
        <f t="shared" si="0"/>
        <v>14</v>
      </c>
      <c r="B19" s="58" t="s">
        <v>125</v>
      </c>
      <c r="C19" s="58" t="s">
        <v>298</v>
      </c>
      <c r="D19" s="58" t="s">
        <v>299</v>
      </c>
      <c r="E19" s="75" t="s">
        <v>300</v>
      </c>
      <c r="F19" s="75" t="s">
        <v>301</v>
      </c>
      <c r="G19" s="76" t="s">
        <v>275</v>
      </c>
      <c r="H19" s="58" t="s">
        <v>302</v>
      </c>
      <c r="I19" s="58" t="s">
        <v>303</v>
      </c>
      <c r="J19" s="58" t="s">
        <v>304</v>
      </c>
      <c r="K19" s="58" t="s">
        <v>309</v>
      </c>
      <c r="L19" s="101">
        <f>VLOOKUP(H19,Sheet1!C:D,2,FALSE)</f>
        <v>8</v>
      </c>
    </row>
    <row r="20" spans="1:12" ht="75" customHeight="1">
      <c r="A20" s="54">
        <f t="shared" si="0"/>
        <v>15</v>
      </c>
      <c r="B20" s="58" t="s">
        <v>125</v>
      </c>
      <c r="C20" s="58" t="s">
        <v>298</v>
      </c>
      <c r="D20" s="58" t="s">
        <v>299</v>
      </c>
      <c r="E20" s="75" t="s">
        <v>300</v>
      </c>
      <c r="F20" s="75" t="s">
        <v>301</v>
      </c>
      <c r="G20" s="76" t="s">
        <v>275</v>
      </c>
      <c r="H20" s="58" t="s">
        <v>302</v>
      </c>
      <c r="I20" s="58" t="s">
        <v>303</v>
      </c>
      <c r="J20" s="58" t="s">
        <v>304</v>
      </c>
      <c r="K20" s="58" t="s">
        <v>310</v>
      </c>
      <c r="L20" s="101">
        <f>VLOOKUP(H20,Sheet1!C:D,2,FALSE)</f>
        <v>8</v>
      </c>
    </row>
    <row r="21" spans="1:12" ht="75" customHeight="1">
      <c r="A21" s="54">
        <f t="shared" si="0"/>
        <v>16</v>
      </c>
      <c r="B21" s="58" t="s">
        <v>125</v>
      </c>
      <c r="C21" s="58" t="s">
        <v>298</v>
      </c>
      <c r="D21" s="58" t="s">
        <v>299</v>
      </c>
      <c r="E21" s="75" t="s">
        <v>300</v>
      </c>
      <c r="F21" s="75" t="s">
        <v>301</v>
      </c>
      <c r="G21" s="76" t="s">
        <v>275</v>
      </c>
      <c r="H21" s="58" t="s">
        <v>302</v>
      </c>
      <c r="I21" s="58" t="s">
        <v>303</v>
      </c>
      <c r="J21" s="58" t="s">
        <v>304</v>
      </c>
      <c r="K21" s="58" t="s">
        <v>311</v>
      </c>
      <c r="L21" s="101">
        <f>VLOOKUP(H21,Sheet1!C:D,2,FALSE)</f>
        <v>8</v>
      </c>
    </row>
    <row r="22" spans="1:12" s="102" customFormat="1" ht="75" customHeight="1">
      <c r="A22" s="54">
        <f t="shared" si="0"/>
        <v>17</v>
      </c>
      <c r="B22" s="58" t="s">
        <v>125</v>
      </c>
      <c r="C22" s="58" t="s">
        <v>298</v>
      </c>
      <c r="D22" s="58" t="s">
        <v>299</v>
      </c>
      <c r="E22" s="75" t="s">
        <v>300</v>
      </c>
      <c r="F22" s="75" t="s">
        <v>301</v>
      </c>
      <c r="G22" s="76" t="s">
        <v>275</v>
      </c>
      <c r="H22" s="58" t="s">
        <v>302</v>
      </c>
      <c r="I22" s="58" t="s">
        <v>303</v>
      </c>
      <c r="J22" s="58" t="s">
        <v>304</v>
      </c>
      <c r="K22" s="58" t="s">
        <v>312</v>
      </c>
      <c r="L22" s="101">
        <f>VLOOKUP(H22,Sheet1!C:D,2,FALSE)</f>
        <v>8</v>
      </c>
    </row>
    <row r="23" spans="1:12" ht="75" customHeight="1">
      <c r="A23" s="54">
        <f t="shared" si="0"/>
        <v>18</v>
      </c>
      <c r="B23" s="58" t="s">
        <v>127</v>
      </c>
      <c r="C23" s="58" t="s">
        <v>298</v>
      </c>
      <c r="D23" s="58" t="s">
        <v>299</v>
      </c>
      <c r="E23" s="75" t="s">
        <v>300</v>
      </c>
      <c r="F23" s="75" t="s">
        <v>301</v>
      </c>
      <c r="G23" s="76" t="s">
        <v>275</v>
      </c>
      <c r="H23" s="58" t="s">
        <v>302</v>
      </c>
      <c r="I23" s="58" t="s">
        <v>303</v>
      </c>
      <c r="J23" s="58" t="s">
        <v>304</v>
      </c>
      <c r="K23" s="58" t="s">
        <v>312</v>
      </c>
      <c r="L23" s="101">
        <f>VLOOKUP(H23,Sheet1!C:D,2,FALSE)</f>
        <v>8</v>
      </c>
    </row>
    <row r="24" spans="1:12" ht="75" customHeight="1">
      <c r="A24" s="54">
        <f t="shared" si="0"/>
        <v>19</v>
      </c>
      <c r="B24" s="58" t="s">
        <v>125</v>
      </c>
      <c r="C24" s="58" t="s">
        <v>152</v>
      </c>
      <c r="D24" s="58" t="s">
        <v>314</v>
      </c>
      <c r="E24" s="75" t="s">
        <v>154</v>
      </c>
      <c r="F24" s="75" t="s">
        <v>155</v>
      </c>
      <c r="G24" s="75" t="s">
        <v>156</v>
      </c>
      <c r="H24" s="58" t="s">
        <v>157</v>
      </c>
      <c r="I24" s="58" t="s">
        <v>158</v>
      </c>
      <c r="J24" s="58" t="s">
        <v>159</v>
      </c>
      <c r="K24" s="58" t="s">
        <v>313</v>
      </c>
      <c r="L24" s="101">
        <f>VLOOKUP(H24,Sheet1!C:D,2,FALSE)</f>
        <v>28</v>
      </c>
    </row>
    <row r="25" spans="1:12" ht="75" customHeight="1">
      <c r="A25" s="54">
        <f t="shared" si="0"/>
        <v>20</v>
      </c>
      <c r="B25" s="58" t="s">
        <v>129</v>
      </c>
      <c r="C25" s="58" t="s">
        <v>152</v>
      </c>
      <c r="D25" s="58" t="s">
        <v>153</v>
      </c>
      <c r="E25" s="75" t="s">
        <v>154</v>
      </c>
      <c r="F25" s="75" t="s">
        <v>155</v>
      </c>
      <c r="G25" s="75" t="s">
        <v>156</v>
      </c>
      <c r="H25" s="58" t="s">
        <v>157</v>
      </c>
      <c r="I25" s="58" t="s">
        <v>158</v>
      </c>
      <c r="J25" s="58" t="s">
        <v>159</v>
      </c>
      <c r="K25" s="58" t="s">
        <v>160</v>
      </c>
      <c r="L25" s="101">
        <f>VLOOKUP(H25,Sheet1!C:D,2,FALSE)</f>
        <v>28</v>
      </c>
    </row>
    <row r="26" spans="1:12" ht="108">
      <c r="A26" s="54">
        <f t="shared" si="0"/>
        <v>21</v>
      </c>
      <c r="B26" s="58" t="s">
        <v>125</v>
      </c>
      <c r="C26" s="58" t="s">
        <v>315</v>
      </c>
      <c r="D26" s="58" t="s">
        <v>316</v>
      </c>
      <c r="E26" s="75" t="s">
        <v>1323</v>
      </c>
      <c r="F26" s="75"/>
      <c r="G26" s="76" t="s">
        <v>273</v>
      </c>
      <c r="H26" s="58" t="s">
        <v>133</v>
      </c>
      <c r="I26" s="58" t="s">
        <v>317</v>
      </c>
      <c r="J26" s="58" t="s">
        <v>318</v>
      </c>
      <c r="K26" s="58" t="s">
        <v>319</v>
      </c>
      <c r="L26" s="101">
        <f>VLOOKUP(H26,Sheet1!C:D,2,FALSE)</f>
        <v>1</v>
      </c>
    </row>
    <row r="27" spans="1:12" ht="75" customHeight="1">
      <c r="A27" s="54">
        <f t="shared" si="0"/>
        <v>22</v>
      </c>
      <c r="B27" s="58" t="s">
        <v>125</v>
      </c>
      <c r="C27" s="58" t="s">
        <v>315</v>
      </c>
      <c r="D27" s="58" t="s">
        <v>316</v>
      </c>
      <c r="E27" s="75" t="s">
        <v>1323</v>
      </c>
      <c r="F27" s="75"/>
      <c r="G27" s="75" t="s">
        <v>220</v>
      </c>
      <c r="H27" s="58" t="s">
        <v>133</v>
      </c>
      <c r="I27" s="58" t="s">
        <v>317</v>
      </c>
      <c r="J27" s="58" t="s">
        <v>318</v>
      </c>
      <c r="K27" s="58" t="s">
        <v>320</v>
      </c>
      <c r="L27" s="101">
        <f>VLOOKUP(H27,Sheet1!C:D,2,FALSE)</f>
        <v>1</v>
      </c>
    </row>
    <row r="28" spans="1:12" ht="75" customHeight="1">
      <c r="A28" s="54">
        <f t="shared" si="0"/>
        <v>23</v>
      </c>
      <c r="B28" s="55" t="s">
        <v>125</v>
      </c>
      <c r="C28" s="55" t="s">
        <v>321</v>
      </c>
      <c r="D28" s="55" t="s">
        <v>325</v>
      </c>
      <c r="E28" s="75" t="s">
        <v>248</v>
      </c>
      <c r="F28" s="75" t="s">
        <v>249</v>
      </c>
      <c r="G28" s="77" t="s">
        <v>322</v>
      </c>
      <c r="H28" s="55" t="s">
        <v>132</v>
      </c>
      <c r="I28" s="55" t="s">
        <v>250</v>
      </c>
      <c r="J28" s="55" t="s">
        <v>323</v>
      </c>
      <c r="K28" s="55" t="s">
        <v>324</v>
      </c>
      <c r="L28" s="101">
        <f>VLOOKUP(H28,Sheet1!C:D,2,FALSE)</f>
        <v>4</v>
      </c>
    </row>
    <row r="29" spans="1:12" ht="108">
      <c r="A29" s="54">
        <f t="shared" si="0"/>
        <v>24</v>
      </c>
      <c r="B29" s="58" t="s">
        <v>125</v>
      </c>
      <c r="C29" s="58" t="s">
        <v>326</v>
      </c>
      <c r="D29" s="58" t="s">
        <v>327</v>
      </c>
      <c r="E29" s="75" t="s">
        <v>328</v>
      </c>
      <c r="F29" s="75" t="s">
        <v>329</v>
      </c>
      <c r="G29" s="76" t="s">
        <v>276</v>
      </c>
      <c r="H29" s="58" t="s">
        <v>330</v>
      </c>
      <c r="I29" s="58" t="s">
        <v>331</v>
      </c>
      <c r="J29" s="58" t="s">
        <v>332</v>
      </c>
      <c r="K29" s="58" t="s">
        <v>333</v>
      </c>
      <c r="L29" s="101">
        <f>VLOOKUP(H29,Sheet1!C:D,2,FALSE)</f>
        <v>4</v>
      </c>
    </row>
    <row r="30" spans="1:12" ht="75" customHeight="1">
      <c r="A30" s="54">
        <f t="shared" si="0"/>
        <v>25</v>
      </c>
      <c r="B30" s="55" t="s">
        <v>125</v>
      </c>
      <c r="C30" s="55" t="s">
        <v>194</v>
      </c>
      <c r="D30" s="55" t="s">
        <v>195</v>
      </c>
      <c r="E30" s="75" t="s">
        <v>196</v>
      </c>
      <c r="F30" s="75" t="s">
        <v>197</v>
      </c>
      <c r="G30" s="77" t="s">
        <v>334</v>
      </c>
      <c r="H30" s="55" t="s">
        <v>131</v>
      </c>
      <c r="I30" s="55" t="s">
        <v>198</v>
      </c>
      <c r="J30" s="55" t="s">
        <v>199</v>
      </c>
      <c r="K30" s="55" t="s">
        <v>335</v>
      </c>
      <c r="L30" s="101">
        <f>VLOOKUP(H30,Sheet1!C:D,2,FALSE)</f>
        <v>1</v>
      </c>
    </row>
    <row r="31" spans="1:12" ht="75" customHeight="1">
      <c r="A31" s="54">
        <f t="shared" si="0"/>
        <v>26</v>
      </c>
      <c r="B31" s="58" t="s">
        <v>125</v>
      </c>
      <c r="C31" s="58" t="s">
        <v>194</v>
      </c>
      <c r="D31" s="58" t="s">
        <v>339</v>
      </c>
      <c r="E31" s="75" t="s">
        <v>196</v>
      </c>
      <c r="F31" s="75" t="s">
        <v>197</v>
      </c>
      <c r="G31" s="77" t="s">
        <v>334</v>
      </c>
      <c r="H31" s="55" t="s">
        <v>131</v>
      </c>
      <c r="I31" s="55" t="s">
        <v>198</v>
      </c>
      <c r="J31" s="55" t="s">
        <v>199</v>
      </c>
      <c r="K31" s="58" t="s">
        <v>336</v>
      </c>
      <c r="L31" s="101">
        <f>VLOOKUP(H31,Sheet1!C:D,2,FALSE)</f>
        <v>1</v>
      </c>
    </row>
    <row r="32" spans="1:12" ht="75" customHeight="1">
      <c r="A32" s="54">
        <f t="shared" si="0"/>
        <v>27</v>
      </c>
      <c r="B32" s="55" t="s">
        <v>125</v>
      </c>
      <c r="C32" s="55" t="s">
        <v>194</v>
      </c>
      <c r="D32" s="55" t="s">
        <v>200</v>
      </c>
      <c r="E32" s="75" t="s">
        <v>201</v>
      </c>
      <c r="F32" s="75" t="s">
        <v>202</v>
      </c>
      <c r="G32" s="77" t="s">
        <v>203</v>
      </c>
      <c r="H32" s="55" t="s">
        <v>131</v>
      </c>
      <c r="I32" s="55" t="s">
        <v>204</v>
      </c>
      <c r="J32" s="55" t="s">
        <v>205</v>
      </c>
      <c r="K32" s="55" t="s">
        <v>337</v>
      </c>
      <c r="L32" s="101">
        <f>VLOOKUP(H32,Sheet1!C:D,2,FALSE)</f>
        <v>1</v>
      </c>
    </row>
    <row r="33" spans="1:12" ht="75" customHeight="1">
      <c r="A33" s="54">
        <f t="shared" si="0"/>
        <v>28</v>
      </c>
      <c r="B33" s="55" t="s">
        <v>125</v>
      </c>
      <c r="C33" s="55" t="s">
        <v>194</v>
      </c>
      <c r="D33" s="55" t="s">
        <v>200</v>
      </c>
      <c r="E33" s="75" t="s">
        <v>201</v>
      </c>
      <c r="F33" s="75" t="s">
        <v>202</v>
      </c>
      <c r="G33" s="77" t="s">
        <v>203</v>
      </c>
      <c r="H33" s="55" t="s">
        <v>131</v>
      </c>
      <c r="I33" s="55" t="s">
        <v>204</v>
      </c>
      <c r="J33" s="55" t="s">
        <v>205</v>
      </c>
      <c r="K33" s="55" t="s">
        <v>338</v>
      </c>
      <c r="L33" s="101">
        <f>VLOOKUP(H33,Sheet1!C:D,2,FALSE)</f>
        <v>1</v>
      </c>
    </row>
    <row r="34" spans="1:12" ht="75" customHeight="1">
      <c r="A34" s="54">
        <f t="shared" si="0"/>
        <v>29</v>
      </c>
      <c r="B34" s="55" t="s">
        <v>127</v>
      </c>
      <c r="C34" s="55" t="s">
        <v>340</v>
      </c>
      <c r="D34" s="55" t="s">
        <v>253</v>
      </c>
      <c r="E34" s="75" t="s">
        <v>254</v>
      </c>
      <c r="F34" s="75" t="s">
        <v>255</v>
      </c>
      <c r="G34" s="77" t="s">
        <v>341</v>
      </c>
      <c r="H34" s="55" t="s">
        <v>132</v>
      </c>
      <c r="I34" s="55" t="s">
        <v>342</v>
      </c>
      <c r="J34" s="55" t="s">
        <v>343</v>
      </c>
      <c r="K34" s="55" t="s">
        <v>344</v>
      </c>
      <c r="L34" s="101">
        <f>VLOOKUP(H34,Sheet1!C:D,2,FALSE)</f>
        <v>4</v>
      </c>
    </row>
    <row r="35" spans="1:12" ht="75" customHeight="1">
      <c r="A35" s="54">
        <f t="shared" si="0"/>
        <v>30</v>
      </c>
      <c r="B35" s="55" t="s">
        <v>127</v>
      </c>
      <c r="C35" s="55" t="s">
        <v>340</v>
      </c>
      <c r="D35" s="55" t="s">
        <v>253</v>
      </c>
      <c r="E35" s="75" t="s">
        <v>254</v>
      </c>
      <c r="F35" s="75" t="s">
        <v>255</v>
      </c>
      <c r="G35" s="77" t="s">
        <v>341</v>
      </c>
      <c r="H35" s="55" t="s">
        <v>132</v>
      </c>
      <c r="I35" s="55" t="s">
        <v>342</v>
      </c>
      <c r="J35" s="55" t="s">
        <v>343</v>
      </c>
      <c r="K35" s="55" t="s">
        <v>345</v>
      </c>
      <c r="L35" s="101">
        <f>VLOOKUP(H35,Sheet1!C:D,2,FALSE)</f>
        <v>4</v>
      </c>
    </row>
    <row r="36" spans="1:12" ht="75" customHeight="1">
      <c r="A36" s="54">
        <f t="shared" si="0"/>
        <v>31</v>
      </c>
      <c r="B36" s="55" t="s">
        <v>127</v>
      </c>
      <c r="C36" s="55" t="s">
        <v>340</v>
      </c>
      <c r="D36" s="55" t="s">
        <v>346</v>
      </c>
      <c r="E36" s="75" t="s">
        <v>256</v>
      </c>
      <c r="F36" s="75" t="s">
        <v>257</v>
      </c>
      <c r="G36" s="77" t="s">
        <v>347</v>
      </c>
      <c r="H36" s="55" t="s">
        <v>132</v>
      </c>
      <c r="I36" s="55" t="s">
        <v>348</v>
      </c>
      <c r="J36" s="55" t="s">
        <v>349</v>
      </c>
      <c r="K36" s="55" t="s">
        <v>1171</v>
      </c>
      <c r="L36" s="101">
        <f>VLOOKUP(H36,Sheet1!C:D,2,FALSE)</f>
        <v>4</v>
      </c>
    </row>
    <row r="37" spans="1:12" ht="75" customHeight="1">
      <c r="A37" s="54">
        <f t="shared" si="0"/>
        <v>32</v>
      </c>
      <c r="B37" s="55" t="s">
        <v>127</v>
      </c>
      <c r="C37" s="55" t="s">
        <v>340</v>
      </c>
      <c r="D37" s="55" t="s">
        <v>346</v>
      </c>
      <c r="E37" s="75" t="s">
        <v>256</v>
      </c>
      <c r="F37" s="75" t="s">
        <v>257</v>
      </c>
      <c r="G37" s="77" t="s">
        <v>347</v>
      </c>
      <c r="H37" s="55" t="s">
        <v>132</v>
      </c>
      <c r="I37" s="55" t="s">
        <v>348</v>
      </c>
      <c r="J37" s="55" t="s">
        <v>349</v>
      </c>
      <c r="K37" s="55" t="s">
        <v>1172</v>
      </c>
      <c r="L37" s="101">
        <f>VLOOKUP(H37,Sheet1!C:D,2,FALSE)</f>
        <v>4</v>
      </c>
    </row>
    <row r="38" spans="1:12" ht="75" customHeight="1">
      <c r="A38" s="54">
        <f t="shared" si="0"/>
        <v>33</v>
      </c>
      <c r="B38" s="55" t="s">
        <v>127</v>
      </c>
      <c r="C38" s="55" t="s">
        <v>340</v>
      </c>
      <c r="D38" s="55" t="s">
        <v>346</v>
      </c>
      <c r="E38" s="75" t="s">
        <v>256</v>
      </c>
      <c r="F38" s="75" t="s">
        <v>257</v>
      </c>
      <c r="G38" s="77" t="s">
        <v>347</v>
      </c>
      <c r="H38" s="55" t="s">
        <v>132</v>
      </c>
      <c r="I38" s="55" t="s">
        <v>348</v>
      </c>
      <c r="J38" s="55" t="s">
        <v>350</v>
      </c>
      <c r="K38" s="55" t="s">
        <v>351</v>
      </c>
      <c r="L38" s="101">
        <f>VLOOKUP(H38,Sheet1!C:D,2,FALSE)</f>
        <v>4</v>
      </c>
    </row>
    <row r="39" spans="1:12" ht="96">
      <c r="A39" s="54">
        <f t="shared" si="0"/>
        <v>34</v>
      </c>
      <c r="B39" s="55" t="s">
        <v>127</v>
      </c>
      <c r="C39" s="55" t="s">
        <v>340</v>
      </c>
      <c r="D39" s="55" t="s">
        <v>355</v>
      </c>
      <c r="E39" s="75" t="s">
        <v>258</v>
      </c>
      <c r="F39" s="55" t="s">
        <v>258</v>
      </c>
      <c r="G39" s="79" t="s">
        <v>352</v>
      </c>
      <c r="H39" s="55" t="s">
        <v>132</v>
      </c>
      <c r="I39" s="55" t="s">
        <v>353</v>
      </c>
      <c r="J39" s="55" t="s">
        <v>354</v>
      </c>
      <c r="K39" s="55" t="s">
        <v>1173</v>
      </c>
      <c r="L39" s="101">
        <f>VLOOKUP(H39,Sheet1!C:D,2,FALSE)</f>
        <v>4</v>
      </c>
    </row>
    <row r="40" spans="1:12" ht="75" customHeight="1">
      <c r="A40" s="54">
        <f t="shared" si="0"/>
        <v>35</v>
      </c>
      <c r="B40" s="55" t="s">
        <v>125</v>
      </c>
      <c r="C40" s="55" t="s">
        <v>356</v>
      </c>
      <c r="D40" s="55" t="s">
        <v>367</v>
      </c>
      <c r="E40" s="75" t="s">
        <v>358</v>
      </c>
      <c r="F40" s="75" t="s">
        <v>359</v>
      </c>
      <c r="G40" s="77" t="s">
        <v>360</v>
      </c>
      <c r="H40" s="55" t="s">
        <v>128</v>
      </c>
      <c r="I40" s="55" t="s">
        <v>361</v>
      </c>
      <c r="J40" s="55" t="s">
        <v>362</v>
      </c>
      <c r="K40" s="55" t="s">
        <v>363</v>
      </c>
      <c r="L40" s="101">
        <f>VLOOKUP(H40,Sheet1!C:D,2,FALSE)</f>
        <v>3</v>
      </c>
    </row>
    <row r="41" spans="1:12" ht="75" customHeight="1">
      <c r="A41" s="54">
        <f t="shared" si="0"/>
        <v>36</v>
      </c>
      <c r="B41" s="55" t="s">
        <v>125</v>
      </c>
      <c r="C41" s="55" t="s">
        <v>356</v>
      </c>
      <c r="D41" s="55" t="s">
        <v>357</v>
      </c>
      <c r="E41" s="75" t="s">
        <v>358</v>
      </c>
      <c r="F41" s="75" t="s">
        <v>359</v>
      </c>
      <c r="G41" s="77" t="s">
        <v>360</v>
      </c>
      <c r="H41" s="55" t="s">
        <v>128</v>
      </c>
      <c r="I41" s="55" t="s">
        <v>361</v>
      </c>
      <c r="J41" s="55" t="s">
        <v>362</v>
      </c>
      <c r="K41" s="55" t="s">
        <v>364</v>
      </c>
      <c r="L41" s="101">
        <f>VLOOKUP(H41,Sheet1!C:D,2,FALSE)</f>
        <v>3</v>
      </c>
    </row>
    <row r="42" spans="1:12" ht="75" customHeight="1">
      <c r="A42" s="54">
        <f t="shared" si="0"/>
        <v>37</v>
      </c>
      <c r="B42" s="55" t="s">
        <v>125</v>
      </c>
      <c r="C42" s="55" t="s">
        <v>356</v>
      </c>
      <c r="D42" s="55" t="s">
        <v>357</v>
      </c>
      <c r="E42" s="75" t="s">
        <v>358</v>
      </c>
      <c r="F42" s="75" t="s">
        <v>359</v>
      </c>
      <c r="G42" s="77" t="s">
        <v>360</v>
      </c>
      <c r="H42" s="55" t="s">
        <v>128</v>
      </c>
      <c r="I42" s="55" t="s">
        <v>361</v>
      </c>
      <c r="J42" s="55" t="s">
        <v>362</v>
      </c>
      <c r="K42" s="55" t="s">
        <v>365</v>
      </c>
      <c r="L42" s="101">
        <f>VLOOKUP(H42,Sheet1!C:D,2,FALSE)</f>
        <v>3</v>
      </c>
    </row>
    <row r="43" spans="1:12" ht="75" customHeight="1">
      <c r="A43" s="54">
        <f t="shared" si="0"/>
        <v>38</v>
      </c>
      <c r="B43" s="55" t="s">
        <v>125</v>
      </c>
      <c r="C43" s="55" t="s">
        <v>356</v>
      </c>
      <c r="D43" s="55" t="s">
        <v>357</v>
      </c>
      <c r="E43" s="75" t="s">
        <v>358</v>
      </c>
      <c r="F43" s="75" t="s">
        <v>359</v>
      </c>
      <c r="G43" s="77" t="s">
        <v>360</v>
      </c>
      <c r="H43" s="55" t="s">
        <v>128</v>
      </c>
      <c r="I43" s="55" t="s">
        <v>361</v>
      </c>
      <c r="J43" s="55" t="s">
        <v>362</v>
      </c>
      <c r="K43" s="55" t="s">
        <v>366</v>
      </c>
      <c r="L43" s="101">
        <f>VLOOKUP(H43,Sheet1!C:D,2,FALSE)</f>
        <v>3</v>
      </c>
    </row>
    <row r="44" spans="1:12" ht="84">
      <c r="A44" s="54">
        <f t="shared" si="0"/>
        <v>39</v>
      </c>
      <c r="B44" s="58" t="s">
        <v>125</v>
      </c>
      <c r="C44" s="58" t="s">
        <v>368</v>
      </c>
      <c r="D44" s="58" t="s">
        <v>379</v>
      </c>
      <c r="E44" s="75" t="s">
        <v>370</v>
      </c>
      <c r="F44" s="75" t="s">
        <v>371</v>
      </c>
      <c r="G44" s="77" t="s">
        <v>372</v>
      </c>
      <c r="H44" s="55" t="s">
        <v>221</v>
      </c>
      <c r="I44" s="55" t="s">
        <v>373</v>
      </c>
      <c r="J44" s="55" t="s">
        <v>374</v>
      </c>
      <c r="K44" s="58" t="s">
        <v>375</v>
      </c>
      <c r="L44" s="101">
        <f>VLOOKUP(H44,Sheet1!C:D,2,FALSE)</f>
        <v>13</v>
      </c>
    </row>
    <row r="45" spans="1:12" ht="75" customHeight="1">
      <c r="A45" s="54">
        <f t="shared" si="0"/>
        <v>40</v>
      </c>
      <c r="B45" s="55" t="s">
        <v>125</v>
      </c>
      <c r="C45" s="55" t="s">
        <v>368</v>
      </c>
      <c r="D45" s="55" t="s">
        <v>369</v>
      </c>
      <c r="E45" s="75" t="s">
        <v>370</v>
      </c>
      <c r="F45" s="55" t="s">
        <v>371</v>
      </c>
      <c r="G45" s="79" t="s">
        <v>372</v>
      </c>
      <c r="H45" s="55" t="s">
        <v>221</v>
      </c>
      <c r="I45" s="55" t="s">
        <v>373</v>
      </c>
      <c r="J45" s="55" t="s">
        <v>374</v>
      </c>
      <c r="K45" s="55" t="s">
        <v>376</v>
      </c>
      <c r="L45" s="101">
        <f>VLOOKUP(H45,Sheet1!C:D,2,FALSE)</f>
        <v>13</v>
      </c>
    </row>
    <row r="46" spans="1:12" ht="75" customHeight="1">
      <c r="A46" s="54">
        <f t="shared" si="0"/>
        <v>41</v>
      </c>
      <c r="B46" s="55" t="s">
        <v>125</v>
      </c>
      <c r="C46" s="55" t="s">
        <v>368</v>
      </c>
      <c r="D46" s="55" t="s">
        <v>369</v>
      </c>
      <c r="E46" s="75" t="s">
        <v>370</v>
      </c>
      <c r="F46" s="75" t="s">
        <v>371</v>
      </c>
      <c r="G46" s="77" t="s">
        <v>372</v>
      </c>
      <c r="H46" s="55" t="s">
        <v>221</v>
      </c>
      <c r="I46" s="55" t="s">
        <v>373</v>
      </c>
      <c r="J46" s="55" t="s">
        <v>374</v>
      </c>
      <c r="K46" s="55" t="s">
        <v>377</v>
      </c>
      <c r="L46" s="101">
        <f>VLOOKUP(H46,Sheet1!C:D,2,FALSE)</f>
        <v>13</v>
      </c>
    </row>
    <row r="47" spans="1:12" ht="75" customHeight="1">
      <c r="A47" s="54">
        <f t="shared" si="0"/>
        <v>42</v>
      </c>
      <c r="B47" s="62" t="s">
        <v>125</v>
      </c>
      <c r="C47" s="62" t="s">
        <v>368</v>
      </c>
      <c r="D47" s="62" t="s">
        <v>369</v>
      </c>
      <c r="E47" s="78" t="s">
        <v>370</v>
      </c>
      <c r="F47" s="78" t="s">
        <v>371</v>
      </c>
      <c r="G47" s="80" t="s">
        <v>372</v>
      </c>
      <c r="H47" s="62" t="s">
        <v>221</v>
      </c>
      <c r="I47" s="62" t="s">
        <v>373</v>
      </c>
      <c r="J47" s="62" t="s">
        <v>374</v>
      </c>
      <c r="K47" s="62" t="s">
        <v>378</v>
      </c>
      <c r="L47" s="101">
        <f>VLOOKUP(H47,Sheet1!C:D,2,FALSE)</f>
        <v>13</v>
      </c>
    </row>
    <row r="48" spans="1:12" ht="75" customHeight="1">
      <c r="A48" s="54">
        <f t="shared" si="0"/>
        <v>43</v>
      </c>
      <c r="B48" s="58" t="s">
        <v>125</v>
      </c>
      <c r="C48" s="58" t="s">
        <v>380</v>
      </c>
      <c r="D48" s="58" t="s">
        <v>381</v>
      </c>
      <c r="E48" s="75" t="s">
        <v>382</v>
      </c>
      <c r="F48" s="75" t="s">
        <v>382</v>
      </c>
      <c r="G48" s="76" t="s">
        <v>383</v>
      </c>
      <c r="H48" s="58" t="s">
        <v>133</v>
      </c>
      <c r="I48" s="58" t="s">
        <v>384</v>
      </c>
      <c r="J48" s="58" t="s">
        <v>385</v>
      </c>
      <c r="K48" s="58" t="s">
        <v>386</v>
      </c>
      <c r="L48" s="101">
        <f>VLOOKUP(H48,Sheet1!C:D,2,FALSE)</f>
        <v>1</v>
      </c>
    </row>
    <row r="49" spans="1:12" ht="75" customHeight="1">
      <c r="A49" s="54">
        <f t="shared" si="0"/>
        <v>44</v>
      </c>
      <c r="B49" s="58" t="s">
        <v>125</v>
      </c>
      <c r="C49" s="58" t="s">
        <v>380</v>
      </c>
      <c r="D49" s="58" t="s">
        <v>381</v>
      </c>
      <c r="E49" s="75" t="s">
        <v>382</v>
      </c>
      <c r="F49" s="75" t="s">
        <v>382</v>
      </c>
      <c r="G49" s="76" t="s">
        <v>383</v>
      </c>
      <c r="H49" s="58" t="s">
        <v>133</v>
      </c>
      <c r="I49" s="58" t="s">
        <v>384</v>
      </c>
      <c r="J49" s="58" t="s">
        <v>387</v>
      </c>
      <c r="K49" s="58" t="s">
        <v>388</v>
      </c>
      <c r="L49" s="101">
        <f>VLOOKUP(H49,Sheet1!C:D,2,FALSE)</f>
        <v>1</v>
      </c>
    </row>
    <row r="50" spans="1:12" ht="75" customHeight="1">
      <c r="A50" s="54">
        <f t="shared" si="0"/>
        <v>45</v>
      </c>
      <c r="B50" s="58" t="s">
        <v>125</v>
      </c>
      <c r="C50" s="58" t="s">
        <v>380</v>
      </c>
      <c r="D50" s="58" t="s">
        <v>381</v>
      </c>
      <c r="E50" s="75" t="s">
        <v>382</v>
      </c>
      <c r="F50" s="75" t="s">
        <v>382</v>
      </c>
      <c r="G50" s="76" t="s">
        <v>383</v>
      </c>
      <c r="H50" s="58" t="s">
        <v>133</v>
      </c>
      <c r="I50" s="58" t="s">
        <v>384</v>
      </c>
      <c r="J50" s="58" t="s">
        <v>387</v>
      </c>
      <c r="K50" s="58" t="s">
        <v>389</v>
      </c>
      <c r="L50" s="101">
        <f>VLOOKUP(H50,Sheet1!C:D,2,FALSE)</f>
        <v>1</v>
      </c>
    </row>
    <row r="51" spans="1:12" s="102" customFormat="1" ht="75" customHeight="1">
      <c r="A51" s="54">
        <f t="shared" si="0"/>
        <v>46</v>
      </c>
      <c r="B51" s="58" t="s">
        <v>125</v>
      </c>
      <c r="C51" s="58" t="s">
        <v>380</v>
      </c>
      <c r="D51" s="58" t="s">
        <v>381</v>
      </c>
      <c r="E51" s="75" t="s">
        <v>382</v>
      </c>
      <c r="F51" s="75" t="s">
        <v>382</v>
      </c>
      <c r="G51" s="76" t="s">
        <v>383</v>
      </c>
      <c r="H51" s="58" t="s">
        <v>133</v>
      </c>
      <c r="I51" s="58" t="s">
        <v>384</v>
      </c>
      <c r="J51" s="58" t="s">
        <v>387</v>
      </c>
      <c r="K51" s="58" t="s">
        <v>390</v>
      </c>
      <c r="L51" s="101">
        <f>VLOOKUP(H51,Sheet1!C:D,2,FALSE)</f>
        <v>1</v>
      </c>
    </row>
    <row r="52" spans="1:12" ht="75" customHeight="1">
      <c r="A52" s="54">
        <f t="shared" si="0"/>
        <v>47</v>
      </c>
      <c r="B52" s="58" t="s">
        <v>125</v>
      </c>
      <c r="C52" s="58" t="s">
        <v>380</v>
      </c>
      <c r="D52" s="58" t="s">
        <v>381</v>
      </c>
      <c r="E52" s="75" t="s">
        <v>382</v>
      </c>
      <c r="F52" s="75" t="s">
        <v>382</v>
      </c>
      <c r="G52" s="76" t="s">
        <v>383</v>
      </c>
      <c r="H52" s="58" t="s">
        <v>133</v>
      </c>
      <c r="I52" s="58" t="s">
        <v>384</v>
      </c>
      <c r="J52" s="58" t="s">
        <v>387</v>
      </c>
      <c r="K52" s="58" t="s">
        <v>391</v>
      </c>
      <c r="L52" s="101">
        <f>VLOOKUP(H52,Sheet1!C:D,2,FALSE)</f>
        <v>1</v>
      </c>
    </row>
    <row r="53" spans="1:12" ht="75" customHeight="1">
      <c r="A53" s="54">
        <f t="shared" si="0"/>
        <v>48</v>
      </c>
      <c r="B53" s="58" t="s">
        <v>125</v>
      </c>
      <c r="C53" s="58" t="s">
        <v>380</v>
      </c>
      <c r="D53" s="58" t="s">
        <v>381</v>
      </c>
      <c r="E53" s="75" t="s">
        <v>382</v>
      </c>
      <c r="F53" s="75" t="s">
        <v>382</v>
      </c>
      <c r="G53" s="76" t="s">
        <v>383</v>
      </c>
      <c r="H53" s="58" t="s">
        <v>133</v>
      </c>
      <c r="I53" s="58" t="s">
        <v>384</v>
      </c>
      <c r="J53" s="58" t="s">
        <v>387</v>
      </c>
      <c r="K53" s="58" t="s">
        <v>392</v>
      </c>
      <c r="L53" s="101">
        <f>VLOOKUP(H53,Sheet1!C:D,2,FALSE)</f>
        <v>1</v>
      </c>
    </row>
    <row r="54" spans="1:12" ht="75" customHeight="1">
      <c r="A54" s="54">
        <f t="shared" si="0"/>
        <v>49</v>
      </c>
      <c r="B54" s="58" t="s">
        <v>125</v>
      </c>
      <c r="C54" s="58" t="s">
        <v>380</v>
      </c>
      <c r="D54" s="58" t="s">
        <v>381</v>
      </c>
      <c r="E54" s="75" t="s">
        <v>382</v>
      </c>
      <c r="F54" s="75" t="s">
        <v>382</v>
      </c>
      <c r="G54" s="76" t="s">
        <v>383</v>
      </c>
      <c r="H54" s="58" t="s">
        <v>133</v>
      </c>
      <c r="I54" s="58" t="s">
        <v>384</v>
      </c>
      <c r="J54" s="58" t="s">
        <v>387</v>
      </c>
      <c r="K54" s="58" t="s">
        <v>393</v>
      </c>
      <c r="L54" s="101">
        <f>VLOOKUP(H54,Sheet1!C:D,2,FALSE)</f>
        <v>1</v>
      </c>
    </row>
    <row r="55" spans="1:12" s="102" customFormat="1" ht="75" customHeight="1">
      <c r="A55" s="54">
        <f t="shared" si="0"/>
        <v>50</v>
      </c>
      <c r="B55" s="58" t="s">
        <v>125</v>
      </c>
      <c r="C55" s="58" t="s">
        <v>380</v>
      </c>
      <c r="D55" s="58" t="s">
        <v>381</v>
      </c>
      <c r="E55" s="75" t="s">
        <v>382</v>
      </c>
      <c r="F55" s="75" t="s">
        <v>382</v>
      </c>
      <c r="G55" s="76" t="s">
        <v>383</v>
      </c>
      <c r="H55" s="58" t="s">
        <v>133</v>
      </c>
      <c r="I55" s="58" t="s">
        <v>384</v>
      </c>
      <c r="J55" s="58" t="s">
        <v>387</v>
      </c>
      <c r="K55" s="58" t="s">
        <v>394</v>
      </c>
      <c r="L55" s="101">
        <f>VLOOKUP(H55,Sheet1!C:D,2,FALSE)</f>
        <v>1</v>
      </c>
    </row>
    <row r="56" spans="1:12" ht="75" customHeight="1">
      <c r="A56" s="54">
        <f t="shared" si="0"/>
        <v>51</v>
      </c>
      <c r="B56" s="55" t="s">
        <v>126</v>
      </c>
      <c r="C56" s="55" t="s">
        <v>395</v>
      </c>
      <c r="D56" s="55" t="s">
        <v>402</v>
      </c>
      <c r="E56" s="75" t="s">
        <v>396</v>
      </c>
      <c r="F56" s="75" t="s">
        <v>397</v>
      </c>
      <c r="G56" s="77" t="s">
        <v>398</v>
      </c>
      <c r="H56" s="55" t="s">
        <v>132</v>
      </c>
      <c r="I56" s="55" t="s">
        <v>399</v>
      </c>
      <c r="J56" s="55" t="s">
        <v>400</v>
      </c>
      <c r="K56" s="55" t="s">
        <v>401</v>
      </c>
      <c r="L56" s="101">
        <f>VLOOKUP(H56,Sheet1!C:D,2,FALSE)</f>
        <v>4</v>
      </c>
    </row>
    <row r="57" spans="1:12" ht="75" customHeight="1">
      <c r="A57" s="54">
        <f t="shared" si="0"/>
        <v>52</v>
      </c>
      <c r="B57" s="55" t="s">
        <v>127</v>
      </c>
      <c r="C57" s="55" t="s">
        <v>1174</v>
      </c>
      <c r="D57" s="55" t="s">
        <v>189</v>
      </c>
      <c r="E57" s="75" t="s">
        <v>190</v>
      </c>
      <c r="F57" s="75" t="s">
        <v>191</v>
      </c>
      <c r="G57" s="77" t="s">
        <v>192</v>
      </c>
      <c r="H57" s="55" t="s">
        <v>182</v>
      </c>
      <c r="I57" s="55" t="s">
        <v>193</v>
      </c>
      <c r="J57" s="55" t="s">
        <v>403</v>
      </c>
      <c r="K57" s="55" t="s">
        <v>404</v>
      </c>
      <c r="L57" s="101">
        <f>VLOOKUP(H57,Sheet1!C:D,2,FALSE)</f>
        <v>2</v>
      </c>
    </row>
    <row r="58" spans="1:12" ht="75" customHeight="1">
      <c r="A58" s="54">
        <f t="shared" si="0"/>
        <v>53</v>
      </c>
      <c r="B58" s="55" t="s">
        <v>127</v>
      </c>
      <c r="C58" s="55" t="s">
        <v>1174</v>
      </c>
      <c r="D58" s="55" t="s">
        <v>406</v>
      </c>
      <c r="E58" s="75" t="s">
        <v>190</v>
      </c>
      <c r="F58" s="75" t="s">
        <v>191</v>
      </c>
      <c r="G58" s="77" t="s">
        <v>192</v>
      </c>
      <c r="H58" s="55" t="s">
        <v>182</v>
      </c>
      <c r="I58" s="55" t="s">
        <v>193</v>
      </c>
      <c r="J58" s="55" t="s">
        <v>403</v>
      </c>
      <c r="K58" s="55" t="s">
        <v>405</v>
      </c>
      <c r="L58" s="101">
        <f>VLOOKUP(H58,Sheet1!C:D,2,FALSE)</f>
        <v>2</v>
      </c>
    </row>
    <row r="59" spans="1:12" ht="75" customHeight="1">
      <c r="A59" s="54">
        <f t="shared" si="0"/>
        <v>54</v>
      </c>
      <c r="B59" s="55" t="s">
        <v>127</v>
      </c>
      <c r="C59" s="55" t="s">
        <v>1174</v>
      </c>
      <c r="D59" s="55" t="s">
        <v>189</v>
      </c>
      <c r="E59" s="85" t="s">
        <v>190</v>
      </c>
      <c r="F59" s="85" t="s">
        <v>191</v>
      </c>
      <c r="G59" s="72" t="s">
        <v>192</v>
      </c>
      <c r="H59" s="59" t="s">
        <v>182</v>
      </c>
      <c r="I59" s="59" t="s">
        <v>193</v>
      </c>
      <c r="J59" s="59" t="s">
        <v>403</v>
      </c>
      <c r="K59" s="59" t="s">
        <v>1179</v>
      </c>
      <c r="L59" s="101">
        <f>VLOOKUP(H59,Sheet1!C:D,2,FALSE)</f>
        <v>2</v>
      </c>
    </row>
    <row r="60" spans="1:12" ht="75" customHeight="1">
      <c r="A60" s="54">
        <f t="shared" si="0"/>
        <v>55</v>
      </c>
      <c r="B60" s="55" t="s">
        <v>125</v>
      </c>
      <c r="C60" s="55" t="s">
        <v>407</v>
      </c>
      <c r="D60" s="55" t="s">
        <v>408</v>
      </c>
      <c r="E60" s="75" t="s">
        <v>409</v>
      </c>
      <c r="F60" s="75" t="s">
        <v>410</v>
      </c>
      <c r="G60" s="77" t="s">
        <v>411</v>
      </c>
      <c r="H60" s="55" t="s">
        <v>412</v>
      </c>
      <c r="I60" s="55" t="s">
        <v>413</v>
      </c>
      <c r="J60" s="55" t="s">
        <v>414</v>
      </c>
      <c r="K60" s="55" t="s">
        <v>415</v>
      </c>
      <c r="L60" s="101">
        <f>VLOOKUP(H60,Sheet1!C:D,2,FALSE)</f>
        <v>21</v>
      </c>
    </row>
    <row r="61" spans="1:12" ht="75" customHeight="1">
      <c r="A61" s="54">
        <f t="shared" si="0"/>
        <v>56</v>
      </c>
      <c r="B61" s="55" t="s">
        <v>125</v>
      </c>
      <c r="C61" s="55" t="s">
        <v>407</v>
      </c>
      <c r="D61" s="55" t="s">
        <v>417</v>
      </c>
      <c r="E61" s="75" t="s">
        <v>409</v>
      </c>
      <c r="F61" s="75" t="s">
        <v>410</v>
      </c>
      <c r="G61" s="77" t="s">
        <v>411</v>
      </c>
      <c r="H61" s="55" t="s">
        <v>412</v>
      </c>
      <c r="I61" s="55" t="s">
        <v>413</v>
      </c>
      <c r="J61" s="55" t="s">
        <v>414</v>
      </c>
      <c r="K61" s="55" t="s">
        <v>416</v>
      </c>
      <c r="L61" s="101">
        <f>VLOOKUP(H61,Sheet1!C:D,2,FALSE)</f>
        <v>21</v>
      </c>
    </row>
    <row r="62" spans="1:12" ht="75" customHeight="1">
      <c r="A62" s="54">
        <f t="shared" si="0"/>
        <v>57</v>
      </c>
      <c r="B62" s="55" t="s">
        <v>125</v>
      </c>
      <c r="C62" s="55" t="s">
        <v>418</v>
      </c>
      <c r="D62" s="55" t="s">
        <v>419</v>
      </c>
      <c r="E62" s="75" t="s">
        <v>420</v>
      </c>
      <c r="F62" s="55" t="s">
        <v>421</v>
      </c>
      <c r="G62" s="79" t="s">
        <v>422</v>
      </c>
      <c r="H62" s="55" t="s">
        <v>165</v>
      </c>
      <c r="I62" s="55" t="s">
        <v>423</v>
      </c>
      <c r="J62" s="55" t="s">
        <v>424</v>
      </c>
      <c r="K62" s="55" t="s">
        <v>425</v>
      </c>
      <c r="L62" s="101">
        <f>VLOOKUP(H62,Sheet1!C:D,2,FALSE)</f>
        <v>8</v>
      </c>
    </row>
    <row r="63" spans="1:12" ht="75" customHeight="1">
      <c r="A63" s="54">
        <f t="shared" si="0"/>
        <v>58</v>
      </c>
      <c r="B63" s="55" t="s">
        <v>125</v>
      </c>
      <c r="C63" s="55" t="s">
        <v>418</v>
      </c>
      <c r="D63" s="55" t="s">
        <v>419</v>
      </c>
      <c r="E63" s="75" t="s">
        <v>420</v>
      </c>
      <c r="F63" s="75" t="s">
        <v>421</v>
      </c>
      <c r="G63" s="77" t="s">
        <v>422</v>
      </c>
      <c r="H63" s="55" t="s">
        <v>165</v>
      </c>
      <c r="I63" s="55" t="s">
        <v>423</v>
      </c>
      <c r="J63" s="55" t="s">
        <v>424</v>
      </c>
      <c r="K63" s="55" t="s">
        <v>1175</v>
      </c>
      <c r="L63" s="101">
        <f>VLOOKUP(H63,Sheet1!C:D,2,FALSE)</f>
        <v>8</v>
      </c>
    </row>
    <row r="64" spans="1:12" ht="75" customHeight="1">
      <c r="A64" s="54">
        <f t="shared" si="0"/>
        <v>59</v>
      </c>
      <c r="B64" s="55" t="s">
        <v>125</v>
      </c>
      <c r="C64" s="94" t="s">
        <v>418</v>
      </c>
      <c r="D64" s="55" t="s">
        <v>435</v>
      </c>
      <c r="E64" s="85" t="s">
        <v>420</v>
      </c>
      <c r="F64" s="85" t="s">
        <v>421</v>
      </c>
      <c r="G64" s="72" t="s">
        <v>422</v>
      </c>
      <c r="H64" s="59" t="s">
        <v>165</v>
      </c>
      <c r="I64" s="59" t="s">
        <v>423</v>
      </c>
      <c r="J64" s="59" t="s">
        <v>424</v>
      </c>
      <c r="K64" s="59" t="s">
        <v>426</v>
      </c>
      <c r="L64" s="101">
        <f>VLOOKUP(H64,Sheet1!C:D,2,FALSE)</f>
        <v>8</v>
      </c>
    </row>
    <row r="65" spans="1:12" ht="75" customHeight="1">
      <c r="A65" s="54">
        <f t="shared" si="0"/>
        <v>60</v>
      </c>
      <c r="B65" s="55" t="s">
        <v>126</v>
      </c>
      <c r="C65" s="55" t="s">
        <v>418</v>
      </c>
      <c r="D65" s="55" t="s">
        <v>427</v>
      </c>
      <c r="E65" s="75" t="s">
        <v>428</v>
      </c>
      <c r="F65" s="75" t="s">
        <v>428</v>
      </c>
      <c r="G65" s="77" t="s">
        <v>422</v>
      </c>
      <c r="H65" s="55" t="s">
        <v>165</v>
      </c>
      <c r="I65" s="55" t="s">
        <v>429</v>
      </c>
      <c r="J65" s="55" t="s">
        <v>430</v>
      </c>
      <c r="K65" s="55" t="s">
        <v>431</v>
      </c>
      <c r="L65" s="101">
        <f>VLOOKUP(H65,Sheet1!C:D,2,FALSE)</f>
        <v>8</v>
      </c>
    </row>
    <row r="66" spans="1:12" ht="75" customHeight="1">
      <c r="A66" s="54">
        <f t="shared" si="0"/>
        <v>61</v>
      </c>
      <c r="B66" s="55" t="s">
        <v>126</v>
      </c>
      <c r="C66" s="55" t="s">
        <v>418</v>
      </c>
      <c r="D66" s="55" t="s">
        <v>427</v>
      </c>
      <c r="E66" s="75" t="s">
        <v>428</v>
      </c>
      <c r="F66" s="75" t="s">
        <v>428</v>
      </c>
      <c r="G66" s="77" t="s">
        <v>422</v>
      </c>
      <c r="H66" s="55" t="s">
        <v>165</v>
      </c>
      <c r="I66" s="55" t="s">
        <v>429</v>
      </c>
      <c r="J66" s="55" t="s">
        <v>432</v>
      </c>
      <c r="K66" s="55" t="s">
        <v>1176</v>
      </c>
      <c r="L66" s="101">
        <f>VLOOKUP(H66,Sheet1!C:D,2,FALSE)</f>
        <v>8</v>
      </c>
    </row>
    <row r="67" spans="1:12" ht="75" customHeight="1">
      <c r="A67" s="54">
        <f t="shared" si="0"/>
        <v>62</v>
      </c>
      <c r="B67" s="55" t="s">
        <v>126</v>
      </c>
      <c r="C67" s="55" t="s">
        <v>418</v>
      </c>
      <c r="D67" s="55" t="s">
        <v>434</v>
      </c>
      <c r="E67" s="75" t="s">
        <v>428</v>
      </c>
      <c r="F67" s="75" t="s">
        <v>428</v>
      </c>
      <c r="G67" s="77" t="s">
        <v>422</v>
      </c>
      <c r="H67" s="55" t="s">
        <v>165</v>
      </c>
      <c r="I67" s="55" t="s">
        <v>429</v>
      </c>
      <c r="J67" s="55" t="s">
        <v>433</v>
      </c>
      <c r="K67" s="55" t="s">
        <v>1177</v>
      </c>
      <c r="L67" s="101">
        <f>VLOOKUP(H67,Sheet1!C:D,2,FALSE)</f>
        <v>8</v>
      </c>
    </row>
    <row r="68" spans="1:12" ht="75" customHeight="1">
      <c r="A68" s="54">
        <f t="shared" si="0"/>
        <v>63</v>
      </c>
      <c r="B68" s="55" t="s">
        <v>127</v>
      </c>
      <c r="C68" s="55" t="s">
        <v>436</v>
      </c>
      <c r="D68" s="55" t="s">
        <v>442</v>
      </c>
      <c r="E68" s="75" t="s">
        <v>437</v>
      </c>
      <c r="F68" s="55" t="s">
        <v>437</v>
      </c>
      <c r="G68" s="79" t="s">
        <v>438</v>
      </c>
      <c r="H68" s="55" t="s">
        <v>161</v>
      </c>
      <c r="I68" s="55" t="s">
        <v>439</v>
      </c>
      <c r="J68" s="55" t="s">
        <v>440</v>
      </c>
      <c r="K68" s="55" t="s">
        <v>441</v>
      </c>
      <c r="L68" s="101">
        <f>VLOOKUP(H68,Sheet1!C:D,2,FALSE)</f>
        <v>14</v>
      </c>
    </row>
    <row r="69" spans="1:12" ht="75" customHeight="1">
      <c r="A69" s="54">
        <f t="shared" si="0"/>
        <v>64</v>
      </c>
      <c r="B69" s="55" t="s">
        <v>125</v>
      </c>
      <c r="C69" s="55" t="s">
        <v>443</v>
      </c>
      <c r="D69" s="55" t="s">
        <v>444</v>
      </c>
      <c r="E69" s="75" t="s">
        <v>445</v>
      </c>
      <c r="F69" s="75" t="s">
        <v>445</v>
      </c>
      <c r="G69" s="77" t="s">
        <v>446</v>
      </c>
      <c r="H69" s="55" t="s">
        <v>221</v>
      </c>
      <c r="I69" s="55" t="s">
        <v>447</v>
      </c>
      <c r="J69" s="55" t="s">
        <v>448</v>
      </c>
      <c r="K69" s="55" t="s">
        <v>449</v>
      </c>
      <c r="L69" s="101">
        <f>VLOOKUP(H69,Sheet1!C:D,2,FALSE)</f>
        <v>13</v>
      </c>
    </row>
    <row r="70" spans="1:12" ht="75" customHeight="1">
      <c r="A70" s="54">
        <f t="shared" ref="A70:A134" si="1">IF(B70="","",A69+1)</f>
        <v>65</v>
      </c>
      <c r="B70" s="55" t="s">
        <v>125</v>
      </c>
      <c r="C70" s="55" t="s">
        <v>443</v>
      </c>
      <c r="D70" s="55" t="s">
        <v>452</v>
      </c>
      <c r="E70" s="55" t="s">
        <v>445</v>
      </c>
      <c r="F70" s="75" t="s">
        <v>445</v>
      </c>
      <c r="G70" s="77" t="s">
        <v>446</v>
      </c>
      <c r="H70" s="75" t="s">
        <v>221</v>
      </c>
      <c r="I70" s="55" t="s">
        <v>447</v>
      </c>
      <c r="J70" s="55" t="s">
        <v>448</v>
      </c>
      <c r="K70" s="55" t="s">
        <v>450</v>
      </c>
      <c r="L70" s="101">
        <f>VLOOKUP(H70,Sheet1!C:D,2,FALSE)</f>
        <v>13</v>
      </c>
    </row>
    <row r="71" spans="1:12" ht="75" customHeight="1">
      <c r="A71" s="54">
        <f t="shared" si="1"/>
        <v>66</v>
      </c>
      <c r="B71" s="55" t="s">
        <v>125</v>
      </c>
      <c r="C71" s="59" t="s">
        <v>443</v>
      </c>
      <c r="D71" s="55" t="s">
        <v>444</v>
      </c>
      <c r="E71" s="85" t="s">
        <v>445</v>
      </c>
      <c r="F71" s="85" t="s">
        <v>445</v>
      </c>
      <c r="G71" s="72" t="s">
        <v>446</v>
      </c>
      <c r="H71" s="59" t="s">
        <v>221</v>
      </c>
      <c r="I71" s="59" t="s">
        <v>447</v>
      </c>
      <c r="J71" s="59" t="s">
        <v>448</v>
      </c>
      <c r="K71" s="59" t="s">
        <v>451</v>
      </c>
      <c r="L71" s="101">
        <f>VLOOKUP(H71,Sheet1!C:D,2,FALSE)</f>
        <v>13</v>
      </c>
    </row>
    <row r="72" spans="1:12" ht="75" customHeight="1">
      <c r="A72" s="54">
        <f t="shared" si="1"/>
        <v>67</v>
      </c>
      <c r="B72" s="55" t="s">
        <v>125</v>
      </c>
      <c r="C72" s="55" t="s">
        <v>226</v>
      </c>
      <c r="D72" s="74" t="s">
        <v>227</v>
      </c>
      <c r="E72" s="55" t="s">
        <v>228</v>
      </c>
      <c r="F72" s="75" t="s">
        <v>229</v>
      </c>
      <c r="G72" s="77" t="s">
        <v>230</v>
      </c>
      <c r="H72" s="55" t="s">
        <v>131</v>
      </c>
      <c r="I72" s="55" t="s">
        <v>231</v>
      </c>
      <c r="J72" s="55" t="s">
        <v>232</v>
      </c>
      <c r="K72" s="55" t="s">
        <v>233</v>
      </c>
      <c r="L72" s="101">
        <f>VLOOKUP(H72,Sheet1!C:D,2,FALSE)</f>
        <v>1</v>
      </c>
    </row>
    <row r="73" spans="1:12" ht="75" customHeight="1">
      <c r="A73" s="54">
        <f t="shared" si="1"/>
        <v>68</v>
      </c>
      <c r="B73" s="55" t="s">
        <v>125</v>
      </c>
      <c r="C73" s="55" t="s">
        <v>226</v>
      </c>
      <c r="D73" s="74" t="s">
        <v>227</v>
      </c>
      <c r="E73" s="55" t="s">
        <v>228</v>
      </c>
      <c r="F73" s="75" t="s">
        <v>229</v>
      </c>
      <c r="G73" s="77" t="s">
        <v>230</v>
      </c>
      <c r="H73" s="75" t="s">
        <v>131</v>
      </c>
      <c r="I73" s="55" t="s">
        <v>231</v>
      </c>
      <c r="J73" s="55" t="s">
        <v>232</v>
      </c>
      <c r="K73" s="55" t="s">
        <v>234</v>
      </c>
      <c r="L73" s="101">
        <f>VLOOKUP(H73,Sheet1!C:D,2,FALSE)</f>
        <v>1</v>
      </c>
    </row>
    <row r="74" spans="1:12" ht="75" customHeight="1">
      <c r="A74" s="54">
        <f t="shared" si="1"/>
        <v>69</v>
      </c>
      <c r="B74" s="55" t="s">
        <v>125</v>
      </c>
      <c r="C74" s="55" t="s">
        <v>226</v>
      </c>
      <c r="D74" s="74" t="s">
        <v>227</v>
      </c>
      <c r="E74" s="85" t="s">
        <v>228</v>
      </c>
      <c r="F74" s="85" t="s">
        <v>229</v>
      </c>
      <c r="G74" s="72" t="s">
        <v>230</v>
      </c>
      <c r="H74" s="59" t="s">
        <v>131</v>
      </c>
      <c r="I74" s="59" t="s">
        <v>231</v>
      </c>
      <c r="J74" s="59" t="s">
        <v>232</v>
      </c>
      <c r="K74" s="59" t="s">
        <v>235</v>
      </c>
      <c r="L74" s="101">
        <f>VLOOKUP(H74,Sheet1!C:D,2,FALSE)</f>
        <v>1</v>
      </c>
    </row>
    <row r="75" spans="1:12" ht="75" customHeight="1">
      <c r="A75" s="54">
        <f t="shared" si="1"/>
        <v>70</v>
      </c>
      <c r="B75" s="55" t="s">
        <v>125</v>
      </c>
      <c r="C75" s="55" t="s">
        <v>226</v>
      </c>
      <c r="D75" s="74" t="s">
        <v>227</v>
      </c>
      <c r="E75" s="75" t="s">
        <v>228</v>
      </c>
      <c r="F75" s="55" t="s">
        <v>229</v>
      </c>
      <c r="G75" s="79" t="s">
        <v>230</v>
      </c>
      <c r="H75" s="55" t="s">
        <v>131</v>
      </c>
      <c r="I75" s="55" t="s">
        <v>231</v>
      </c>
      <c r="J75" s="55" t="s">
        <v>232</v>
      </c>
      <c r="K75" s="55" t="s">
        <v>236</v>
      </c>
      <c r="L75" s="101">
        <f>VLOOKUP(H75,Sheet1!C:D,2,FALSE)</f>
        <v>1</v>
      </c>
    </row>
    <row r="76" spans="1:12" ht="75" customHeight="1">
      <c r="A76" s="54">
        <f t="shared" si="1"/>
        <v>71</v>
      </c>
      <c r="B76" s="55" t="s">
        <v>125</v>
      </c>
      <c r="C76" s="55" t="s">
        <v>226</v>
      </c>
      <c r="D76" s="74" t="s">
        <v>227</v>
      </c>
      <c r="E76" s="75" t="s">
        <v>228</v>
      </c>
      <c r="F76" s="75" t="s">
        <v>229</v>
      </c>
      <c r="G76" s="77" t="s">
        <v>230</v>
      </c>
      <c r="H76" s="55" t="s">
        <v>131</v>
      </c>
      <c r="I76" s="55" t="s">
        <v>231</v>
      </c>
      <c r="J76" s="55" t="s">
        <v>232</v>
      </c>
      <c r="K76" s="55" t="s">
        <v>237</v>
      </c>
      <c r="L76" s="101">
        <f>VLOOKUP(H76,Sheet1!C:D,2,FALSE)</f>
        <v>1</v>
      </c>
    </row>
    <row r="77" spans="1:12" ht="75" customHeight="1">
      <c r="A77" s="54">
        <f t="shared" si="1"/>
        <v>72</v>
      </c>
      <c r="B77" s="55" t="s">
        <v>125</v>
      </c>
      <c r="C77" s="55" t="s">
        <v>226</v>
      </c>
      <c r="D77" s="74" t="s">
        <v>227</v>
      </c>
      <c r="E77" s="55" t="s">
        <v>228</v>
      </c>
      <c r="F77" s="75" t="s">
        <v>229</v>
      </c>
      <c r="G77" s="77" t="s">
        <v>230</v>
      </c>
      <c r="H77" s="75" t="s">
        <v>131</v>
      </c>
      <c r="I77" s="55" t="s">
        <v>231</v>
      </c>
      <c r="J77" s="55" t="s">
        <v>232</v>
      </c>
      <c r="K77" s="55" t="s">
        <v>238</v>
      </c>
      <c r="L77" s="101">
        <f>VLOOKUP(H77,Sheet1!C:D,2,FALSE)</f>
        <v>1</v>
      </c>
    </row>
    <row r="78" spans="1:12" ht="75" customHeight="1">
      <c r="A78" s="54">
        <f t="shared" si="1"/>
        <v>73</v>
      </c>
      <c r="B78" s="55" t="s">
        <v>127</v>
      </c>
      <c r="C78" s="55" t="s">
        <v>458</v>
      </c>
      <c r="D78" s="55" t="s">
        <v>466</v>
      </c>
      <c r="E78" s="85" t="s">
        <v>453</v>
      </c>
      <c r="F78" s="85" t="s">
        <v>454</v>
      </c>
      <c r="G78" s="72" t="s">
        <v>455</v>
      </c>
      <c r="H78" s="59" t="s">
        <v>131</v>
      </c>
      <c r="I78" s="59" t="s">
        <v>456</v>
      </c>
      <c r="J78" s="59" t="s">
        <v>457</v>
      </c>
      <c r="K78" s="59" t="s">
        <v>1178</v>
      </c>
      <c r="L78" s="101">
        <f>VLOOKUP(H78,Sheet1!C:D,2,FALSE)</f>
        <v>1</v>
      </c>
    </row>
    <row r="79" spans="1:12" ht="75" customHeight="1">
      <c r="A79" s="54">
        <f t="shared" si="1"/>
        <v>74</v>
      </c>
      <c r="B79" s="55" t="s">
        <v>127</v>
      </c>
      <c r="C79" s="55" t="s">
        <v>458</v>
      </c>
      <c r="D79" s="55" t="s">
        <v>459</v>
      </c>
      <c r="E79" s="75" t="s">
        <v>460</v>
      </c>
      <c r="F79" s="75" t="s">
        <v>460</v>
      </c>
      <c r="G79" s="77" t="s">
        <v>461</v>
      </c>
      <c r="H79" s="55" t="s">
        <v>1309</v>
      </c>
      <c r="I79" s="55" t="s">
        <v>1310</v>
      </c>
      <c r="J79" s="55" t="s">
        <v>462</v>
      </c>
      <c r="K79" s="55" t="s">
        <v>1180</v>
      </c>
      <c r="L79" s="101">
        <f>VLOOKUP(H79,Sheet1!C:D,2,FALSE)</f>
        <v>1</v>
      </c>
    </row>
    <row r="80" spans="1:12" ht="75" customHeight="1">
      <c r="A80" s="54">
        <f t="shared" si="1"/>
        <v>75</v>
      </c>
      <c r="B80" s="55" t="s">
        <v>125</v>
      </c>
      <c r="C80" s="55" t="s">
        <v>458</v>
      </c>
      <c r="D80" s="55" t="s">
        <v>463</v>
      </c>
      <c r="E80" s="75" t="s">
        <v>1324</v>
      </c>
      <c r="F80" s="75" t="s">
        <v>1324</v>
      </c>
      <c r="G80" s="77" t="s">
        <v>464</v>
      </c>
      <c r="H80" s="55" t="s">
        <v>1309</v>
      </c>
      <c r="I80" s="55" t="s">
        <v>1311</v>
      </c>
      <c r="J80" s="55" t="s">
        <v>465</v>
      </c>
      <c r="K80" s="55" t="s">
        <v>1181</v>
      </c>
      <c r="L80" s="101">
        <f>VLOOKUP(H80,Sheet1!C:D,2,FALSE)</f>
        <v>1</v>
      </c>
    </row>
    <row r="81" spans="1:12" ht="75" customHeight="1">
      <c r="A81" s="54">
        <f t="shared" si="1"/>
        <v>76</v>
      </c>
      <c r="B81" s="55" t="s">
        <v>125</v>
      </c>
      <c r="C81" s="55" t="s">
        <v>467</v>
      </c>
      <c r="D81" s="55" t="s">
        <v>474</v>
      </c>
      <c r="E81" s="55" t="s">
        <v>468</v>
      </c>
      <c r="F81" s="75" t="s">
        <v>469</v>
      </c>
      <c r="G81" s="77" t="s">
        <v>470</v>
      </c>
      <c r="H81" s="75" t="s">
        <v>131</v>
      </c>
      <c r="I81" s="55" t="s">
        <v>471</v>
      </c>
      <c r="J81" s="55" t="s">
        <v>472</v>
      </c>
      <c r="K81" s="55" t="s">
        <v>473</v>
      </c>
      <c r="L81" s="101">
        <f>VLOOKUP(H81,Sheet1!C:D,2,FALSE)</f>
        <v>1</v>
      </c>
    </row>
    <row r="82" spans="1:12" ht="108">
      <c r="A82" s="54">
        <f t="shared" si="1"/>
        <v>77</v>
      </c>
      <c r="B82" s="55" t="s">
        <v>125</v>
      </c>
      <c r="C82" s="59" t="s">
        <v>251</v>
      </c>
      <c r="D82" s="55" t="s">
        <v>480</v>
      </c>
      <c r="E82" s="85" t="s">
        <v>475</v>
      </c>
      <c r="F82" s="85" t="s">
        <v>476</v>
      </c>
      <c r="G82" s="72" t="s">
        <v>477</v>
      </c>
      <c r="H82" s="59" t="s">
        <v>132</v>
      </c>
      <c r="I82" s="59" t="s">
        <v>478</v>
      </c>
      <c r="J82" s="59" t="s">
        <v>252</v>
      </c>
      <c r="K82" s="59" t="s">
        <v>479</v>
      </c>
      <c r="L82" s="101">
        <f>VLOOKUP(H82,Sheet1!C:D,2,FALSE)</f>
        <v>4</v>
      </c>
    </row>
    <row r="83" spans="1:12" ht="75" customHeight="1">
      <c r="A83" s="54">
        <f t="shared" si="1"/>
        <v>78</v>
      </c>
      <c r="B83" s="55" t="s">
        <v>125</v>
      </c>
      <c r="C83" s="55" t="s">
        <v>481</v>
      </c>
      <c r="D83" s="55" t="s">
        <v>485</v>
      </c>
      <c r="E83" s="75" t="s">
        <v>1327</v>
      </c>
      <c r="F83" s="75" t="s">
        <v>1328</v>
      </c>
      <c r="G83" s="77" t="s">
        <v>482</v>
      </c>
      <c r="H83" s="55" t="s">
        <v>412</v>
      </c>
      <c r="I83" s="55" t="s">
        <v>483</v>
      </c>
      <c r="J83" s="55" t="s">
        <v>484</v>
      </c>
      <c r="K83" s="55" t="s">
        <v>1182</v>
      </c>
      <c r="L83" s="101">
        <f>VLOOKUP(H83,Sheet1!C:D,2,FALSE)</f>
        <v>21</v>
      </c>
    </row>
    <row r="84" spans="1:12" s="102" customFormat="1" ht="75" customHeight="1">
      <c r="A84" s="54">
        <f t="shared" si="1"/>
        <v>79</v>
      </c>
      <c r="B84" s="55" t="s">
        <v>125</v>
      </c>
      <c r="C84" s="55" t="s">
        <v>486</v>
      </c>
      <c r="D84" s="55" t="s">
        <v>499</v>
      </c>
      <c r="E84" s="75" t="s">
        <v>1329</v>
      </c>
      <c r="F84" s="75" t="s">
        <v>1330</v>
      </c>
      <c r="G84" s="77" t="s">
        <v>487</v>
      </c>
      <c r="H84" s="55" t="s">
        <v>131</v>
      </c>
      <c r="I84" s="55" t="s">
        <v>488</v>
      </c>
      <c r="J84" s="55" t="s">
        <v>489</v>
      </c>
      <c r="K84" s="55" t="s">
        <v>490</v>
      </c>
      <c r="L84" s="101">
        <f>VLOOKUP(H84,Sheet1!C:D,2,FALSE)</f>
        <v>1</v>
      </c>
    </row>
    <row r="85" spans="1:12" ht="75" customHeight="1">
      <c r="A85" s="54">
        <f t="shared" si="1"/>
        <v>80</v>
      </c>
      <c r="B85" s="55" t="s">
        <v>125</v>
      </c>
      <c r="C85" s="55" t="s">
        <v>486</v>
      </c>
      <c r="D85" s="55" t="s">
        <v>491</v>
      </c>
      <c r="E85" s="75" t="s">
        <v>1331</v>
      </c>
      <c r="F85" s="75" t="s">
        <v>1332</v>
      </c>
      <c r="G85" s="77" t="s">
        <v>492</v>
      </c>
      <c r="H85" s="55" t="s">
        <v>131</v>
      </c>
      <c r="I85" s="55" t="s">
        <v>493</v>
      </c>
      <c r="J85" s="55" t="s">
        <v>494</v>
      </c>
      <c r="K85" s="55" t="s">
        <v>490</v>
      </c>
      <c r="L85" s="101">
        <f>VLOOKUP(H85,Sheet1!C:D,2,FALSE)</f>
        <v>1</v>
      </c>
    </row>
    <row r="86" spans="1:12" ht="75" customHeight="1">
      <c r="A86" s="54">
        <f t="shared" si="1"/>
        <v>81</v>
      </c>
      <c r="B86" s="55" t="s">
        <v>125</v>
      </c>
      <c r="C86" s="55" t="s">
        <v>486</v>
      </c>
      <c r="D86" s="55" t="s">
        <v>495</v>
      </c>
      <c r="E86" s="75" t="s">
        <v>1333</v>
      </c>
      <c r="F86" s="75" t="s">
        <v>1334</v>
      </c>
      <c r="G86" s="77" t="s">
        <v>496</v>
      </c>
      <c r="H86" s="55" t="s">
        <v>182</v>
      </c>
      <c r="I86" s="55" t="s">
        <v>497</v>
      </c>
      <c r="J86" s="55" t="s">
        <v>498</v>
      </c>
      <c r="K86" s="55" t="s">
        <v>490</v>
      </c>
      <c r="L86" s="101">
        <f>VLOOKUP(H86,Sheet1!C:D,2,FALSE)</f>
        <v>2</v>
      </c>
    </row>
    <row r="87" spans="1:12" ht="75" customHeight="1">
      <c r="A87" s="54">
        <f t="shared" si="1"/>
        <v>82</v>
      </c>
      <c r="B87" s="58" t="s">
        <v>126</v>
      </c>
      <c r="C87" s="58" t="s">
        <v>500</v>
      </c>
      <c r="D87" s="58" t="s">
        <v>240</v>
      </c>
      <c r="E87" s="75" t="s">
        <v>1335</v>
      </c>
      <c r="F87" s="75" t="s">
        <v>1336</v>
      </c>
      <c r="G87" s="76" t="s">
        <v>274</v>
      </c>
      <c r="H87" s="58" t="s">
        <v>166</v>
      </c>
      <c r="I87" s="58" t="s">
        <v>501</v>
      </c>
      <c r="J87" s="58" t="s">
        <v>502</v>
      </c>
      <c r="K87" s="58" t="s">
        <v>503</v>
      </c>
      <c r="L87" s="101">
        <f>VLOOKUP(H87,Sheet1!C:D,2,FALSE)</f>
        <v>9</v>
      </c>
    </row>
    <row r="88" spans="1:12" s="102" customFormat="1" ht="75" customHeight="1">
      <c r="A88" s="54">
        <f t="shared" si="1"/>
        <v>83</v>
      </c>
      <c r="B88" s="58" t="s">
        <v>126</v>
      </c>
      <c r="C88" s="58" t="s">
        <v>500</v>
      </c>
      <c r="D88" s="58" t="s">
        <v>240</v>
      </c>
      <c r="E88" s="75" t="s">
        <v>1335</v>
      </c>
      <c r="F88" s="75" t="s">
        <v>1336</v>
      </c>
      <c r="G88" s="76" t="s">
        <v>274</v>
      </c>
      <c r="H88" s="58" t="s">
        <v>166</v>
      </c>
      <c r="I88" s="58" t="s">
        <v>501</v>
      </c>
      <c r="J88" s="58" t="s">
        <v>502</v>
      </c>
      <c r="K88" s="58" t="s">
        <v>504</v>
      </c>
      <c r="L88" s="101">
        <f>VLOOKUP(H88,Sheet1!C:D,2,FALSE)</f>
        <v>9</v>
      </c>
    </row>
    <row r="89" spans="1:12" ht="75" customHeight="1">
      <c r="A89" s="54">
        <f t="shared" si="1"/>
        <v>84</v>
      </c>
      <c r="B89" s="58" t="s">
        <v>126</v>
      </c>
      <c r="C89" s="58" t="s">
        <v>500</v>
      </c>
      <c r="D89" s="58" t="s">
        <v>240</v>
      </c>
      <c r="E89" s="75" t="s">
        <v>1335</v>
      </c>
      <c r="F89" s="75" t="s">
        <v>1336</v>
      </c>
      <c r="G89" s="76" t="s">
        <v>274</v>
      </c>
      <c r="H89" s="58" t="s">
        <v>166</v>
      </c>
      <c r="I89" s="58" t="s">
        <v>501</v>
      </c>
      <c r="J89" s="58" t="s">
        <v>502</v>
      </c>
      <c r="K89" s="58" t="s">
        <v>505</v>
      </c>
      <c r="L89" s="101">
        <f>VLOOKUP(H89,Sheet1!C:D,2,FALSE)</f>
        <v>9</v>
      </c>
    </row>
    <row r="90" spans="1:12" ht="75" customHeight="1">
      <c r="A90" s="54">
        <f t="shared" si="1"/>
        <v>85</v>
      </c>
      <c r="B90" s="55" t="s">
        <v>125</v>
      </c>
      <c r="C90" s="55" t="s">
        <v>215</v>
      </c>
      <c r="D90" s="55" t="s">
        <v>509</v>
      </c>
      <c r="E90" s="75" t="s">
        <v>216</v>
      </c>
      <c r="F90" s="75" t="s">
        <v>217</v>
      </c>
      <c r="G90" s="77" t="s">
        <v>507</v>
      </c>
      <c r="H90" s="55" t="s">
        <v>131</v>
      </c>
      <c r="I90" s="55" t="s">
        <v>218</v>
      </c>
      <c r="J90" s="55" t="s">
        <v>219</v>
      </c>
      <c r="K90" s="55" t="s">
        <v>508</v>
      </c>
      <c r="L90" s="101">
        <f>VLOOKUP(H90,Sheet1!C:D,2,FALSE)</f>
        <v>1</v>
      </c>
    </row>
    <row r="91" spans="1:12" ht="75" customHeight="1">
      <c r="A91" s="54">
        <f t="shared" si="1"/>
        <v>86</v>
      </c>
      <c r="B91" s="55" t="s">
        <v>125</v>
      </c>
      <c r="C91" s="55" t="s">
        <v>176</v>
      </c>
      <c r="D91" s="55" t="s">
        <v>513</v>
      </c>
      <c r="E91" s="75" t="s">
        <v>178</v>
      </c>
      <c r="F91" s="55" t="s">
        <v>179</v>
      </c>
      <c r="G91" s="79" t="s">
        <v>510</v>
      </c>
      <c r="H91" s="55" t="s">
        <v>131</v>
      </c>
      <c r="I91" s="55" t="s">
        <v>511</v>
      </c>
      <c r="J91" s="55" t="s">
        <v>180</v>
      </c>
      <c r="K91" s="55" t="s">
        <v>1183</v>
      </c>
      <c r="L91" s="101">
        <f>VLOOKUP(H91,Sheet1!C:D,2,FALSE)</f>
        <v>1</v>
      </c>
    </row>
    <row r="92" spans="1:12" ht="75" customHeight="1">
      <c r="A92" s="54">
        <f t="shared" si="1"/>
        <v>87</v>
      </c>
      <c r="B92" s="55" t="s">
        <v>125</v>
      </c>
      <c r="C92" s="55" t="s">
        <v>176</v>
      </c>
      <c r="D92" s="55" t="s">
        <v>177</v>
      </c>
      <c r="E92" s="75" t="s">
        <v>178</v>
      </c>
      <c r="F92" s="75" t="s">
        <v>179</v>
      </c>
      <c r="G92" s="77" t="s">
        <v>510</v>
      </c>
      <c r="H92" s="55" t="s">
        <v>131</v>
      </c>
      <c r="I92" s="55" t="s">
        <v>511</v>
      </c>
      <c r="J92" s="55" t="s">
        <v>181</v>
      </c>
      <c r="K92" s="55" t="s">
        <v>1184</v>
      </c>
      <c r="L92" s="101">
        <f>VLOOKUP(H92,Sheet1!C:D,2,FALSE)</f>
        <v>1</v>
      </c>
    </row>
    <row r="93" spans="1:12" ht="75" customHeight="1">
      <c r="A93" s="54">
        <f t="shared" si="1"/>
        <v>88</v>
      </c>
      <c r="B93" s="87" t="s">
        <v>125</v>
      </c>
      <c r="C93" s="87" t="s">
        <v>176</v>
      </c>
      <c r="D93" s="87" t="s">
        <v>177</v>
      </c>
      <c r="E93" s="87" t="s">
        <v>178</v>
      </c>
      <c r="F93" s="90" t="s">
        <v>179</v>
      </c>
      <c r="G93" s="84" t="s">
        <v>510</v>
      </c>
      <c r="H93" s="90" t="s">
        <v>131</v>
      </c>
      <c r="I93" s="87" t="s">
        <v>511</v>
      </c>
      <c r="J93" s="87" t="s">
        <v>181</v>
      </c>
      <c r="K93" s="87" t="s">
        <v>1185</v>
      </c>
      <c r="L93" s="101">
        <f>VLOOKUP(H93,Sheet1!C:D,2,FALSE)</f>
        <v>1</v>
      </c>
    </row>
    <row r="94" spans="1:12" ht="75" customHeight="1">
      <c r="A94" s="54">
        <f t="shared" si="1"/>
        <v>89</v>
      </c>
      <c r="B94" s="87" t="s">
        <v>127</v>
      </c>
      <c r="C94" s="88" t="s">
        <v>176</v>
      </c>
      <c r="D94" s="87" t="s">
        <v>177</v>
      </c>
      <c r="E94" s="91" t="s">
        <v>178</v>
      </c>
      <c r="F94" s="91" t="s">
        <v>179</v>
      </c>
      <c r="G94" s="92" t="s">
        <v>510</v>
      </c>
      <c r="H94" s="88" t="s">
        <v>131</v>
      </c>
      <c r="I94" s="88" t="s">
        <v>511</v>
      </c>
      <c r="J94" s="88" t="s">
        <v>512</v>
      </c>
      <c r="K94" s="88" t="s">
        <v>1186</v>
      </c>
      <c r="L94" s="101">
        <f>VLOOKUP(H94,Sheet1!C:D,2,FALSE)</f>
        <v>1</v>
      </c>
    </row>
    <row r="95" spans="1:12" ht="75" customHeight="1">
      <c r="A95" s="54">
        <f t="shared" si="1"/>
        <v>90</v>
      </c>
      <c r="B95" s="87" t="s">
        <v>125</v>
      </c>
      <c r="C95" s="87" t="s">
        <v>514</v>
      </c>
      <c r="D95" s="87" t="s">
        <v>521</v>
      </c>
      <c r="E95" s="90" t="s">
        <v>515</v>
      </c>
      <c r="F95" s="90" t="s">
        <v>516</v>
      </c>
      <c r="G95" s="84" t="s">
        <v>517</v>
      </c>
      <c r="H95" s="87" t="s">
        <v>165</v>
      </c>
      <c r="I95" s="87" t="s">
        <v>518</v>
      </c>
      <c r="J95" s="87" t="s">
        <v>519</v>
      </c>
      <c r="K95" s="87" t="s">
        <v>520</v>
      </c>
      <c r="L95" s="101">
        <f>VLOOKUP(H95,Sheet1!C:D,2,FALSE)</f>
        <v>8</v>
      </c>
    </row>
    <row r="96" spans="1:12" ht="75" customHeight="1">
      <c r="A96" s="54">
        <f t="shared" si="1"/>
        <v>91</v>
      </c>
      <c r="B96" s="87" t="s">
        <v>125</v>
      </c>
      <c r="C96" s="87" t="s">
        <v>522</v>
      </c>
      <c r="D96" s="87" t="s">
        <v>523</v>
      </c>
      <c r="E96" s="90" t="s">
        <v>524</v>
      </c>
      <c r="F96" s="90" t="s">
        <v>524</v>
      </c>
      <c r="G96" s="84" t="s">
        <v>525</v>
      </c>
      <c r="H96" s="87" t="s">
        <v>185</v>
      </c>
      <c r="I96" s="87" t="s">
        <v>526</v>
      </c>
      <c r="J96" s="87" t="s">
        <v>527</v>
      </c>
      <c r="K96" s="87" t="s">
        <v>528</v>
      </c>
      <c r="L96" s="101">
        <f>VLOOKUP(H96,Sheet1!C:D,2,FALSE)</f>
        <v>6</v>
      </c>
    </row>
    <row r="97" spans="1:12" ht="75" customHeight="1">
      <c r="A97" s="54">
        <f t="shared" si="1"/>
        <v>92</v>
      </c>
      <c r="B97" s="87" t="s">
        <v>125</v>
      </c>
      <c r="C97" s="87" t="s">
        <v>522</v>
      </c>
      <c r="D97" s="87" t="s">
        <v>523</v>
      </c>
      <c r="E97" s="90" t="s">
        <v>524</v>
      </c>
      <c r="F97" s="87" t="s">
        <v>524</v>
      </c>
      <c r="G97" s="87" t="s">
        <v>525</v>
      </c>
      <c r="H97" s="87" t="s">
        <v>185</v>
      </c>
      <c r="I97" s="87" t="s">
        <v>526</v>
      </c>
      <c r="J97" s="87" t="s">
        <v>527</v>
      </c>
      <c r="K97" s="87" t="s">
        <v>529</v>
      </c>
      <c r="L97" s="101">
        <f>VLOOKUP(H97,Sheet1!C:D,2,FALSE)</f>
        <v>6</v>
      </c>
    </row>
    <row r="98" spans="1:12" ht="75" customHeight="1">
      <c r="A98" s="54">
        <f t="shared" si="1"/>
        <v>93</v>
      </c>
      <c r="B98" s="87" t="s">
        <v>130</v>
      </c>
      <c r="C98" s="87" t="s">
        <v>522</v>
      </c>
      <c r="D98" s="87" t="s">
        <v>532</v>
      </c>
      <c r="E98" s="90" t="s">
        <v>524</v>
      </c>
      <c r="F98" s="90" t="s">
        <v>524</v>
      </c>
      <c r="G98" s="90" t="s">
        <v>525</v>
      </c>
      <c r="H98" s="87" t="s">
        <v>185</v>
      </c>
      <c r="I98" s="87" t="s">
        <v>526</v>
      </c>
      <c r="J98" s="87" t="s">
        <v>527</v>
      </c>
      <c r="K98" s="87" t="s">
        <v>528</v>
      </c>
      <c r="L98" s="101">
        <f>VLOOKUP(H98,Sheet1!C:D,2,FALSE)</f>
        <v>6</v>
      </c>
    </row>
    <row r="99" spans="1:12" ht="75" customHeight="1">
      <c r="A99" s="54">
        <f t="shared" si="1"/>
        <v>94</v>
      </c>
      <c r="B99" s="87" t="s">
        <v>130</v>
      </c>
      <c r="C99" s="87" t="s">
        <v>522</v>
      </c>
      <c r="D99" s="87" t="s">
        <v>530</v>
      </c>
      <c r="E99" s="87" t="s">
        <v>524</v>
      </c>
      <c r="F99" s="90" t="s">
        <v>524</v>
      </c>
      <c r="G99" s="90" t="s">
        <v>525</v>
      </c>
      <c r="H99" s="90" t="s">
        <v>185</v>
      </c>
      <c r="I99" s="87" t="s">
        <v>526</v>
      </c>
      <c r="J99" s="87" t="s">
        <v>527</v>
      </c>
      <c r="K99" s="87" t="s">
        <v>531</v>
      </c>
      <c r="L99" s="101">
        <f>VLOOKUP(H99,Sheet1!C:D,2,FALSE)</f>
        <v>6</v>
      </c>
    </row>
    <row r="100" spans="1:12" ht="75" customHeight="1">
      <c r="A100" s="54">
        <f t="shared" si="1"/>
        <v>95</v>
      </c>
      <c r="B100" s="87" t="s">
        <v>125</v>
      </c>
      <c r="C100" s="88" t="s">
        <v>533</v>
      </c>
      <c r="D100" s="87" t="s">
        <v>552</v>
      </c>
      <c r="E100" s="91" t="s">
        <v>535</v>
      </c>
      <c r="F100" s="91" t="s">
        <v>536</v>
      </c>
      <c r="G100" s="91" t="s">
        <v>537</v>
      </c>
      <c r="H100" s="88" t="s">
        <v>131</v>
      </c>
      <c r="I100" s="88" t="s">
        <v>538</v>
      </c>
      <c r="J100" s="88" t="s">
        <v>539</v>
      </c>
      <c r="K100" s="88" t="s">
        <v>540</v>
      </c>
      <c r="L100" s="101">
        <f>VLOOKUP(H100,Sheet1!C:D,2,FALSE)</f>
        <v>1</v>
      </c>
    </row>
    <row r="101" spans="1:12" ht="75" customHeight="1">
      <c r="A101" s="54">
        <f t="shared" si="1"/>
        <v>96</v>
      </c>
      <c r="B101" s="87" t="s">
        <v>125</v>
      </c>
      <c r="C101" s="87" t="s">
        <v>533</v>
      </c>
      <c r="D101" s="87" t="s">
        <v>534</v>
      </c>
      <c r="E101" s="87" t="s">
        <v>535</v>
      </c>
      <c r="F101" s="90" t="s">
        <v>536</v>
      </c>
      <c r="G101" s="84" t="s">
        <v>537</v>
      </c>
      <c r="H101" s="90" t="s">
        <v>131</v>
      </c>
      <c r="I101" s="87" t="s">
        <v>538</v>
      </c>
      <c r="J101" s="87" t="s">
        <v>541</v>
      </c>
      <c r="K101" s="87" t="s">
        <v>542</v>
      </c>
      <c r="L101" s="101">
        <f>VLOOKUP(H101,Sheet1!C:D,2,FALSE)</f>
        <v>1</v>
      </c>
    </row>
    <row r="102" spans="1:12" ht="75" customHeight="1">
      <c r="A102" s="54">
        <f t="shared" si="1"/>
        <v>97</v>
      </c>
      <c r="B102" s="87" t="s">
        <v>125</v>
      </c>
      <c r="C102" s="88" t="s">
        <v>533</v>
      </c>
      <c r="D102" s="87" t="s">
        <v>534</v>
      </c>
      <c r="E102" s="87" t="s">
        <v>535</v>
      </c>
      <c r="F102" s="90" t="s">
        <v>536</v>
      </c>
      <c r="G102" s="92" t="s">
        <v>537</v>
      </c>
      <c r="H102" s="88" t="s">
        <v>131</v>
      </c>
      <c r="I102" s="88" t="s">
        <v>538</v>
      </c>
      <c r="J102" s="88" t="s">
        <v>541</v>
      </c>
      <c r="K102" s="88" t="s">
        <v>1217</v>
      </c>
      <c r="L102" s="101">
        <f>VLOOKUP(H102,Sheet1!C:D,2,FALSE)</f>
        <v>1</v>
      </c>
    </row>
    <row r="103" spans="1:12" ht="75" customHeight="1">
      <c r="A103" s="54">
        <f t="shared" si="1"/>
        <v>98</v>
      </c>
      <c r="B103" s="87" t="s">
        <v>125</v>
      </c>
      <c r="C103" s="87" t="s">
        <v>533</v>
      </c>
      <c r="D103" s="87" t="s">
        <v>553</v>
      </c>
      <c r="E103" s="87" t="s">
        <v>544</v>
      </c>
      <c r="F103" s="90" t="s">
        <v>545</v>
      </c>
      <c r="G103" s="84" t="s">
        <v>546</v>
      </c>
      <c r="H103" s="87" t="s">
        <v>131</v>
      </c>
      <c r="I103" s="87" t="s">
        <v>547</v>
      </c>
      <c r="J103" s="87" t="s">
        <v>548</v>
      </c>
      <c r="K103" s="87" t="s">
        <v>549</v>
      </c>
      <c r="L103" s="101">
        <f>VLOOKUP(H103,Sheet1!C:D,2,FALSE)</f>
        <v>1</v>
      </c>
    </row>
    <row r="104" spans="1:12" ht="75" customHeight="1">
      <c r="A104" s="54">
        <f t="shared" si="1"/>
        <v>99</v>
      </c>
      <c r="B104" s="87" t="s">
        <v>125</v>
      </c>
      <c r="C104" s="87" t="s">
        <v>533</v>
      </c>
      <c r="D104" s="87" t="s">
        <v>543</v>
      </c>
      <c r="E104" s="90" t="s">
        <v>544</v>
      </c>
      <c r="F104" s="90" t="s">
        <v>545</v>
      </c>
      <c r="G104" s="84" t="s">
        <v>546</v>
      </c>
      <c r="H104" s="87" t="s">
        <v>131</v>
      </c>
      <c r="I104" s="87" t="s">
        <v>547</v>
      </c>
      <c r="J104" s="87" t="s">
        <v>550</v>
      </c>
      <c r="K104" s="87" t="s">
        <v>551</v>
      </c>
      <c r="L104" s="101">
        <f>VLOOKUP(H104,Sheet1!C:D,2,FALSE)</f>
        <v>1</v>
      </c>
    </row>
    <row r="105" spans="1:12" ht="75" customHeight="1">
      <c r="A105" s="54">
        <f t="shared" si="1"/>
        <v>100</v>
      </c>
      <c r="B105" s="55" t="s">
        <v>130</v>
      </c>
      <c r="C105" s="55" t="s">
        <v>162</v>
      </c>
      <c r="D105" s="55" t="s">
        <v>163</v>
      </c>
      <c r="E105" s="75" t="s">
        <v>134</v>
      </c>
      <c r="F105" s="75" t="s">
        <v>135</v>
      </c>
      <c r="G105" s="77" t="s">
        <v>554</v>
      </c>
      <c r="H105" s="55" t="s">
        <v>131</v>
      </c>
      <c r="I105" s="55" t="s">
        <v>555</v>
      </c>
      <c r="J105" s="55" t="s">
        <v>164</v>
      </c>
      <c r="K105" s="55" t="s">
        <v>556</v>
      </c>
      <c r="L105" s="101">
        <f>VLOOKUP(H105,Sheet1!C:D,2,FALSE)</f>
        <v>1</v>
      </c>
    </row>
    <row r="106" spans="1:12" ht="75" customHeight="1">
      <c r="A106" s="54">
        <f t="shared" si="1"/>
        <v>101</v>
      </c>
      <c r="B106" s="55" t="s">
        <v>130</v>
      </c>
      <c r="C106" s="55" t="s">
        <v>162</v>
      </c>
      <c r="D106" s="55" t="s">
        <v>558</v>
      </c>
      <c r="E106" s="75" t="s">
        <v>134</v>
      </c>
      <c r="F106" s="75" t="s">
        <v>135</v>
      </c>
      <c r="G106" s="77" t="s">
        <v>554</v>
      </c>
      <c r="H106" s="55" t="s">
        <v>131</v>
      </c>
      <c r="I106" s="55" t="s">
        <v>555</v>
      </c>
      <c r="J106" s="55" t="s">
        <v>164</v>
      </c>
      <c r="K106" s="55" t="s">
        <v>557</v>
      </c>
      <c r="L106" s="101">
        <f>VLOOKUP(H106,Sheet1!C:D,2,FALSE)</f>
        <v>1</v>
      </c>
    </row>
    <row r="107" spans="1:12" ht="75" customHeight="1">
      <c r="A107" s="54">
        <f t="shared" si="1"/>
        <v>102</v>
      </c>
      <c r="B107" s="86" t="s">
        <v>125</v>
      </c>
      <c r="C107" s="86" t="s">
        <v>559</v>
      </c>
      <c r="D107" s="86" t="s">
        <v>565</v>
      </c>
      <c r="E107" s="89" t="s">
        <v>560</v>
      </c>
      <c r="F107" s="89" t="s">
        <v>561</v>
      </c>
      <c r="G107" s="77" t="s">
        <v>562</v>
      </c>
      <c r="H107" s="86" t="s">
        <v>239</v>
      </c>
      <c r="I107" s="86" t="s">
        <v>563</v>
      </c>
      <c r="J107" s="86" t="s">
        <v>564</v>
      </c>
      <c r="K107" s="86" t="s">
        <v>1218</v>
      </c>
      <c r="L107" s="101">
        <f>VLOOKUP(H107,Sheet1!C:D,2,FALSE)</f>
        <v>9</v>
      </c>
    </row>
    <row r="108" spans="1:12" ht="75" customHeight="1">
      <c r="A108" s="54">
        <f t="shared" si="1"/>
        <v>103</v>
      </c>
      <c r="B108" s="86" t="s">
        <v>125</v>
      </c>
      <c r="C108" s="86" t="s">
        <v>566</v>
      </c>
      <c r="D108" s="86" t="s">
        <v>570</v>
      </c>
      <c r="E108" s="89" t="s">
        <v>1337</v>
      </c>
      <c r="F108" s="89"/>
      <c r="G108" s="77" t="s">
        <v>568</v>
      </c>
      <c r="H108" s="86" t="s">
        <v>1309</v>
      </c>
      <c r="I108" s="86" t="s">
        <v>1312</v>
      </c>
      <c r="J108" s="86" t="s">
        <v>569</v>
      </c>
      <c r="K108" s="86" t="s">
        <v>1187</v>
      </c>
      <c r="L108" s="101">
        <f>VLOOKUP(H108,Sheet1!C:D,2,FALSE)</f>
        <v>1</v>
      </c>
    </row>
    <row r="109" spans="1:12" ht="75" customHeight="1">
      <c r="A109" s="54">
        <f t="shared" si="1"/>
        <v>104</v>
      </c>
      <c r="B109" s="86" t="s">
        <v>125</v>
      </c>
      <c r="C109" s="86" t="s">
        <v>566</v>
      </c>
      <c r="D109" s="86" t="s">
        <v>567</v>
      </c>
      <c r="E109" s="89" t="s">
        <v>1337</v>
      </c>
      <c r="F109" s="89"/>
      <c r="G109" s="77" t="s">
        <v>568</v>
      </c>
      <c r="H109" s="86" t="s">
        <v>1309</v>
      </c>
      <c r="I109" s="86" t="s">
        <v>1312</v>
      </c>
      <c r="J109" s="86" t="s">
        <v>569</v>
      </c>
      <c r="K109" s="86" t="s">
        <v>1188</v>
      </c>
      <c r="L109" s="101">
        <f>VLOOKUP(H109,Sheet1!C:D,2,FALSE)</f>
        <v>1</v>
      </c>
    </row>
    <row r="110" spans="1:12" ht="75" customHeight="1">
      <c r="A110" s="54">
        <f t="shared" si="1"/>
        <v>105</v>
      </c>
      <c r="B110" s="86" t="s">
        <v>125</v>
      </c>
      <c r="C110" s="86" t="s">
        <v>566</v>
      </c>
      <c r="D110" s="86" t="s">
        <v>567</v>
      </c>
      <c r="E110" s="89" t="s">
        <v>1337</v>
      </c>
      <c r="F110" s="89"/>
      <c r="G110" s="77" t="s">
        <v>568</v>
      </c>
      <c r="H110" s="86" t="s">
        <v>1309</v>
      </c>
      <c r="I110" s="86" t="s">
        <v>1312</v>
      </c>
      <c r="J110" s="86" t="s">
        <v>569</v>
      </c>
      <c r="K110" s="86" t="s">
        <v>1219</v>
      </c>
      <c r="L110" s="101">
        <f>VLOOKUP(H110,Sheet1!C:D,2,FALSE)</f>
        <v>1</v>
      </c>
    </row>
    <row r="111" spans="1:12" ht="75" customHeight="1">
      <c r="A111" s="54">
        <f t="shared" si="1"/>
        <v>106</v>
      </c>
      <c r="B111" s="86" t="s">
        <v>125</v>
      </c>
      <c r="C111" s="86" t="s">
        <v>566</v>
      </c>
      <c r="D111" s="86" t="s">
        <v>567</v>
      </c>
      <c r="E111" s="89" t="s">
        <v>1337</v>
      </c>
      <c r="F111" s="89"/>
      <c r="G111" s="77" t="s">
        <v>568</v>
      </c>
      <c r="H111" s="86" t="s">
        <v>1309</v>
      </c>
      <c r="I111" s="86" t="s">
        <v>1312</v>
      </c>
      <c r="J111" s="86" t="s">
        <v>569</v>
      </c>
      <c r="K111" s="86" t="s">
        <v>1189</v>
      </c>
      <c r="L111" s="101">
        <f>VLOOKUP(H111,Sheet1!C:D,2,FALSE)</f>
        <v>1</v>
      </c>
    </row>
    <row r="112" spans="1:12" ht="75" customHeight="1">
      <c r="A112" s="54">
        <f t="shared" si="1"/>
        <v>107</v>
      </c>
      <c r="B112" s="86" t="s">
        <v>125</v>
      </c>
      <c r="C112" s="86" t="s">
        <v>566</v>
      </c>
      <c r="D112" s="86" t="s">
        <v>567</v>
      </c>
      <c r="E112" s="89" t="s">
        <v>1337</v>
      </c>
      <c r="F112" s="89"/>
      <c r="G112" s="77" t="s">
        <v>568</v>
      </c>
      <c r="H112" s="86" t="s">
        <v>1309</v>
      </c>
      <c r="I112" s="86" t="s">
        <v>1312</v>
      </c>
      <c r="J112" s="86" t="s">
        <v>569</v>
      </c>
      <c r="K112" s="86" t="s">
        <v>1190</v>
      </c>
      <c r="L112" s="101">
        <f>VLOOKUP(H112,Sheet1!C:D,2,FALSE)</f>
        <v>1</v>
      </c>
    </row>
    <row r="113" spans="1:12" ht="75" customHeight="1">
      <c r="A113" s="54">
        <f t="shared" si="1"/>
        <v>108</v>
      </c>
      <c r="B113" s="86" t="s">
        <v>125</v>
      </c>
      <c r="C113" s="86" t="s">
        <v>571</v>
      </c>
      <c r="D113" s="86" t="s">
        <v>576</v>
      </c>
      <c r="E113" s="89" t="s">
        <v>1338</v>
      </c>
      <c r="F113" s="86" t="s">
        <v>1338</v>
      </c>
      <c r="G113" s="80" t="s">
        <v>572</v>
      </c>
      <c r="H113" s="86" t="s">
        <v>132</v>
      </c>
      <c r="I113" s="86" t="s">
        <v>573</v>
      </c>
      <c r="J113" s="86" t="s">
        <v>574</v>
      </c>
      <c r="K113" s="86" t="s">
        <v>575</v>
      </c>
      <c r="L113" s="101">
        <f>VLOOKUP(H113,Sheet1!C:D,2,FALSE)</f>
        <v>4</v>
      </c>
    </row>
    <row r="114" spans="1:12" ht="75" customHeight="1">
      <c r="A114" s="54">
        <f t="shared" si="1"/>
        <v>109</v>
      </c>
      <c r="B114" s="86" t="s">
        <v>126</v>
      </c>
      <c r="C114" s="86" t="s">
        <v>577</v>
      </c>
      <c r="D114" s="86" t="s">
        <v>586</v>
      </c>
      <c r="E114" s="89" t="s">
        <v>579</v>
      </c>
      <c r="F114" s="86" t="s">
        <v>580</v>
      </c>
      <c r="G114" s="80" t="s">
        <v>581</v>
      </c>
      <c r="H114" s="86" t="s">
        <v>183</v>
      </c>
      <c r="I114" s="86" t="s">
        <v>582</v>
      </c>
      <c r="J114" s="86" t="s">
        <v>583</v>
      </c>
      <c r="K114" s="86" t="s">
        <v>1220</v>
      </c>
      <c r="L114" s="101">
        <f>VLOOKUP(H114,Sheet1!C:D,2,FALSE)</f>
        <v>5</v>
      </c>
    </row>
    <row r="115" spans="1:12" ht="75" customHeight="1">
      <c r="A115" s="54">
        <f t="shared" si="1"/>
        <v>110</v>
      </c>
      <c r="B115" s="86" t="s">
        <v>126</v>
      </c>
      <c r="C115" s="86" t="s">
        <v>577</v>
      </c>
      <c r="D115" s="86" t="s">
        <v>578</v>
      </c>
      <c r="E115" s="89" t="s">
        <v>579</v>
      </c>
      <c r="F115" s="86" t="s">
        <v>580</v>
      </c>
      <c r="G115" s="80" t="s">
        <v>581</v>
      </c>
      <c r="H115" s="86" t="s">
        <v>183</v>
      </c>
      <c r="I115" s="86" t="s">
        <v>582</v>
      </c>
      <c r="J115" s="86" t="s">
        <v>584</v>
      </c>
      <c r="K115" s="86" t="s">
        <v>585</v>
      </c>
      <c r="L115" s="101">
        <f>VLOOKUP(H115,Sheet1!C:D,2,FALSE)</f>
        <v>5</v>
      </c>
    </row>
    <row r="116" spans="1:12" ht="75" customHeight="1">
      <c r="A116" s="54">
        <f t="shared" si="1"/>
        <v>111</v>
      </c>
      <c r="B116" s="86" t="s">
        <v>125</v>
      </c>
      <c r="C116" s="86" t="s">
        <v>587</v>
      </c>
      <c r="D116" s="86" t="s">
        <v>592</v>
      </c>
      <c r="E116" s="89" t="s">
        <v>1318</v>
      </c>
      <c r="F116" s="86" t="s">
        <v>1319</v>
      </c>
      <c r="G116" s="80" t="s">
        <v>588</v>
      </c>
      <c r="H116" s="86" t="s">
        <v>131</v>
      </c>
      <c r="I116" s="86" t="s">
        <v>589</v>
      </c>
      <c r="J116" s="86" t="s">
        <v>590</v>
      </c>
      <c r="K116" s="86" t="s">
        <v>591</v>
      </c>
      <c r="L116" s="101">
        <f>VLOOKUP(H116,Sheet1!C:D,2,FALSE)</f>
        <v>1</v>
      </c>
    </row>
    <row r="117" spans="1:12" s="102" customFormat="1" ht="89.4" customHeight="1">
      <c r="A117" s="54">
        <f t="shared" si="1"/>
        <v>112</v>
      </c>
      <c r="B117" s="86" t="s">
        <v>125</v>
      </c>
      <c r="C117" s="86" t="s">
        <v>593</v>
      </c>
      <c r="D117" s="86" t="s">
        <v>597</v>
      </c>
      <c r="E117" s="89" t="s">
        <v>263</v>
      </c>
      <c r="F117" s="86" t="s">
        <v>264</v>
      </c>
      <c r="G117" s="109" t="s">
        <v>1414</v>
      </c>
      <c r="H117" s="86" t="s">
        <v>183</v>
      </c>
      <c r="I117" s="86" t="s">
        <v>595</v>
      </c>
      <c r="J117" s="86" t="s">
        <v>265</v>
      </c>
      <c r="K117" s="86" t="s">
        <v>1221</v>
      </c>
      <c r="L117" s="101">
        <f>VLOOKUP(H117,Sheet1!C:D,2,FALSE)</f>
        <v>5</v>
      </c>
    </row>
    <row r="118" spans="1:12" ht="75" customHeight="1">
      <c r="A118" s="54">
        <f t="shared" si="1"/>
        <v>113</v>
      </c>
      <c r="B118" s="86" t="s">
        <v>125</v>
      </c>
      <c r="C118" s="86" t="s">
        <v>593</v>
      </c>
      <c r="D118" s="86" t="s">
        <v>594</v>
      </c>
      <c r="E118" s="89" t="s">
        <v>263</v>
      </c>
      <c r="F118" s="89" t="s">
        <v>264</v>
      </c>
      <c r="G118" s="77" t="s">
        <v>596</v>
      </c>
      <c r="H118" s="86" t="s">
        <v>183</v>
      </c>
      <c r="I118" s="86" t="s">
        <v>595</v>
      </c>
      <c r="J118" s="86" t="s">
        <v>266</v>
      </c>
      <c r="K118" s="86" t="s">
        <v>267</v>
      </c>
      <c r="L118" s="101">
        <f>VLOOKUP(H118,Sheet1!C:D,2,FALSE)</f>
        <v>5</v>
      </c>
    </row>
    <row r="119" spans="1:12" ht="75" customHeight="1">
      <c r="A119" s="54">
        <f t="shared" ref="A119:A182" si="2">IF(B119="","",A118+1)</f>
        <v>114</v>
      </c>
      <c r="B119" s="58" t="s">
        <v>130</v>
      </c>
      <c r="C119" s="58" t="s">
        <v>1425</v>
      </c>
      <c r="D119" s="58" t="s">
        <v>1426</v>
      </c>
      <c r="E119" s="55" t="s">
        <v>1418</v>
      </c>
      <c r="F119" s="55" t="s">
        <v>1419</v>
      </c>
      <c r="G119" s="77" t="s">
        <v>1420</v>
      </c>
      <c r="H119" s="86" t="s">
        <v>1427</v>
      </c>
      <c r="I119" s="86" t="s">
        <v>1428</v>
      </c>
      <c r="J119" s="86" t="s">
        <v>1429</v>
      </c>
      <c r="K119" s="86" t="s">
        <v>1424</v>
      </c>
      <c r="L119" s="101">
        <f>VLOOKUP(H119,Sheet1!C:D,2,FALSE)</f>
        <v>15</v>
      </c>
    </row>
    <row r="120" spans="1:12" ht="75" customHeight="1">
      <c r="A120" s="54">
        <f t="shared" si="1"/>
        <v>115</v>
      </c>
      <c r="B120" s="62" t="s">
        <v>125</v>
      </c>
      <c r="C120" s="62" t="s">
        <v>215</v>
      </c>
      <c r="D120" s="62" t="s">
        <v>509</v>
      </c>
      <c r="E120" s="78" t="s">
        <v>216</v>
      </c>
      <c r="F120" s="78" t="s">
        <v>217</v>
      </c>
      <c r="G120" s="77" t="s">
        <v>507</v>
      </c>
      <c r="H120" s="62" t="s">
        <v>131</v>
      </c>
      <c r="I120" s="62" t="s">
        <v>218</v>
      </c>
      <c r="J120" s="62" t="s">
        <v>219</v>
      </c>
      <c r="K120" s="62" t="s">
        <v>1222</v>
      </c>
      <c r="L120" s="101">
        <f>VLOOKUP(H120,Sheet1!C:D,2,FALSE)</f>
        <v>1</v>
      </c>
    </row>
    <row r="121" spans="1:12" ht="75" customHeight="1">
      <c r="A121" s="54">
        <f t="shared" si="2"/>
        <v>116</v>
      </c>
      <c r="B121" s="62" t="s">
        <v>125</v>
      </c>
      <c r="C121" s="62" t="s">
        <v>215</v>
      </c>
      <c r="D121" s="62" t="s">
        <v>506</v>
      </c>
      <c r="E121" s="78" t="s">
        <v>216</v>
      </c>
      <c r="F121" s="78" t="s">
        <v>217</v>
      </c>
      <c r="G121" s="77" t="s">
        <v>507</v>
      </c>
      <c r="H121" s="62" t="s">
        <v>131</v>
      </c>
      <c r="I121" s="62" t="s">
        <v>218</v>
      </c>
      <c r="J121" s="62" t="s">
        <v>219</v>
      </c>
      <c r="K121" s="62" t="s">
        <v>598</v>
      </c>
      <c r="L121" s="101">
        <f>VLOOKUP(H121,Sheet1!C:D,2,FALSE)</f>
        <v>1</v>
      </c>
    </row>
    <row r="122" spans="1:12" s="102" customFormat="1" ht="75" customHeight="1">
      <c r="A122" s="54">
        <f t="shared" si="1"/>
        <v>117</v>
      </c>
      <c r="B122" s="55" t="s">
        <v>125</v>
      </c>
      <c r="C122" s="55" t="s">
        <v>215</v>
      </c>
      <c r="D122" s="55" t="s">
        <v>506</v>
      </c>
      <c r="E122" s="75" t="s">
        <v>216</v>
      </c>
      <c r="F122" s="55" t="s">
        <v>217</v>
      </c>
      <c r="G122" s="79" t="s">
        <v>507</v>
      </c>
      <c r="H122" s="55" t="s">
        <v>131</v>
      </c>
      <c r="I122" s="55" t="s">
        <v>218</v>
      </c>
      <c r="J122" s="55" t="s">
        <v>219</v>
      </c>
      <c r="K122" s="69" t="s">
        <v>599</v>
      </c>
      <c r="L122" s="101">
        <f>VLOOKUP(H122,Sheet1!C:D,2,FALSE)</f>
        <v>1</v>
      </c>
    </row>
    <row r="123" spans="1:12" ht="75" customHeight="1">
      <c r="A123" s="54">
        <f t="shared" si="2"/>
        <v>118</v>
      </c>
      <c r="B123" s="55" t="s">
        <v>125</v>
      </c>
      <c r="C123" s="55" t="s">
        <v>215</v>
      </c>
      <c r="D123" s="55" t="s">
        <v>506</v>
      </c>
      <c r="E123" s="75" t="s">
        <v>216</v>
      </c>
      <c r="F123" s="75" t="s">
        <v>217</v>
      </c>
      <c r="G123" s="77" t="s">
        <v>507</v>
      </c>
      <c r="H123" s="55" t="s">
        <v>131</v>
      </c>
      <c r="I123" s="55" t="s">
        <v>218</v>
      </c>
      <c r="J123" s="55" t="s">
        <v>219</v>
      </c>
      <c r="K123" s="55" t="s">
        <v>1223</v>
      </c>
      <c r="L123" s="101">
        <f>VLOOKUP(H123,Sheet1!C:D,2,FALSE)</f>
        <v>1</v>
      </c>
    </row>
    <row r="124" spans="1:12" ht="75" customHeight="1">
      <c r="A124" s="54">
        <f t="shared" si="1"/>
        <v>119</v>
      </c>
      <c r="B124" s="55" t="s">
        <v>125</v>
      </c>
      <c r="C124" s="55" t="s">
        <v>215</v>
      </c>
      <c r="D124" s="55" t="s">
        <v>506</v>
      </c>
      <c r="E124" s="75" t="s">
        <v>216</v>
      </c>
      <c r="F124" s="55" t="s">
        <v>217</v>
      </c>
      <c r="G124" s="79" t="s">
        <v>507</v>
      </c>
      <c r="H124" s="55" t="s">
        <v>131</v>
      </c>
      <c r="I124" s="55" t="s">
        <v>218</v>
      </c>
      <c r="J124" s="55" t="s">
        <v>219</v>
      </c>
      <c r="K124" s="55" t="s">
        <v>600</v>
      </c>
      <c r="L124" s="101">
        <f>VLOOKUP(H124,Sheet1!C:D,2,FALSE)</f>
        <v>1</v>
      </c>
    </row>
    <row r="125" spans="1:12" ht="75" customHeight="1">
      <c r="A125" s="54">
        <f t="shared" si="2"/>
        <v>120</v>
      </c>
      <c r="B125" s="55" t="s">
        <v>130</v>
      </c>
      <c r="C125" s="55" t="s">
        <v>610</v>
      </c>
      <c r="D125" s="55" t="s">
        <v>611</v>
      </c>
      <c r="E125" s="75" t="s">
        <v>601</v>
      </c>
      <c r="F125" s="75" t="s">
        <v>602</v>
      </c>
      <c r="G125" s="77" t="s">
        <v>603</v>
      </c>
      <c r="H125" s="55" t="s">
        <v>131</v>
      </c>
      <c r="I125" s="55" t="s">
        <v>604</v>
      </c>
      <c r="J125" s="55" t="s">
        <v>605</v>
      </c>
      <c r="K125" s="55" t="s">
        <v>606</v>
      </c>
      <c r="L125" s="101">
        <f>VLOOKUP(H125,Sheet1!C:D,2,FALSE)</f>
        <v>1</v>
      </c>
    </row>
    <row r="126" spans="1:12" ht="75" customHeight="1">
      <c r="A126" s="54">
        <f t="shared" si="1"/>
        <v>121</v>
      </c>
      <c r="B126" s="55" t="s">
        <v>130</v>
      </c>
      <c r="C126" s="55" t="s">
        <v>610</v>
      </c>
      <c r="D126" s="55" t="s">
        <v>611</v>
      </c>
      <c r="E126" s="55" t="s">
        <v>601</v>
      </c>
      <c r="F126" s="75" t="s">
        <v>602</v>
      </c>
      <c r="G126" s="77" t="s">
        <v>1367</v>
      </c>
      <c r="H126" s="75" t="s">
        <v>131</v>
      </c>
      <c r="I126" s="55" t="s">
        <v>604</v>
      </c>
      <c r="J126" s="55" t="s">
        <v>607</v>
      </c>
      <c r="K126" s="55" t="s">
        <v>1224</v>
      </c>
      <c r="L126" s="101">
        <f>VLOOKUP(H126,Sheet1!C:D,2,FALSE)</f>
        <v>1</v>
      </c>
    </row>
    <row r="127" spans="1:12" ht="75" customHeight="1">
      <c r="A127" s="54">
        <f t="shared" si="2"/>
        <v>122</v>
      </c>
      <c r="B127" s="55" t="s">
        <v>130</v>
      </c>
      <c r="C127" s="59" t="s">
        <v>610</v>
      </c>
      <c r="D127" s="55" t="s">
        <v>611</v>
      </c>
      <c r="E127" s="85" t="s">
        <v>601</v>
      </c>
      <c r="F127" s="85" t="s">
        <v>602</v>
      </c>
      <c r="G127" s="72" t="s">
        <v>1367</v>
      </c>
      <c r="H127" s="59" t="s">
        <v>131</v>
      </c>
      <c r="I127" s="59" t="s">
        <v>604</v>
      </c>
      <c r="J127" s="59" t="s">
        <v>181</v>
      </c>
      <c r="K127" s="59" t="s">
        <v>1225</v>
      </c>
      <c r="L127" s="101">
        <f>VLOOKUP(H127,Sheet1!C:D,2,FALSE)</f>
        <v>1</v>
      </c>
    </row>
    <row r="128" spans="1:12" ht="75" customHeight="1">
      <c r="A128" s="54">
        <f t="shared" si="1"/>
        <v>123</v>
      </c>
      <c r="B128" s="55" t="s">
        <v>130</v>
      </c>
      <c r="C128" s="55" t="s">
        <v>610</v>
      </c>
      <c r="D128" s="55" t="s">
        <v>611</v>
      </c>
      <c r="E128" s="75" t="s">
        <v>601</v>
      </c>
      <c r="F128" s="75" t="s">
        <v>602</v>
      </c>
      <c r="G128" s="79" t="s">
        <v>1367</v>
      </c>
      <c r="H128" s="55" t="s">
        <v>131</v>
      </c>
      <c r="I128" s="55" t="s">
        <v>604</v>
      </c>
      <c r="J128" s="55" t="s">
        <v>608</v>
      </c>
      <c r="K128" s="55" t="s">
        <v>609</v>
      </c>
      <c r="L128" s="101">
        <f>VLOOKUP(H128,Sheet1!C:D,2,FALSE)</f>
        <v>1</v>
      </c>
    </row>
    <row r="129" spans="1:12" ht="75" customHeight="1">
      <c r="A129" s="54">
        <f t="shared" si="2"/>
        <v>124</v>
      </c>
      <c r="B129" s="55" t="s">
        <v>125</v>
      </c>
      <c r="C129" s="55" t="s">
        <v>612</v>
      </c>
      <c r="D129" s="55" t="s">
        <v>613</v>
      </c>
      <c r="E129" s="75" t="s">
        <v>614</v>
      </c>
      <c r="F129" s="75" t="s">
        <v>615</v>
      </c>
      <c r="G129" s="77" t="s">
        <v>616</v>
      </c>
      <c r="H129" s="55" t="s">
        <v>131</v>
      </c>
      <c r="I129" s="55" t="s">
        <v>617</v>
      </c>
      <c r="J129" s="55" t="s">
        <v>618</v>
      </c>
      <c r="K129" s="55" t="s">
        <v>1191</v>
      </c>
      <c r="L129" s="101">
        <f>VLOOKUP(H129,Sheet1!C:D,2,FALSE)</f>
        <v>1</v>
      </c>
    </row>
    <row r="130" spans="1:12" ht="75" customHeight="1">
      <c r="A130" s="54">
        <f t="shared" si="1"/>
        <v>125</v>
      </c>
      <c r="B130" s="55" t="s">
        <v>125</v>
      </c>
      <c r="C130" s="55" t="s">
        <v>612</v>
      </c>
      <c r="D130" s="55" t="s">
        <v>613</v>
      </c>
      <c r="E130" s="75" t="s">
        <v>614</v>
      </c>
      <c r="F130" s="75" t="s">
        <v>615</v>
      </c>
      <c r="G130" s="77" t="s">
        <v>616</v>
      </c>
      <c r="H130" s="55" t="s">
        <v>131</v>
      </c>
      <c r="I130" s="55" t="s">
        <v>617</v>
      </c>
      <c r="J130" s="55" t="s">
        <v>618</v>
      </c>
      <c r="K130" s="55" t="s">
        <v>1192</v>
      </c>
      <c r="L130" s="101">
        <f>VLOOKUP(H130,Sheet1!C:D,2,FALSE)</f>
        <v>1</v>
      </c>
    </row>
    <row r="131" spans="1:12" ht="75" customHeight="1">
      <c r="A131" s="54">
        <f t="shared" si="2"/>
        <v>126</v>
      </c>
      <c r="B131" s="55" t="s">
        <v>125</v>
      </c>
      <c r="C131" s="55" t="s">
        <v>612</v>
      </c>
      <c r="D131" s="55" t="s">
        <v>619</v>
      </c>
      <c r="E131" s="75" t="s">
        <v>614</v>
      </c>
      <c r="F131" s="75" t="s">
        <v>615</v>
      </c>
      <c r="G131" s="77" t="s">
        <v>616</v>
      </c>
      <c r="H131" s="55" t="s">
        <v>131</v>
      </c>
      <c r="I131" s="55" t="s">
        <v>617</v>
      </c>
      <c r="J131" s="55" t="s">
        <v>618</v>
      </c>
      <c r="K131" s="55" t="s">
        <v>1193</v>
      </c>
      <c r="L131" s="101">
        <f>VLOOKUP(H131,Sheet1!C:D,2,FALSE)</f>
        <v>1</v>
      </c>
    </row>
    <row r="132" spans="1:12" ht="75" customHeight="1">
      <c r="A132" s="54">
        <f t="shared" si="1"/>
        <v>127</v>
      </c>
      <c r="B132" s="55" t="s">
        <v>125</v>
      </c>
      <c r="C132" s="55" t="s">
        <v>268</v>
      </c>
      <c r="D132" s="55" t="s">
        <v>269</v>
      </c>
      <c r="E132" s="75" t="s">
        <v>1339</v>
      </c>
      <c r="F132" s="75" t="s">
        <v>1340</v>
      </c>
      <c r="G132" s="77" t="s">
        <v>620</v>
      </c>
      <c r="H132" s="55" t="s">
        <v>161</v>
      </c>
      <c r="I132" s="55" t="s">
        <v>270</v>
      </c>
      <c r="J132" s="55" t="s">
        <v>621</v>
      </c>
      <c r="K132" s="55" t="s">
        <v>1194</v>
      </c>
      <c r="L132" s="101">
        <f>VLOOKUP(H132,Sheet1!C:D,2,FALSE)</f>
        <v>14</v>
      </c>
    </row>
    <row r="133" spans="1:12" ht="75" customHeight="1">
      <c r="A133" s="54">
        <f t="shared" si="2"/>
        <v>128</v>
      </c>
      <c r="B133" s="55" t="s">
        <v>125</v>
      </c>
      <c r="C133" s="55" t="s">
        <v>268</v>
      </c>
      <c r="D133" s="55" t="s">
        <v>623</v>
      </c>
      <c r="E133" s="75" t="s">
        <v>1339</v>
      </c>
      <c r="F133" s="75" t="s">
        <v>1340</v>
      </c>
      <c r="G133" s="77" t="s">
        <v>620</v>
      </c>
      <c r="H133" s="55" t="s">
        <v>161</v>
      </c>
      <c r="I133" s="55" t="s">
        <v>270</v>
      </c>
      <c r="J133" s="55" t="s">
        <v>621</v>
      </c>
      <c r="K133" s="55" t="s">
        <v>1195</v>
      </c>
      <c r="L133" s="101">
        <f>VLOOKUP(H133,Sheet1!C:D,2,FALSE)</f>
        <v>14</v>
      </c>
    </row>
    <row r="134" spans="1:12" ht="75" customHeight="1">
      <c r="A134" s="54">
        <f t="shared" si="1"/>
        <v>129</v>
      </c>
      <c r="B134" s="55" t="s">
        <v>125</v>
      </c>
      <c r="C134" s="55" t="s">
        <v>268</v>
      </c>
      <c r="D134" s="55" t="s">
        <v>269</v>
      </c>
      <c r="E134" s="75" t="s">
        <v>1339</v>
      </c>
      <c r="F134" s="75" t="s">
        <v>1340</v>
      </c>
      <c r="G134" s="79" t="s">
        <v>620</v>
      </c>
      <c r="H134" s="55" t="s">
        <v>161</v>
      </c>
      <c r="I134" s="55" t="s">
        <v>270</v>
      </c>
      <c r="J134" s="55" t="s">
        <v>621</v>
      </c>
      <c r="K134" s="55" t="s">
        <v>1196</v>
      </c>
      <c r="L134" s="101">
        <f>VLOOKUP(H134,Sheet1!C:D,2,FALSE)</f>
        <v>14</v>
      </c>
    </row>
    <row r="135" spans="1:12" ht="75" customHeight="1">
      <c r="A135" s="54">
        <f t="shared" si="2"/>
        <v>130</v>
      </c>
      <c r="B135" s="55" t="s">
        <v>125</v>
      </c>
      <c r="C135" s="59" t="s">
        <v>268</v>
      </c>
      <c r="D135" s="55" t="s">
        <v>269</v>
      </c>
      <c r="E135" s="75" t="s">
        <v>1339</v>
      </c>
      <c r="F135" s="75" t="s">
        <v>1340</v>
      </c>
      <c r="G135" s="72" t="s">
        <v>620</v>
      </c>
      <c r="H135" s="59" t="s">
        <v>161</v>
      </c>
      <c r="I135" s="59" t="s">
        <v>270</v>
      </c>
      <c r="J135" s="59" t="s">
        <v>621</v>
      </c>
      <c r="K135" s="59" t="s">
        <v>622</v>
      </c>
      <c r="L135" s="101">
        <f>VLOOKUP(H135,Sheet1!C:D,2,FALSE)</f>
        <v>14</v>
      </c>
    </row>
    <row r="136" spans="1:12" ht="75" customHeight="1">
      <c r="A136" s="54">
        <f t="shared" si="2"/>
        <v>131</v>
      </c>
      <c r="B136" s="55" t="s">
        <v>125</v>
      </c>
      <c r="C136" s="59" t="s">
        <v>222</v>
      </c>
      <c r="D136" s="55" t="s">
        <v>630</v>
      </c>
      <c r="E136" s="85" t="s">
        <v>223</v>
      </c>
      <c r="F136" s="85" t="s">
        <v>224</v>
      </c>
      <c r="G136" s="72" t="s">
        <v>625</v>
      </c>
      <c r="H136" s="59" t="s">
        <v>1309</v>
      </c>
      <c r="I136" s="59" t="s">
        <v>1313</v>
      </c>
      <c r="J136" s="59" t="s">
        <v>626</v>
      </c>
      <c r="K136" s="55" t="s">
        <v>1226</v>
      </c>
      <c r="L136" s="101">
        <f>VLOOKUP(H136,Sheet1!C:D,2,FALSE)</f>
        <v>1</v>
      </c>
    </row>
    <row r="137" spans="1:12" ht="75" customHeight="1">
      <c r="A137" s="54">
        <f t="shared" si="2"/>
        <v>132</v>
      </c>
      <c r="B137" s="55" t="s">
        <v>125</v>
      </c>
      <c r="C137" s="59" t="s">
        <v>222</v>
      </c>
      <c r="D137" s="55" t="s">
        <v>624</v>
      </c>
      <c r="E137" s="85" t="s">
        <v>223</v>
      </c>
      <c r="F137" s="85" t="s">
        <v>224</v>
      </c>
      <c r="G137" s="72" t="s">
        <v>625</v>
      </c>
      <c r="H137" s="59" t="s">
        <v>1309</v>
      </c>
      <c r="I137" s="59" t="s">
        <v>1313</v>
      </c>
      <c r="J137" s="59" t="s">
        <v>626</v>
      </c>
      <c r="K137" s="55" t="s">
        <v>627</v>
      </c>
      <c r="L137" s="101">
        <f>VLOOKUP(H137,Sheet1!C:D,2,FALSE)</f>
        <v>1</v>
      </c>
    </row>
    <row r="138" spans="1:12" ht="75" customHeight="1">
      <c r="A138" s="54">
        <f t="shared" si="2"/>
        <v>133</v>
      </c>
      <c r="B138" s="55" t="s">
        <v>125</v>
      </c>
      <c r="C138" s="59" t="s">
        <v>222</v>
      </c>
      <c r="D138" s="55" t="s">
        <v>624</v>
      </c>
      <c r="E138" s="85" t="s">
        <v>223</v>
      </c>
      <c r="F138" s="85" t="s">
        <v>224</v>
      </c>
      <c r="G138" s="72" t="s">
        <v>625</v>
      </c>
      <c r="H138" s="59" t="s">
        <v>1309</v>
      </c>
      <c r="I138" s="59" t="s">
        <v>1313</v>
      </c>
      <c r="J138" s="59" t="s">
        <v>626</v>
      </c>
      <c r="K138" s="55" t="s">
        <v>628</v>
      </c>
      <c r="L138" s="101">
        <f>VLOOKUP(H138,Sheet1!C:D,2,FALSE)</f>
        <v>1</v>
      </c>
    </row>
    <row r="139" spans="1:12" ht="75" customHeight="1">
      <c r="A139" s="54">
        <f t="shared" si="2"/>
        <v>134</v>
      </c>
      <c r="B139" s="55" t="s">
        <v>125</v>
      </c>
      <c r="C139" s="59" t="s">
        <v>222</v>
      </c>
      <c r="D139" s="55" t="s">
        <v>624</v>
      </c>
      <c r="E139" s="85" t="s">
        <v>223</v>
      </c>
      <c r="F139" s="85" t="s">
        <v>224</v>
      </c>
      <c r="G139" s="72" t="s">
        <v>625</v>
      </c>
      <c r="H139" s="59" t="s">
        <v>1309</v>
      </c>
      <c r="I139" s="59" t="s">
        <v>1313</v>
      </c>
      <c r="J139" s="59" t="s">
        <v>626</v>
      </c>
      <c r="K139" s="55" t="s">
        <v>629</v>
      </c>
      <c r="L139" s="101">
        <f>VLOOKUP(H139,Sheet1!C:D,2,FALSE)</f>
        <v>1</v>
      </c>
    </row>
    <row r="140" spans="1:12" ht="75" customHeight="1">
      <c r="A140" s="54">
        <f t="shared" si="2"/>
        <v>135</v>
      </c>
      <c r="B140" s="55" t="s">
        <v>125</v>
      </c>
      <c r="C140" s="59" t="s">
        <v>631</v>
      </c>
      <c r="D140" s="55" t="s">
        <v>637</v>
      </c>
      <c r="E140" s="85" t="s">
        <v>632</v>
      </c>
      <c r="F140" s="85" t="s">
        <v>633</v>
      </c>
      <c r="G140" s="72" t="s">
        <v>634</v>
      </c>
      <c r="H140" s="59" t="s">
        <v>182</v>
      </c>
      <c r="I140" s="59" t="s">
        <v>635</v>
      </c>
      <c r="J140" s="59" t="s">
        <v>636</v>
      </c>
      <c r="K140" s="55" t="s">
        <v>1230</v>
      </c>
      <c r="L140" s="101">
        <f>VLOOKUP(H140,Sheet1!C:D,2,FALSE)</f>
        <v>2</v>
      </c>
    </row>
    <row r="141" spans="1:12" ht="75" customHeight="1">
      <c r="A141" s="54">
        <f t="shared" si="2"/>
        <v>136</v>
      </c>
      <c r="B141" s="55" t="s">
        <v>125</v>
      </c>
      <c r="C141" s="59" t="s">
        <v>241</v>
      </c>
      <c r="D141" s="55" t="s">
        <v>242</v>
      </c>
      <c r="E141" s="85" t="s">
        <v>243</v>
      </c>
      <c r="F141" s="85" t="s">
        <v>244</v>
      </c>
      <c r="G141" s="72" t="s">
        <v>638</v>
      </c>
      <c r="H141" s="59" t="s">
        <v>128</v>
      </c>
      <c r="I141" s="59" t="s">
        <v>245</v>
      </c>
      <c r="J141" s="59" t="s">
        <v>246</v>
      </c>
      <c r="K141" s="55" t="s">
        <v>1228</v>
      </c>
      <c r="L141" s="101">
        <f>VLOOKUP(H141,Sheet1!C:D,2,FALSE)</f>
        <v>3</v>
      </c>
    </row>
    <row r="142" spans="1:12" ht="75" customHeight="1">
      <c r="A142" s="54">
        <f t="shared" si="2"/>
        <v>137</v>
      </c>
      <c r="B142" s="55" t="s">
        <v>125</v>
      </c>
      <c r="C142" s="59" t="s">
        <v>241</v>
      </c>
      <c r="D142" s="55" t="s">
        <v>242</v>
      </c>
      <c r="E142" s="85" t="s">
        <v>243</v>
      </c>
      <c r="F142" s="85" t="s">
        <v>244</v>
      </c>
      <c r="G142" s="72" t="s">
        <v>638</v>
      </c>
      <c r="H142" s="59" t="s">
        <v>128</v>
      </c>
      <c r="I142" s="59" t="s">
        <v>245</v>
      </c>
      <c r="J142" s="59" t="s">
        <v>246</v>
      </c>
      <c r="K142" s="59" t="s">
        <v>1229</v>
      </c>
      <c r="L142" s="101">
        <f>VLOOKUP(H142,Sheet1!C:D,2,FALSE)</f>
        <v>3</v>
      </c>
    </row>
    <row r="143" spans="1:12" ht="75" customHeight="1">
      <c r="A143" s="54">
        <f t="shared" si="2"/>
        <v>138</v>
      </c>
      <c r="B143" s="55" t="s">
        <v>125</v>
      </c>
      <c r="C143" s="59" t="s">
        <v>241</v>
      </c>
      <c r="D143" s="55" t="s">
        <v>639</v>
      </c>
      <c r="E143" s="85" t="s">
        <v>243</v>
      </c>
      <c r="F143" s="85" t="s">
        <v>244</v>
      </c>
      <c r="G143" s="72" t="s">
        <v>638</v>
      </c>
      <c r="H143" s="59" t="s">
        <v>128</v>
      </c>
      <c r="I143" s="59" t="s">
        <v>245</v>
      </c>
      <c r="J143" s="59" t="s">
        <v>246</v>
      </c>
      <c r="K143" s="55" t="s">
        <v>1227</v>
      </c>
      <c r="L143" s="101">
        <f>VLOOKUP(H143,Sheet1!C:D,2,FALSE)</f>
        <v>3</v>
      </c>
    </row>
    <row r="144" spans="1:12" ht="144">
      <c r="A144" s="54">
        <f t="shared" si="2"/>
        <v>139</v>
      </c>
      <c r="B144" s="55" t="s">
        <v>125</v>
      </c>
      <c r="C144" s="59" t="s">
        <v>640</v>
      </c>
      <c r="D144" s="55" t="s">
        <v>650</v>
      </c>
      <c r="E144" s="85" t="s">
        <v>260</v>
      </c>
      <c r="F144" s="85" t="s">
        <v>261</v>
      </c>
      <c r="G144" s="72" t="s">
        <v>641</v>
      </c>
      <c r="H144" s="59" t="s">
        <v>131</v>
      </c>
      <c r="I144" s="59" t="s">
        <v>262</v>
      </c>
      <c r="J144" s="59" t="s">
        <v>642</v>
      </c>
      <c r="K144" s="55" t="s">
        <v>643</v>
      </c>
      <c r="L144" s="101">
        <f>VLOOKUP(H144,Sheet1!C:D,2,FALSE)</f>
        <v>1</v>
      </c>
    </row>
    <row r="145" spans="1:12" ht="75" customHeight="1">
      <c r="A145" s="54">
        <f t="shared" si="2"/>
        <v>140</v>
      </c>
      <c r="B145" s="55" t="s">
        <v>125</v>
      </c>
      <c r="C145" s="59" t="s">
        <v>640</v>
      </c>
      <c r="D145" s="55" t="s">
        <v>259</v>
      </c>
      <c r="E145" s="85" t="s">
        <v>260</v>
      </c>
      <c r="F145" s="85" t="s">
        <v>261</v>
      </c>
      <c r="G145" s="72" t="s">
        <v>641</v>
      </c>
      <c r="H145" s="59" t="s">
        <v>131</v>
      </c>
      <c r="I145" s="59" t="s">
        <v>262</v>
      </c>
      <c r="J145" s="59" t="s">
        <v>642</v>
      </c>
      <c r="K145" s="55" t="s">
        <v>644</v>
      </c>
      <c r="L145" s="101">
        <f>VLOOKUP(H145,Sheet1!C:D,2,FALSE)</f>
        <v>1</v>
      </c>
    </row>
    <row r="146" spans="1:12" ht="75" customHeight="1">
      <c r="A146" s="54">
        <f t="shared" si="2"/>
        <v>141</v>
      </c>
      <c r="B146" s="55" t="s">
        <v>125</v>
      </c>
      <c r="C146" s="59" t="s">
        <v>640</v>
      </c>
      <c r="D146" s="55" t="s">
        <v>259</v>
      </c>
      <c r="E146" s="85" t="s">
        <v>260</v>
      </c>
      <c r="F146" s="85" t="s">
        <v>261</v>
      </c>
      <c r="G146" s="72" t="s">
        <v>641</v>
      </c>
      <c r="H146" s="59" t="s">
        <v>131</v>
      </c>
      <c r="I146" s="59" t="s">
        <v>262</v>
      </c>
      <c r="J146" s="59" t="s">
        <v>642</v>
      </c>
      <c r="K146" s="55" t="s">
        <v>645</v>
      </c>
      <c r="L146" s="101">
        <f>VLOOKUP(H146,Sheet1!C:D,2,FALSE)</f>
        <v>1</v>
      </c>
    </row>
    <row r="147" spans="1:12" ht="75" customHeight="1">
      <c r="A147" s="54">
        <f t="shared" si="2"/>
        <v>142</v>
      </c>
      <c r="B147" s="55" t="s">
        <v>125</v>
      </c>
      <c r="C147" s="55" t="s">
        <v>640</v>
      </c>
      <c r="D147" s="55" t="s">
        <v>259</v>
      </c>
      <c r="E147" s="75" t="s">
        <v>260</v>
      </c>
      <c r="F147" s="75" t="s">
        <v>261</v>
      </c>
      <c r="G147" s="77" t="s">
        <v>641</v>
      </c>
      <c r="H147" s="55" t="s">
        <v>131</v>
      </c>
      <c r="I147" s="55" t="s">
        <v>262</v>
      </c>
      <c r="J147" s="55" t="s">
        <v>642</v>
      </c>
      <c r="K147" s="55" t="s">
        <v>646</v>
      </c>
      <c r="L147" s="101">
        <f>VLOOKUP(H147,Sheet1!C:D,2,FALSE)</f>
        <v>1</v>
      </c>
    </row>
    <row r="148" spans="1:12" ht="75" customHeight="1">
      <c r="A148" s="54">
        <f t="shared" si="2"/>
        <v>143</v>
      </c>
      <c r="B148" s="55" t="s">
        <v>125</v>
      </c>
      <c r="C148" s="55" t="s">
        <v>640</v>
      </c>
      <c r="D148" s="55" t="s">
        <v>259</v>
      </c>
      <c r="E148" s="75" t="s">
        <v>260</v>
      </c>
      <c r="F148" s="75" t="s">
        <v>261</v>
      </c>
      <c r="G148" s="77" t="s">
        <v>641</v>
      </c>
      <c r="H148" s="55" t="s">
        <v>131</v>
      </c>
      <c r="I148" s="55" t="s">
        <v>262</v>
      </c>
      <c r="J148" s="55" t="s">
        <v>642</v>
      </c>
      <c r="K148" s="55" t="s">
        <v>647</v>
      </c>
      <c r="L148" s="101">
        <f>VLOOKUP(H148,Sheet1!C:D,2,FALSE)</f>
        <v>1</v>
      </c>
    </row>
    <row r="149" spans="1:12" ht="75" customHeight="1">
      <c r="A149" s="54">
        <f t="shared" si="2"/>
        <v>144</v>
      </c>
      <c r="B149" s="55" t="s">
        <v>125</v>
      </c>
      <c r="C149" s="55" t="s">
        <v>640</v>
      </c>
      <c r="D149" s="55" t="s">
        <v>259</v>
      </c>
      <c r="E149" s="75" t="s">
        <v>260</v>
      </c>
      <c r="F149" s="75" t="s">
        <v>261</v>
      </c>
      <c r="G149" s="77" t="s">
        <v>641</v>
      </c>
      <c r="H149" s="55" t="s">
        <v>131</v>
      </c>
      <c r="I149" s="55" t="s">
        <v>262</v>
      </c>
      <c r="J149" s="55" t="s">
        <v>642</v>
      </c>
      <c r="K149" s="55" t="s">
        <v>648</v>
      </c>
      <c r="L149" s="101">
        <f>VLOOKUP(H149,Sheet1!C:D,2,FALSE)</f>
        <v>1</v>
      </c>
    </row>
    <row r="150" spans="1:12" ht="75" customHeight="1">
      <c r="A150" s="54">
        <f t="shared" si="2"/>
        <v>145</v>
      </c>
      <c r="B150" s="55" t="s">
        <v>125</v>
      </c>
      <c r="C150" s="55" t="s">
        <v>640</v>
      </c>
      <c r="D150" s="55" t="s">
        <v>259</v>
      </c>
      <c r="E150" s="75" t="s">
        <v>260</v>
      </c>
      <c r="F150" s="75" t="s">
        <v>261</v>
      </c>
      <c r="G150" s="79" t="s">
        <v>641</v>
      </c>
      <c r="H150" s="55" t="s">
        <v>131</v>
      </c>
      <c r="I150" s="55" t="s">
        <v>262</v>
      </c>
      <c r="J150" s="55" t="s">
        <v>642</v>
      </c>
      <c r="K150" s="55" t="s">
        <v>649</v>
      </c>
      <c r="L150" s="101">
        <f>VLOOKUP(H150,Sheet1!C:D,2,FALSE)</f>
        <v>1</v>
      </c>
    </row>
    <row r="151" spans="1:12" ht="75" customHeight="1">
      <c r="A151" s="54">
        <f t="shared" si="2"/>
        <v>146</v>
      </c>
      <c r="B151" s="55" t="s">
        <v>651</v>
      </c>
      <c r="C151" s="55"/>
      <c r="D151" s="55" t="s">
        <v>655</v>
      </c>
      <c r="E151" s="75" t="s">
        <v>1341</v>
      </c>
      <c r="F151" s="75" t="s">
        <v>1341</v>
      </c>
      <c r="G151" s="77"/>
      <c r="H151" s="55" t="s">
        <v>132</v>
      </c>
      <c r="I151" s="55" t="s">
        <v>652</v>
      </c>
      <c r="J151" s="55" t="s">
        <v>653</v>
      </c>
      <c r="K151" s="55" t="s">
        <v>654</v>
      </c>
      <c r="L151" s="101">
        <f>VLOOKUP(H151,Sheet1!C:D,2,FALSE)</f>
        <v>4</v>
      </c>
    </row>
    <row r="152" spans="1:12" ht="75" customHeight="1">
      <c r="A152" s="54">
        <f t="shared" si="2"/>
        <v>147</v>
      </c>
      <c r="B152" s="58" t="s">
        <v>656</v>
      </c>
      <c r="C152" s="58" t="s">
        <v>657</v>
      </c>
      <c r="D152" s="58" t="s">
        <v>658</v>
      </c>
      <c r="E152" s="75" t="s">
        <v>659</v>
      </c>
      <c r="F152" s="75" t="s">
        <v>660</v>
      </c>
      <c r="G152" s="100" t="s">
        <v>661</v>
      </c>
      <c r="H152" s="58" t="s">
        <v>662</v>
      </c>
      <c r="I152" s="58" t="s">
        <v>663</v>
      </c>
      <c r="J152" s="58" t="s">
        <v>664</v>
      </c>
      <c r="K152" s="58" t="s">
        <v>665</v>
      </c>
      <c r="L152" s="101">
        <f>VLOOKUP(H152,Sheet1!C:D,2,FALSE)</f>
        <v>2</v>
      </c>
    </row>
    <row r="153" spans="1:12" ht="75" customHeight="1">
      <c r="A153" s="54">
        <f t="shared" si="2"/>
        <v>148</v>
      </c>
      <c r="B153" s="58" t="s">
        <v>125</v>
      </c>
      <c r="C153" s="58" t="s">
        <v>666</v>
      </c>
      <c r="D153" s="58" t="s">
        <v>658</v>
      </c>
      <c r="E153" s="75" t="s">
        <v>667</v>
      </c>
      <c r="F153" s="75" t="s">
        <v>660</v>
      </c>
      <c r="G153" s="109" t="s">
        <v>1378</v>
      </c>
      <c r="H153" s="58" t="s">
        <v>182</v>
      </c>
      <c r="I153" s="58" t="s">
        <v>668</v>
      </c>
      <c r="J153" s="58" t="s">
        <v>664</v>
      </c>
      <c r="K153" s="58" t="s">
        <v>669</v>
      </c>
      <c r="L153" s="101">
        <f>VLOOKUP(H153,Sheet1!C:D,2,FALSE)</f>
        <v>2</v>
      </c>
    </row>
    <row r="154" spans="1:12" ht="75" customHeight="1">
      <c r="A154" s="54">
        <f t="shared" si="2"/>
        <v>149</v>
      </c>
      <c r="B154" s="55" t="s">
        <v>127</v>
      </c>
      <c r="C154" s="55" t="s">
        <v>184</v>
      </c>
      <c r="D154" s="55" t="s">
        <v>675</v>
      </c>
      <c r="E154" s="75" t="s">
        <v>1342</v>
      </c>
      <c r="F154" s="75" t="s">
        <v>1343</v>
      </c>
      <c r="G154" s="80" t="s">
        <v>671</v>
      </c>
      <c r="H154" s="55" t="s">
        <v>185</v>
      </c>
      <c r="I154" s="55" t="s">
        <v>186</v>
      </c>
      <c r="J154" s="55" t="s">
        <v>672</v>
      </c>
      <c r="K154" s="55" t="s">
        <v>673</v>
      </c>
      <c r="L154" s="101">
        <f>VLOOKUP(H154,Sheet1!C:D,2,FALSE)</f>
        <v>6</v>
      </c>
    </row>
    <row r="155" spans="1:12" ht="75" customHeight="1">
      <c r="A155" s="54">
        <f t="shared" si="2"/>
        <v>150</v>
      </c>
      <c r="B155" s="55" t="s">
        <v>127</v>
      </c>
      <c r="C155" s="55" t="s">
        <v>184</v>
      </c>
      <c r="D155" s="55" t="s">
        <v>670</v>
      </c>
      <c r="E155" s="75" t="s">
        <v>1342</v>
      </c>
      <c r="F155" s="75" t="s">
        <v>1343</v>
      </c>
      <c r="G155" s="80" t="s">
        <v>671</v>
      </c>
      <c r="H155" s="55" t="s">
        <v>185</v>
      </c>
      <c r="I155" s="55" t="s">
        <v>186</v>
      </c>
      <c r="J155" s="55" t="s">
        <v>672</v>
      </c>
      <c r="K155" s="55" t="s">
        <v>674</v>
      </c>
      <c r="L155" s="101">
        <f>VLOOKUP(H155,Sheet1!C:D,2,FALSE)</f>
        <v>6</v>
      </c>
    </row>
    <row r="156" spans="1:12" ht="75" customHeight="1">
      <c r="A156" s="54">
        <f t="shared" si="2"/>
        <v>151</v>
      </c>
      <c r="B156" s="55" t="s">
        <v>125</v>
      </c>
      <c r="C156" s="55" t="s">
        <v>676</v>
      </c>
      <c r="D156" s="55" t="s">
        <v>679</v>
      </c>
      <c r="E156" s="55" t="s">
        <v>207</v>
      </c>
      <c r="F156" s="75" t="s">
        <v>208</v>
      </c>
      <c r="G156" s="80" t="s">
        <v>209</v>
      </c>
      <c r="H156" s="75" t="s">
        <v>183</v>
      </c>
      <c r="I156" s="55" t="s">
        <v>210</v>
      </c>
      <c r="J156" s="55" t="s">
        <v>211</v>
      </c>
      <c r="K156" s="55" t="s">
        <v>677</v>
      </c>
      <c r="L156" s="101">
        <f>VLOOKUP(H156,Sheet1!C:D,2,FALSE)</f>
        <v>5</v>
      </c>
    </row>
    <row r="157" spans="1:12" ht="75" customHeight="1">
      <c r="A157" s="54">
        <f t="shared" si="2"/>
        <v>152</v>
      </c>
      <c r="B157" s="55" t="s">
        <v>125</v>
      </c>
      <c r="C157" s="59" t="s">
        <v>676</v>
      </c>
      <c r="D157" s="55" t="s">
        <v>206</v>
      </c>
      <c r="E157" s="55" t="s">
        <v>207</v>
      </c>
      <c r="F157" s="75" t="s">
        <v>208</v>
      </c>
      <c r="G157" s="107" t="s">
        <v>209</v>
      </c>
      <c r="H157" s="59" t="s">
        <v>183</v>
      </c>
      <c r="I157" s="59" t="s">
        <v>210</v>
      </c>
      <c r="J157" s="59" t="s">
        <v>211</v>
      </c>
      <c r="K157" s="59" t="s">
        <v>678</v>
      </c>
      <c r="L157" s="101">
        <f>VLOOKUP(H157,Sheet1!C:D,2,FALSE)</f>
        <v>5</v>
      </c>
    </row>
    <row r="158" spans="1:12" ht="75" customHeight="1">
      <c r="A158" s="54">
        <f t="shared" si="2"/>
        <v>153</v>
      </c>
      <c r="B158" s="55" t="s">
        <v>125</v>
      </c>
      <c r="C158" s="55" t="s">
        <v>680</v>
      </c>
      <c r="D158" s="55" t="s">
        <v>681</v>
      </c>
      <c r="E158" s="55" t="s">
        <v>682</v>
      </c>
      <c r="F158" s="75" t="s">
        <v>682</v>
      </c>
      <c r="G158" s="80" t="s">
        <v>683</v>
      </c>
      <c r="H158" s="55" t="s">
        <v>131</v>
      </c>
      <c r="I158" s="55" t="s">
        <v>684</v>
      </c>
      <c r="J158" s="55" t="s">
        <v>685</v>
      </c>
      <c r="K158" s="55" t="s">
        <v>686</v>
      </c>
      <c r="L158" s="101">
        <f>VLOOKUP(H158,Sheet1!C:D,2,FALSE)</f>
        <v>1</v>
      </c>
    </row>
    <row r="159" spans="1:12" ht="75" customHeight="1">
      <c r="A159" s="54">
        <f t="shared" si="2"/>
        <v>154</v>
      </c>
      <c r="B159" s="55" t="s">
        <v>125</v>
      </c>
      <c r="C159" s="55" t="s">
        <v>680</v>
      </c>
      <c r="D159" s="55" t="s">
        <v>681</v>
      </c>
      <c r="E159" s="55" t="s">
        <v>682</v>
      </c>
      <c r="F159" s="75" t="s">
        <v>682</v>
      </c>
      <c r="G159" s="80" t="s">
        <v>683</v>
      </c>
      <c r="H159" s="55" t="s">
        <v>131</v>
      </c>
      <c r="I159" s="55" t="s">
        <v>684</v>
      </c>
      <c r="J159" s="55" t="s">
        <v>685</v>
      </c>
      <c r="K159" s="55" t="s">
        <v>687</v>
      </c>
      <c r="L159" s="101">
        <f>VLOOKUP(H159,Sheet1!C:D,2,FALSE)</f>
        <v>1</v>
      </c>
    </row>
    <row r="160" spans="1:12" ht="75" customHeight="1">
      <c r="A160" s="54">
        <f t="shared" si="2"/>
        <v>155</v>
      </c>
      <c r="B160" s="55" t="s">
        <v>125</v>
      </c>
      <c r="C160" s="55" t="s">
        <v>680</v>
      </c>
      <c r="D160" s="55" t="s">
        <v>681</v>
      </c>
      <c r="E160" s="55" t="s">
        <v>682</v>
      </c>
      <c r="F160" s="75" t="s">
        <v>682</v>
      </c>
      <c r="G160" s="80" t="s">
        <v>683</v>
      </c>
      <c r="H160" s="55" t="s">
        <v>131</v>
      </c>
      <c r="I160" s="55" t="s">
        <v>684</v>
      </c>
      <c r="J160" s="55" t="s">
        <v>685</v>
      </c>
      <c r="K160" s="55" t="s">
        <v>688</v>
      </c>
      <c r="L160" s="101">
        <f>VLOOKUP(H160,Sheet1!C:D,2,FALSE)</f>
        <v>1</v>
      </c>
    </row>
    <row r="161" spans="1:12" ht="75" customHeight="1">
      <c r="A161" s="54">
        <f t="shared" si="2"/>
        <v>156</v>
      </c>
      <c r="B161" s="55" t="s">
        <v>125</v>
      </c>
      <c r="C161" s="55" t="s">
        <v>680</v>
      </c>
      <c r="D161" s="55" t="s">
        <v>681</v>
      </c>
      <c r="E161" s="55" t="s">
        <v>682</v>
      </c>
      <c r="F161" s="75" t="s">
        <v>682</v>
      </c>
      <c r="G161" s="80" t="s">
        <v>683</v>
      </c>
      <c r="H161" s="55" t="s">
        <v>131</v>
      </c>
      <c r="I161" s="55" t="s">
        <v>684</v>
      </c>
      <c r="J161" s="55" t="s">
        <v>685</v>
      </c>
      <c r="K161" s="55" t="s">
        <v>689</v>
      </c>
      <c r="L161" s="101">
        <f>VLOOKUP(H161,Sheet1!C:D,2,FALSE)</f>
        <v>1</v>
      </c>
    </row>
    <row r="162" spans="1:12" ht="75" customHeight="1">
      <c r="A162" s="54">
        <f t="shared" si="2"/>
        <v>157</v>
      </c>
      <c r="B162" s="55" t="s">
        <v>125</v>
      </c>
      <c r="C162" s="55" t="s">
        <v>680</v>
      </c>
      <c r="D162" s="55" t="s">
        <v>681</v>
      </c>
      <c r="E162" s="55" t="s">
        <v>682</v>
      </c>
      <c r="F162" s="75" t="s">
        <v>682</v>
      </c>
      <c r="G162" s="80" t="s">
        <v>683</v>
      </c>
      <c r="H162" s="55" t="s">
        <v>131</v>
      </c>
      <c r="I162" s="55" t="s">
        <v>684</v>
      </c>
      <c r="J162" s="55" t="s">
        <v>685</v>
      </c>
      <c r="K162" s="55" t="s">
        <v>690</v>
      </c>
      <c r="L162" s="101">
        <f>VLOOKUP(H162,Sheet1!C:D,2,FALSE)</f>
        <v>1</v>
      </c>
    </row>
    <row r="163" spans="1:12" ht="75" customHeight="1">
      <c r="A163" s="54">
        <f t="shared" si="2"/>
        <v>158</v>
      </c>
      <c r="B163" s="55" t="s">
        <v>125</v>
      </c>
      <c r="C163" s="55" t="s">
        <v>680</v>
      </c>
      <c r="D163" s="55" t="s">
        <v>692</v>
      </c>
      <c r="E163" s="55" t="s">
        <v>682</v>
      </c>
      <c r="F163" s="75" t="s">
        <v>682</v>
      </c>
      <c r="G163" s="80" t="s">
        <v>683</v>
      </c>
      <c r="H163" s="55" t="s">
        <v>131</v>
      </c>
      <c r="I163" s="55" t="s">
        <v>684</v>
      </c>
      <c r="J163" s="55" t="s">
        <v>685</v>
      </c>
      <c r="K163" s="55" t="s">
        <v>691</v>
      </c>
      <c r="L163" s="101">
        <f>VLOOKUP(H163,Sheet1!C:D,2,FALSE)</f>
        <v>1</v>
      </c>
    </row>
    <row r="164" spans="1:12" ht="132">
      <c r="A164" s="54">
        <f t="shared" si="2"/>
        <v>159</v>
      </c>
      <c r="B164" s="55" t="s">
        <v>130</v>
      </c>
      <c r="C164" s="59" t="s">
        <v>693</v>
      </c>
      <c r="D164" s="55" t="s">
        <v>700</v>
      </c>
      <c r="E164" s="85" t="s">
        <v>694</v>
      </c>
      <c r="F164" s="85" t="s">
        <v>695</v>
      </c>
      <c r="G164" s="107" t="s">
        <v>696</v>
      </c>
      <c r="H164" s="59" t="s">
        <v>131</v>
      </c>
      <c r="I164" s="59" t="s">
        <v>697</v>
      </c>
      <c r="J164" s="59" t="s">
        <v>698</v>
      </c>
      <c r="K164" s="59" t="s">
        <v>699</v>
      </c>
      <c r="L164" s="101">
        <f>VLOOKUP(H164,Sheet1!C:D,2,FALSE)</f>
        <v>1</v>
      </c>
    </row>
    <row r="165" spans="1:12" ht="75" customHeight="1">
      <c r="A165" s="54">
        <f t="shared" si="2"/>
        <v>160</v>
      </c>
      <c r="B165" s="55" t="s">
        <v>125</v>
      </c>
      <c r="C165" s="55" t="s">
        <v>701</v>
      </c>
      <c r="D165" s="55" t="s">
        <v>709</v>
      </c>
      <c r="E165" s="85" t="s">
        <v>703</v>
      </c>
      <c r="F165" s="85" t="s">
        <v>704</v>
      </c>
      <c r="G165" s="80" t="s">
        <v>705</v>
      </c>
      <c r="H165" s="55" t="s">
        <v>131</v>
      </c>
      <c r="I165" s="55" t="s">
        <v>706</v>
      </c>
      <c r="J165" s="55" t="s">
        <v>707</v>
      </c>
      <c r="K165" s="55" t="s">
        <v>1197</v>
      </c>
      <c r="L165" s="101">
        <f>VLOOKUP(H165,Sheet1!C:D,2,FALSE)</f>
        <v>1</v>
      </c>
    </row>
    <row r="166" spans="1:12" ht="75" customHeight="1">
      <c r="A166" s="54">
        <f t="shared" si="2"/>
        <v>161</v>
      </c>
      <c r="B166" s="55" t="s">
        <v>125</v>
      </c>
      <c r="C166" s="55" t="s">
        <v>701</v>
      </c>
      <c r="D166" s="55" t="s">
        <v>702</v>
      </c>
      <c r="E166" s="85" t="s">
        <v>703</v>
      </c>
      <c r="F166" s="85" t="s">
        <v>704</v>
      </c>
      <c r="G166" s="80" t="s">
        <v>705</v>
      </c>
      <c r="H166" s="55" t="s">
        <v>131</v>
      </c>
      <c r="I166" s="55" t="s">
        <v>706</v>
      </c>
      <c r="J166" s="55" t="s">
        <v>707</v>
      </c>
      <c r="K166" s="55" t="s">
        <v>1198</v>
      </c>
      <c r="L166" s="101">
        <f>VLOOKUP(H166,Sheet1!C:D,2,FALSE)</f>
        <v>1</v>
      </c>
    </row>
    <row r="167" spans="1:12" ht="75" customHeight="1">
      <c r="A167" s="54">
        <f t="shared" si="2"/>
        <v>162</v>
      </c>
      <c r="B167" s="55" t="s">
        <v>125</v>
      </c>
      <c r="C167" s="55" t="s">
        <v>701</v>
      </c>
      <c r="D167" s="55" t="s">
        <v>702</v>
      </c>
      <c r="E167" s="85" t="s">
        <v>703</v>
      </c>
      <c r="F167" s="85" t="s">
        <v>704</v>
      </c>
      <c r="G167" s="80" t="s">
        <v>705</v>
      </c>
      <c r="H167" s="55" t="s">
        <v>131</v>
      </c>
      <c r="I167" s="55" t="s">
        <v>706</v>
      </c>
      <c r="J167" s="55" t="s">
        <v>707</v>
      </c>
      <c r="K167" s="55" t="s">
        <v>708</v>
      </c>
      <c r="L167" s="101">
        <f>VLOOKUP(H167,Sheet1!C:D,2,FALSE)</f>
        <v>1</v>
      </c>
    </row>
    <row r="168" spans="1:12" ht="75" customHeight="1">
      <c r="A168" s="54">
        <f t="shared" si="2"/>
        <v>163</v>
      </c>
      <c r="B168" s="55" t="s">
        <v>125</v>
      </c>
      <c r="C168" s="55" t="s">
        <v>710</v>
      </c>
      <c r="D168" s="55" t="s">
        <v>711</v>
      </c>
      <c r="E168" s="55" t="s">
        <v>712</v>
      </c>
      <c r="F168" s="75" t="s">
        <v>713</v>
      </c>
      <c r="G168" s="80" t="s">
        <v>714</v>
      </c>
      <c r="H168" s="75" t="s">
        <v>131</v>
      </c>
      <c r="I168" s="55" t="s">
        <v>715</v>
      </c>
      <c r="J168" s="55" t="s">
        <v>716</v>
      </c>
      <c r="K168" s="55" t="s">
        <v>717</v>
      </c>
      <c r="L168" s="101">
        <f>VLOOKUP(H168,Sheet1!C:D,2,FALSE)</f>
        <v>1</v>
      </c>
    </row>
    <row r="169" spans="1:12" ht="75" customHeight="1">
      <c r="A169" s="54">
        <f t="shared" si="2"/>
        <v>164</v>
      </c>
      <c r="B169" s="55" t="s">
        <v>125</v>
      </c>
      <c r="C169" s="59" t="s">
        <v>710</v>
      </c>
      <c r="D169" s="55" t="s">
        <v>711</v>
      </c>
      <c r="E169" s="85" t="s">
        <v>712</v>
      </c>
      <c r="F169" s="85" t="s">
        <v>713</v>
      </c>
      <c r="G169" s="107" t="s">
        <v>714</v>
      </c>
      <c r="H169" s="59" t="s">
        <v>131</v>
      </c>
      <c r="I169" s="59" t="s">
        <v>715</v>
      </c>
      <c r="J169" s="59" t="s">
        <v>716</v>
      </c>
      <c r="K169" s="59" t="s">
        <v>718</v>
      </c>
      <c r="L169" s="101">
        <f>VLOOKUP(H169,Sheet1!C:D,2,FALSE)</f>
        <v>1</v>
      </c>
    </row>
    <row r="170" spans="1:12" ht="75" customHeight="1">
      <c r="A170" s="54">
        <f t="shared" si="2"/>
        <v>165</v>
      </c>
      <c r="B170" s="55" t="s">
        <v>125</v>
      </c>
      <c r="C170" s="55" t="s">
        <v>710</v>
      </c>
      <c r="D170" s="55" t="s">
        <v>720</v>
      </c>
      <c r="E170" s="75" t="s">
        <v>712</v>
      </c>
      <c r="F170" s="75" t="s">
        <v>713</v>
      </c>
      <c r="G170" s="80" t="s">
        <v>714</v>
      </c>
      <c r="H170" s="55" t="s">
        <v>131</v>
      </c>
      <c r="I170" s="55" t="s">
        <v>715</v>
      </c>
      <c r="J170" s="55" t="s">
        <v>716</v>
      </c>
      <c r="K170" s="55" t="s">
        <v>719</v>
      </c>
      <c r="L170" s="101">
        <f>VLOOKUP(H170,Sheet1!C:D,2,FALSE)</f>
        <v>1</v>
      </c>
    </row>
    <row r="171" spans="1:12" ht="75" customHeight="1">
      <c r="A171" s="54">
        <f t="shared" si="2"/>
        <v>166</v>
      </c>
      <c r="B171" s="55" t="s">
        <v>125</v>
      </c>
      <c r="C171" s="55" t="s">
        <v>721</v>
      </c>
      <c r="D171" s="55" t="s">
        <v>722</v>
      </c>
      <c r="E171" s="75" t="s">
        <v>187</v>
      </c>
      <c r="F171" s="75" t="s">
        <v>188</v>
      </c>
      <c r="G171" s="80" t="s">
        <v>723</v>
      </c>
      <c r="H171" s="55" t="s">
        <v>132</v>
      </c>
      <c r="I171" s="55" t="s">
        <v>724</v>
      </c>
      <c r="J171" s="55" t="s">
        <v>550</v>
      </c>
      <c r="K171" s="55" t="s">
        <v>725</v>
      </c>
      <c r="L171" s="101">
        <f>VLOOKUP(H171,Sheet1!C:D,2,FALSE)</f>
        <v>4</v>
      </c>
    </row>
    <row r="172" spans="1:12" ht="75" customHeight="1">
      <c r="A172" s="54">
        <f t="shared" si="2"/>
        <v>167</v>
      </c>
      <c r="B172" s="55" t="s">
        <v>125</v>
      </c>
      <c r="C172" s="55" t="s">
        <v>721</v>
      </c>
      <c r="D172" s="55" t="s">
        <v>722</v>
      </c>
      <c r="E172" s="75" t="s">
        <v>187</v>
      </c>
      <c r="F172" s="75" t="s">
        <v>188</v>
      </c>
      <c r="G172" s="80" t="s">
        <v>723</v>
      </c>
      <c r="H172" s="55" t="s">
        <v>132</v>
      </c>
      <c r="I172" s="55" t="s">
        <v>724</v>
      </c>
      <c r="J172" s="55" t="s">
        <v>550</v>
      </c>
      <c r="K172" s="55" t="s">
        <v>726</v>
      </c>
      <c r="L172" s="101">
        <f>VLOOKUP(H172,Sheet1!C:D,2,FALSE)</f>
        <v>4</v>
      </c>
    </row>
    <row r="173" spans="1:12" ht="75" customHeight="1">
      <c r="A173" s="54">
        <f t="shared" si="2"/>
        <v>168</v>
      </c>
      <c r="B173" s="55" t="s">
        <v>125</v>
      </c>
      <c r="C173" s="55" t="s">
        <v>721</v>
      </c>
      <c r="D173" s="55" t="s">
        <v>722</v>
      </c>
      <c r="E173" s="75" t="s">
        <v>187</v>
      </c>
      <c r="F173" s="75" t="s">
        <v>188</v>
      </c>
      <c r="G173" s="80" t="s">
        <v>723</v>
      </c>
      <c r="H173" s="55" t="s">
        <v>132</v>
      </c>
      <c r="I173" s="55" t="s">
        <v>724</v>
      </c>
      <c r="J173" s="55" t="s">
        <v>550</v>
      </c>
      <c r="K173" s="55" t="s">
        <v>727</v>
      </c>
      <c r="L173" s="101">
        <f>VLOOKUP(H173,Sheet1!C:D,2,FALSE)</f>
        <v>4</v>
      </c>
    </row>
    <row r="174" spans="1:12" ht="75" customHeight="1">
      <c r="A174" s="54">
        <f t="shared" si="2"/>
        <v>169</v>
      </c>
      <c r="B174" s="55" t="s">
        <v>125</v>
      </c>
      <c r="C174" s="55" t="s">
        <v>721</v>
      </c>
      <c r="D174" s="55" t="s">
        <v>722</v>
      </c>
      <c r="E174" s="75" t="s">
        <v>187</v>
      </c>
      <c r="F174" s="75" t="s">
        <v>188</v>
      </c>
      <c r="G174" s="80" t="s">
        <v>723</v>
      </c>
      <c r="H174" s="55" t="s">
        <v>132</v>
      </c>
      <c r="I174" s="55" t="s">
        <v>724</v>
      </c>
      <c r="J174" s="55" t="s">
        <v>550</v>
      </c>
      <c r="K174" s="55" t="s">
        <v>728</v>
      </c>
      <c r="L174" s="101">
        <f>VLOOKUP(H174,Sheet1!C:D,2,FALSE)</f>
        <v>4</v>
      </c>
    </row>
    <row r="175" spans="1:12" ht="75" customHeight="1">
      <c r="A175" s="54">
        <f t="shared" si="2"/>
        <v>170</v>
      </c>
      <c r="B175" s="55" t="s">
        <v>125</v>
      </c>
      <c r="C175" s="55" t="s">
        <v>721</v>
      </c>
      <c r="D175" s="55" t="s">
        <v>730</v>
      </c>
      <c r="E175" s="75" t="s">
        <v>187</v>
      </c>
      <c r="F175" s="75" t="s">
        <v>188</v>
      </c>
      <c r="G175" s="80" t="s">
        <v>723</v>
      </c>
      <c r="H175" s="55" t="s">
        <v>132</v>
      </c>
      <c r="I175" s="55" t="s">
        <v>724</v>
      </c>
      <c r="J175" s="55" t="s">
        <v>550</v>
      </c>
      <c r="K175" s="55" t="s">
        <v>729</v>
      </c>
      <c r="L175" s="101">
        <f>VLOOKUP(H175,Sheet1!C:D,2,FALSE)</f>
        <v>4</v>
      </c>
    </row>
    <row r="176" spans="1:12" ht="60">
      <c r="A176" s="54">
        <f t="shared" si="2"/>
        <v>171</v>
      </c>
      <c r="B176" s="58" t="s">
        <v>127</v>
      </c>
      <c r="C176" s="58" t="s">
        <v>731</v>
      </c>
      <c r="D176" s="58" t="s">
        <v>732</v>
      </c>
      <c r="E176" s="75" t="s">
        <v>1344</v>
      </c>
      <c r="F176" s="75"/>
      <c r="G176" s="100" t="s">
        <v>733</v>
      </c>
      <c r="H176" s="58" t="s">
        <v>280</v>
      </c>
      <c r="I176" s="58" t="s">
        <v>734</v>
      </c>
      <c r="J176" s="58" t="s">
        <v>735</v>
      </c>
      <c r="K176" s="98" t="s">
        <v>1199</v>
      </c>
      <c r="L176" s="101">
        <f>VLOOKUP(H176,Sheet1!C:D,2,FALSE)</f>
        <v>3</v>
      </c>
    </row>
    <row r="177" spans="1:12" ht="75" customHeight="1">
      <c r="A177" s="54">
        <f t="shared" si="2"/>
        <v>172</v>
      </c>
      <c r="B177" s="58" t="s">
        <v>127</v>
      </c>
      <c r="C177" s="58" t="s">
        <v>731</v>
      </c>
      <c r="D177" s="58" t="s">
        <v>736</v>
      </c>
      <c r="E177" s="75" t="s">
        <v>1344</v>
      </c>
      <c r="F177" s="75"/>
      <c r="G177" s="100" t="s">
        <v>733</v>
      </c>
      <c r="H177" s="58" t="s">
        <v>280</v>
      </c>
      <c r="I177" s="58" t="s">
        <v>737</v>
      </c>
      <c r="J177" s="58" t="s">
        <v>735</v>
      </c>
      <c r="K177" s="98" t="s">
        <v>1199</v>
      </c>
      <c r="L177" s="101">
        <f>VLOOKUP(H177,Sheet1!C:D,2,FALSE)</f>
        <v>3</v>
      </c>
    </row>
    <row r="178" spans="1:12" ht="75" customHeight="1">
      <c r="A178" s="54">
        <f t="shared" si="2"/>
        <v>173</v>
      </c>
      <c r="B178" s="58" t="s">
        <v>127</v>
      </c>
      <c r="C178" s="58" t="s">
        <v>731</v>
      </c>
      <c r="D178" s="58" t="s">
        <v>738</v>
      </c>
      <c r="E178" s="75" t="s">
        <v>1344</v>
      </c>
      <c r="F178" s="75"/>
      <c r="G178" s="100" t="s">
        <v>733</v>
      </c>
      <c r="H178" s="58" t="s">
        <v>280</v>
      </c>
      <c r="I178" s="58" t="s">
        <v>739</v>
      </c>
      <c r="J178" s="58" t="s">
        <v>735</v>
      </c>
      <c r="K178" s="98" t="s">
        <v>1199</v>
      </c>
      <c r="L178" s="101">
        <f>VLOOKUP(H178,Sheet1!C:D,2,FALSE)</f>
        <v>3</v>
      </c>
    </row>
    <row r="179" spans="1:12" ht="75" customHeight="1">
      <c r="A179" s="54">
        <f t="shared" si="2"/>
        <v>174</v>
      </c>
      <c r="B179" s="58" t="s">
        <v>125</v>
      </c>
      <c r="C179" s="58" t="s">
        <v>731</v>
      </c>
      <c r="D179" s="58" t="s">
        <v>740</v>
      </c>
      <c r="E179" s="75" t="s">
        <v>1344</v>
      </c>
      <c r="F179" s="75"/>
      <c r="G179" s="100" t="s">
        <v>733</v>
      </c>
      <c r="H179" s="58" t="s">
        <v>280</v>
      </c>
      <c r="I179" s="58" t="s">
        <v>741</v>
      </c>
      <c r="J179" s="58" t="s">
        <v>742</v>
      </c>
      <c r="K179" s="98" t="s">
        <v>1199</v>
      </c>
      <c r="L179" s="101">
        <f>VLOOKUP(H179,Sheet1!C:D,2,FALSE)</f>
        <v>3</v>
      </c>
    </row>
    <row r="180" spans="1:12" ht="75" customHeight="1">
      <c r="A180" s="54">
        <f t="shared" si="2"/>
        <v>175</v>
      </c>
      <c r="B180" s="55" t="s">
        <v>127</v>
      </c>
      <c r="C180" s="55" t="s">
        <v>743</v>
      </c>
      <c r="D180" s="55" t="s">
        <v>744</v>
      </c>
      <c r="E180" s="55" t="s">
        <v>745</v>
      </c>
      <c r="F180" s="75" t="s">
        <v>746</v>
      </c>
      <c r="G180" s="80" t="s">
        <v>748</v>
      </c>
      <c r="H180" s="75" t="s">
        <v>131</v>
      </c>
      <c r="I180" s="55" t="s">
        <v>747</v>
      </c>
      <c r="J180" s="55" t="s">
        <v>749</v>
      </c>
      <c r="K180" s="55" t="s">
        <v>750</v>
      </c>
      <c r="L180" s="101">
        <f>VLOOKUP(H180,Sheet1!C:D,2,FALSE)</f>
        <v>1</v>
      </c>
    </row>
    <row r="181" spans="1:12" ht="120">
      <c r="A181" s="54">
        <f t="shared" si="2"/>
        <v>176</v>
      </c>
      <c r="B181" s="55" t="s">
        <v>127</v>
      </c>
      <c r="C181" s="59" t="s">
        <v>743</v>
      </c>
      <c r="D181" s="55" t="s">
        <v>753</v>
      </c>
      <c r="E181" s="85" t="s">
        <v>745</v>
      </c>
      <c r="F181" s="85" t="s">
        <v>746</v>
      </c>
      <c r="G181" s="107" t="s">
        <v>751</v>
      </c>
      <c r="H181" s="59" t="s">
        <v>131</v>
      </c>
      <c r="I181" s="59" t="s">
        <v>747</v>
      </c>
      <c r="J181" s="59" t="s">
        <v>752</v>
      </c>
      <c r="K181" s="59" t="s">
        <v>1281</v>
      </c>
      <c r="L181" s="101">
        <f>VLOOKUP(H181,Sheet1!C:D,2,FALSE)</f>
        <v>1</v>
      </c>
    </row>
    <row r="182" spans="1:12" ht="75" customHeight="1">
      <c r="A182" s="54">
        <f t="shared" si="2"/>
        <v>177</v>
      </c>
      <c r="B182" s="55" t="s">
        <v>125</v>
      </c>
      <c r="C182" s="59" t="s">
        <v>754</v>
      </c>
      <c r="D182" s="55" t="s">
        <v>760</v>
      </c>
      <c r="E182" s="85" t="s">
        <v>755</v>
      </c>
      <c r="F182" s="85" t="s">
        <v>755</v>
      </c>
      <c r="G182" s="107" t="s">
        <v>756</v>
      </c>
      <c r="H182" s="59" t="s">
        <v>128</v>
      </c>
      <c r="I182" s="59" t="s">
        <v>757</v>
      </c>
      <c r="J182" s="59" t="s">
        <v>758</v>
      </c>
      <c r="K182" s="59" t="s">
        <v>759</v>
      </c>
      <c r="L182" s="101">
        <f>VLOOKUP(H182,Sheet1!C:D,2,FALSE)</f>
        <v>3</v>
      </c>
    </row>
    <row r="183" spans="1:12" ht="108">
      <c r="A183" s="54">
        <f t="shared" ref="A183:A246" si="3">IF(B183="","",A182+1)</f>
        <v>178</v>
      </c>
      <c r="B183" s="55" t="s">
        <v>125</v>
      </c>
      <c r="C183" s="55" t="s">
        <v>761</v>
      </c>
      <c r="D183" s="55" t="s">
        <v>768</v>
      </c>
      <c r="E183" s="75" t="s">
        <v>763</v>
      </c>
      <c r="F183" s="75" t="s">
        <v>764</v>
      </c>
      <c r="G183" s="80" t="s">
        <v>765</v>
      </c>
      <c r="H183" s="55" t="s">
        <v>131</v>
      </c>
      <c r="I183" s="55" t="s">
        <v>766</v>
      </c>
      <c r="J183" s="55" t="s">
        <v>767</v>
      </c>
      <c r="K183" s="55" t="s">
        <v>1200</v>
      </c>
      <c r="L183" s="101">
        <f>VLOOKUP(H183,Sheet1!C:D,2,FALSE)</f>
        <v>1</v>
      </c>
    </row>
    <row r="184" spans="1:12" ht="75" customHeight="1">
      <c r="A184" s="54">
        <f t="shared" si="3"/>
        <v>179</v>
      </c>
      <c r="B184" s="55" t="s">
        <v>125</v>
      </c>
      <c r="C184" s="55" t="s">
        <v>761</v>
      </c>
      <c r="D184" s="55" t="s">
        <v>762</v>
      </c>
      <c r="E184" s="75" t="s">
        <v>763</v>
      </c>
      <c r="F184" s="75" t="s">
        <v>764</v>
      </c>
      <c r="G184" s="80" t="s">
        <v>765</v>
      </c>
      <c r="H184" s="55" t="s">
        <v>131</v>
      </c>
      <c r="I184" s="55" t="s">
        <v>766</v>
      </c>
      <c r="J184" s="55" t="s">
        <v>767</v>
      </c>
      <c r="K184" s="55" t="s">
        <v>1201</v>
      </c>
      <c r="L184" s="101">
        <f>VLOOKUP(H184,Sheet1!C:D,2,FALSE)</f>
        <v>1</v>
      </c>
    </row>
    <row r="185" spans="1:12" ht="75" customHeight="1">
      <c r="A185" s="54">
        <f t="shared" si="3"/>
        <v>180</v>
      </c>
      <c r="B185" s="55" t="s">
        <v>125</v>
      </c>
      <c r="C185" s="55" t="s">
        <v>761</v>
      </c>
      <c r="D185" s="55" t="s">
        <v>762</v>
      </c>
      <c r="E185" s="75" t="s">
        <v>763</v>
      </c>
      <c r="F185" s="55" t="s">
        <v>764</v>
      </c>
      <c r="G185" s="80" t="s">
        <v>765</v>
      </c>
      <c r="H185" s="55" t="s">
        <v>131</v>
      </c>
      <c r="I185" s="55" t="s">
        <v>766</v>
      </c>
      <c r="J185" s="55" t="s">
        <v>767</v>
      </c>
      <c r="K185" s="55" t="s">
        <v>1201</v>
      </c>
      <c r="L185" s="101">
        <f>VLOOKUP(H185,Sheet1!C:D,2,FALSE)</f>
        <v>1</v>
      </c>
    </row>
    <row r="186" spans="1:12" ht="75" customHeight="1">
      <c r="A186" s="54">
        <f t="shared" si="3"/>
        <v>181</v>
      </c>
      <c r="B186" s="55" t="s">
        <v>125</v>
      </c>
      <c r="C186" s="55" t="s">
        <v>761</v>
      </c>
      <c r="D186" s="55" t="s">
        <v>762</v>
      </c>
      <c r="E186" s="75" t="s">
        <v>763</v>
      </c>
      <c r="F186" s="75" t="s">
        <v>764</v>
      </c>
      <c r="G186" s="80" t="s">
        <v>765</v>
      </c>
      <c r="H186" s="55" t="s">
        <v>131</v>
      </c>
      <c r="I186" s="55" t="s">
        <v>766</v>
      </c>
      <c r="J186" s="55" t="s">
        <v>767</v>
      </c>
      <c r="K186" s="55" t="s">
        <v>1202</v>
      </c>
      <c r="L186" s="101">
        <f>VLOOKUP(H186,Sheet1!C:D,2,FALSE)</f>
        <v>1</v>
      </c>
    </row>
    <row r="187" spans="1:12" ht="75" customHeight="1">
      <c r="A187" s="54">
        <f t="shared" si="3"/>
        <v>182</v>
      </c>
      <c r="B187" s="55" t="s">
        <v>125</v>
      </c>
      <c r="C187" s="55" t="s">
        <v>769</v>
      </c>
      <c r="D187" s="55" t="s">
        <v>777</v>
      </c>
      <c r="E187" s="55" t="s">
        <v>770</v>
      </c>
      <c r="F187" s="75" t="s">
        <v>771</v>
      </c>
      <c r="G187" s="80" t="s">
        <v>772</v>
      </c>
      <c r="H187" s="75" t="s">
        <v>773</v>
      </c>
      <c r="I187" s="55" t="s">
        <v>774</v>
      </c>
      <c r="J187" s="55" t="s">
        <v>775</v>
      </c>
      <c r="K187" s="55" t="s">
        <v>776</v>
      </c>
      <c r="L187" s="101">
        <f>VLOOKUP(H187,Sheet1!C:D,2,FALSE)</f>
        <v>10</v>
      </c>
    </row>
    <row r="188" spans="1:12" ht="96">
      <c r="A188" s="54">
        <f t="shared" si="3"/>
        <v>183</v>
      </c>
      <c r="B188" s="55" t="s">
        <v>125</v>
      </c>
      <c r="C188" s="55" t="s">
        <v>778</v>
      </c>
      <c r="D188" s="55" t="s">
        <v>779</v>
      </c>
      <c r="E188" s="75" t="s">
        <v>780</v>
      </c>
      <c r="F188" s="55" t="s">
        <v>1366</v>
      </c>
      <c r="G188" s="80" t="s">
        <v>781</v>
      </c>
      <c r="H188" s="55" t="s">
        <v>247</v>
      </c>
      <c r="I188" s="55" t="s">
        <v>782</v>
      </c>
      <c r="J188" s="55" t="s">
        <v>783</v>
      </c>
      <c r="K188" s="55" t="s">
        <v>784</v>
      </c>
      <c r="L188" s="101">
        <f>VLOOKUP(H188,Sheet1!C:D,2,FALSE)</f>
        <v>15</v>
      </c>
    </row>
    <row r="189" spans="1:12" ht="75" customHeight="1">
      <c r="A189" s="54">
        <f t="shared" si="3"/>
        <v>184</v>
      </c>
      <c r="B189" s="55" t="s">
        <v>125</v>
      </c>
      <c r="C189" s="55" t="s">
        <v>778</v>
      </c>
      <c r="D189" s="55" t="s">
        <v>779</v>
      </c>
      <c r="E189" s="75" t="s">
        <v>780</v>
      </c>
      <c r="F189" s="55" t="s">
        <v>1366</v>
      </c>
      <c r="G189" s="80" t="s">
        <v>781</v>
      </c>
      <c r="H189" s="55" t="s">
        <v>247</v>
      </c>
      <c r="I189" s="55" t="s">
        <v>782</v>
      </c>
      <c r="J189" s="55" t="s">
        <v>783</v>
      </c>
      <c r="K189" s="55" t="s">
        <v>1203</v>
      </c>
      <c r="L189" s="101">
        <f>VLOOKUP(H189,Sheet1!C:D,2,FALSE)</f>
        <v>15</v>
      </c>
    </row>
    <row r="190" spans="1:12" ht="75" customHeight="1">
      <c r="A190" s="54">
        <f t="shared" si="3"/>
        <v>185</v>
      </c>
      <c r="B190" s="55" t="s">
        <v>125</v>
      </c>
      <c r="C190" s="55" t="s">
        <v>778</v>
      </c>
      <c r="D190" s="55" t="s">
        <v>786</v>
      </c>
      <c r="E190" s="55" t="s">
        <v>780</v>
      </c>
      <c r="F190" s="55" t="s">
        <v>1366</v>
      </c>
      <c r="G190" s="80" t="s">
        <v>781</v>
      </c>
      <c r="H190" s="75" t="s">
        <v>247</v>
      </c>
      <c r="I190" s="55" t="s">
        <v>782</v>
      </c>
      <c r="J190" s="55" t="s">
        <v>783</v>
      </c>
      <c r="K190" s="55" t="s">
        <v>785</v>
      </c>
      <c r="L190" s="101">
        <f>VLOOKUP(H190,Sheet1!C:D,2,FALSE)</f>
        <v>15</v>
      </c>
    </row>
    <row r="191" spans="1:12" ht="75" customHeight="1">
      <c r="A191" s="54">
        <f t="shared" si="3"/>
        <v>186</v>
      </c>
      <c r="B191" s="55" t="s">
        <v>125</v>
      </c>
      <c r="C191" s="59" t="s">
        <v>212</v>
      </c>
      <c r="D191" s="55" t="s">
        <v>790</v>
      </c>
      <c r="E191" s="85" t="s">
        <v>213</v>
      </c>
      <c r="F191" s="85" t="s">
        <v>213</v>
      </c>
      <c r="G191" s="107" t="s">
        <v>787</v>
      </c>
      <c r="H191" s="59" t="s">
        <v>131</v>
      </c>
      <c r="I191" s="59" t="s">
        <v>214</v>
      </c>
      <c r="J191" s="59" t="s">
        <v>788</v>
      </c>
      <c r="K191" s="59" t="s">
        <v>789</v>
      </c>
      <c r="L191" s="101">
        <f>VLOOKUP(H191,Sheet1!C:D,2,FALSE)</f>
        <v>1</v>
      </c>
    </row>
    <row r="192" spans="1:12" ht="75" customHeight="1">
      <c r="A192" s="54">
        <f t="shared" si="3"/>
        <v>187</v>
      </c>
      <c r="B192" s="55" t="s">
        <v>125</v>
      </c>
      <c r="C192" s="55" t="s">
        <v>791</v>
      </c>
      <c r="D192" s="55" t="s">
        <v>797</v>
      </c>
      <c r="E192" s="75" t="s">
        <v>792</v>
      </c>
      <c r="F192" s="75"/>
      <c r="G192" s="80" t="s">
        <v>793</v>
      </c>
      <c r="H192" s="55" t="s">
        <v>182</v>
      </c>
      <c r="I192" s="55" t="s">
        <v>794</v>
      </c>
      <c r="J192" s="55" t="s">
        <v>795</v>
      </c>
      <c r="K192" s="55" t="s">
        <v>796</v>
      </c>
      <c r="L192" s="101">
        <f>VLOOKUP(H192,Sheet1!C:D,2,FALSE)</f>
        <v>2</v>
      </c>
    </row>
    <row r="193" spans="1:12" ht="75" customHeight="1">
      <c r="A193" s="54">
        <f t="shared" si="3"/>
        <v>188</v>
      </c>
      <c r="B193" s="55" t="s">
        <v>125</v>
      </c>
      <c r="C193" s="55" t="s">
        <v>225</v>
      </c>
      <c r="D193" s="55" t="s">
        <v>798</v>
      </c>
      <c r="E193" s="75" t="s">
        <v>799</v>
      </c>
      <c r="F193" s="75" t="s">
        <v>800</v>
      </c>
      <c r="G193" s="80" t="s">
        <v>801</v>
      </c>
      <c r="H193" s="55" t="s">
        <v>182</v>
      </c>
      <c r="I193" s="55" t="s">
        <v>802</v>
      </c>
      <c r="J193" s="55" t="s">
        <v>803</v>
      </c>
      <c r="K193" s="55" t="s">
        <v>804</v>
      </c>
      <c r="L193" s="101">
        <f>VLOOKUP(H193,Sheet1!C:D,2,FALSE)</f>
        <v>2</v>
      </c>
    </row>
    <row r="194" spans="1:12" ht="75" customHeight="1">
      <c r="A194" s="54">
        <f t="shared" si="3"/>
        <v>189</v>
      </c>
      <c r="B194" s="55" t="s">
        <v>125</v>
      </c>
      <c r="C194" s="55" t="s">
        <v>225</v>
      </c>
      <c r="D194" s="55" t="s">
        <v>798</v>
      </c>
      <c r="E194" s="75" t="s">
        <v>799</v>
      </c>
      <c r="F194" s="75" t="s">
        <v>800</v>
      </c>
      <c r="G194" s="80" t="s">
        <v>801</v>
      </c>
      <c r="H194" s="55" t="s">
        <v>182</v>
      </c>
      <c r="I194" s="55" t="s">
        <v>802</v>
      </c>
      <c r="J194" s="55" t="s">
        <v>803</v>
      </c>
      <c r="K194" s="55" t="s">
        <v>805</v>
      </c>
      <c r="L194" s="101">
        <f>VLOOKUP(H194,Sheet1!C:D,2,FALSE)</f>
        <v>2</v>
      </c>
    </row>
    <row r="195" spans="1:12" ht="75" customHeight="1">
      <c r="A195" s="54">
        <f t="shared" si="3"/>
        <v>190</v>
      </c>
      <c r="B195" s="55" t="s">
        <v>125</v>
      </c>
      <c r="C195" s="55" t="s">
        <v>225</v>
      </c>
      <c r="D195" s="55" t="s">
        <v>798</v>
      </c>
      <c r="E195" s="75" t="s">
        <v>799</v>
      </c>
      <c r="F195" s="55" t="s">
        <v>800</v>
      </c>
      <c r="G195" s="80" t="s">
        <v>801</v>
      </c>
      <c r="H195" s="55" t="s">
        <v>182</v>
      </c>
      <c r="I195" s="55" t="s">
        <v>802</v>
      </c>
      <c r="J195" s="55" t="s">
        <v>803</v>
      </c>
      <c r="K195" s="55" t="s">
        <v>806</v>
      </c>
      <c r="L195" s="101">
        <f>VLOOKUP(H195,Sheet1!C:D,2,FALSE)</f>
        <v>2</v>
      </c>
    </row>
    <row r="196" spans="1:12" ht="75" customHeight="1">
      <c r="A196" s="54">
        <f t="shared" si="3"/>
        <v>191</v>
      </c>
      <c r="B196" s="55" t="s">
        <v>127</v>
      </c>
      <c r="C196" s="55" t="s">
        <v>225</v>
      </c>
      <c r="D196" s="55" t="s">
        <v>807</v>
      </c>
      <c r="E196" s="75" t="s">
        <v>799</v>
      </c>
      <c r="F196" s="75" t="s">
        <v>800</v>
      </c>
      <c r="G196" s="80" t="s">
        <v>801</v>
      </c>
      <c r="H196" s="55" t="s">
        <v>182</v>
      </c>
      <c r="I196" s="55" t="s">
        <v>802</v>
      </c>
      <c r="J196" s="55" t="s">
        <v>803</v>
      </c>
      <c r="K196" s="55" t="s">
        <v>804</v>
      </c>
      <c r="L196" s="101">
        <f>VLOOKUP(H196,Sheet1!C:D,2,FALSE)</f>
        <v>2</v>
      </c>
    </row>
    <row r="197" spans="1:12" ht="96">
      <c r="A197" s="54">
        <f t="shared" si="3"/>
        <v>192</v>
      </c>
      <c r="B197" s="62" t="s">
        <v>125</v>
      </c>
      <c r="C197" s="62" t="s">
        <v>808</v>
      </c>
      <c r="D197" s="62" t="s">
        <v>814</v>
      </c>
      <c r="E197" s="78" t="s">
        <v>809</v>
      </c>
      <c r="F197" s="78"/>
      <c r="G197" s="80" t="s">
        <v>810</v>
      </c>
      <c r="H197" s="62" t="s">
        <v>239</v>
      </c>
      <c r="I197" s="62" t="s">
        <v>811</v>
      </c>
      <c r="J197" s="62" t="s">
        <v>812</v>
      </c>
      <c r="K197" s="62" t="s">
        <v>813</v>
      </c>
      <c r="L197" s="101">
        <f>VLOOKUP(H197,Sheet1!C:D,2,FALSE)</f>
        <v>9</v>
      </c>
    </row>
    <row r="198" spans="1:12" ht="75" customHeight="1">
      <c r="A198" s="54">
        <f t="shared" si="3"/>
        <v>193</v>
      </c>
      <c r="B198" s="62" t="s">
        <v>126</v>
      </c>
      <c r="C198" s="62" t="s">
        <v>815</v>
      </c>
      <c r="D198" s="62" t="s">
        <v>816</v>
      </c>
      <c r="E198" s="78" t="s">
        <v>817</v>
      </c>
      <c r="F198" s="78" t="s">
        <v>817</v>
      </c>
      <c r="G198" s="80" t="s">
        <v>818</v>
      </c>
      <c r="H198" s="62" t="s">
        <v>183</v>
      </c>
      <c r="I198" s="62" t="s">
        <v>819</v>
      </c>
      <c r="J198" s="62" t="s">
        <v>820</v>
      </c>
      <c r="K198" s="62" t="s">
        <v>821</v>
      </c>
      <c r="L198" s="101">
        <f>VLOOKUP(H198,Sheet1!C:D,2,FALSE)</f>
        <v>5</v>
      </c>
    </row>
    <row r="199" spans="1:12" ht="75" customHeight="1">
      <c r="A199" s="54">
        <f t="shared" si="3"/>
        <v>194</v>
      </c>
      <c r="B199" s="55" t="s">
        <v>127</v>
      </c>
      <c r="C199" s="55" t="s">
        <v>822</v>
      </c>
      <c r="D199" s="55" t="s">
        <v>823</v>
      </c>
      <c r="E199" s="75" t="s">
        <v>824</v>
      </c>
      <c r="F199" s="75" t="s">
        <v>825</v>
      </c>
      <c r="G199" s="80" t="s">
        <v>826</v>
      </c>
      <c r="H199" s="55" t="s">
        <v>1309</v>
      </c>
      <c r="I199" s="55" t="s">
        <v>1314</v>
      </c>
      <c r="J199" s="55" t="s">
        <v>827</v>
      </c>
      <c r="K199" s="55" t="s">
        <v>828</v>
      </c>
      <c r="L199" s="101">
        <f>VLOOKUP(H199,Sheet1!C:D,2,FALSE)</f>
        <v>1</v>
      </c>
    </row>
    <row r="200" spans="1:12" ht="75" customHeight="1">
      <c r="A200" s="54">
        <f t="shared" si="3"/>
        <v>195</v>
      </c>
      <c r="B200" s="55" t="s">
        <v>837</v>
      </c>
      <c r="C200" s="55" t="s">
        <v>829</v>
      </c>
      <c r="D200" s="55" t="s">
        <v>830</v>
      </c>
      <c r="E200" s="75" t="s">
        <v>831</v>
      </c>
      <c r="F200" s="75" t="s">
        <v>832</v>
      </c>
      <c r="G200" s="80" t="s">
        <v>833</v>
      </c>
      <c r="H200" s="55" t="s">
        <v>132</v>
      </c>
      <c r="I200" s="55" t="s">
        <v>834</v>
      </c>
      <c r="J200" s="55" t="s">
        <v>835</v>
      </c>
      <c r="K200" s="55" t="s">
        <v>1231</v>
      </c>
      <c r="L200" s="101">
        <f>VLOOKUP(H200,Sheet1!C:D,2,FALSE)</f>
        <v>4</v>
      </c>
    </row>
    <row r="201" spans="1:12" ht="75" customHeight="1">
      <c r="A201" s="54">
        <f t="shared" si="3"/>
        <v>196</v>
      </c>
      <c r="B201" s="55" t="s">
        <v>125</v>
      </c>
      <c r="C201" s="55" t="s">
        <v>829</v>
      </c>
      <c r="D201" s="55" t="s">
        <v>830</v>
      </c>
      <c r="E201" s="75" t="s">
        <v>831</v>
      </c>
      <c r="F201" s="75" t="s">
        <v>832</v>
      </c>
      <c r="G201" s="80" t="s">
        <v>833</v>
      </c>
      <c r="H201" s="55" t="s">
        <v>132</v>
      </c>
      <c r="I201" s="55" t="s">
        <v>834</v>
      </c>
      <c r="J201" s="55" t="s">
        <v>836</v>
      </c>
      <c r="K201" s="55" t="s">
        <v>1232</v>
      </c>
      <c r="L201" s="101">
        <f>VLOOKUP(H201,Sheet1!C:D,2,FALSE)</f>
        <v>4</v>
      </c>
    </row>
    <row r="202" spans="1:12" ht="75" customHeight="1">
      <c r="A202" s="54">
        <f t="shared" si="3"/>
        <v>197</v>
      </c>
      <c r="B202" s="55" t="s">
        <v>125</v>
      </c>
      <c r="C202" s="55" t="s">
        <v>838</v>
      </c>
      <c r="D202" s="55" t="s">
        <v>839</v>
      </c>
      <c r="E202" s="75" t="s">
        <v>840</v>
      </c>
      <c r="F202" s="75" t="s">
        <v>841</v>
      </c>
      <c r="G202" s="80" t="s">
        <v>842</v>
      </c>
      <c r="H202" s="55" t="s">
        <v>843</v>
      </c>
      <c r="I202" s="55" t="s">
        <v>844</v>
      </c>
      <c r="J202" s="55" t="s">
        <v>845</v>
      </c>
      <c r="K202" s="55" t="s">
        <v>846</v>
      </c>
      <c r="L202" s="101">
        <f>VLOOKUP(H202,Sheet1!C:D,2,FALSE)</f>
        <v>7</v>
      </c>
    </row>
    <row r="203" spans="1:12" ht="75" customHeight="1">
      <c r="A203" s="54">
        <f t="shared" si="3"/>
        <v>198</v>
      </c>
      <c r="B203" s="55" t="s">
        <v>125</v>
      </c>
      <c r="C203" s="55" t="s">
        <v>838</v>
      </c>
      <c r="D203" s="55" t="s">
        <v>839</v>
      </c>
      <c r="E203" s="75" t="s">
        <v>840</v>
      </c>
      <c r="F203" s="75" t="s">
        <v>841</v>
      </c>
      <c r="G203" s="80" t="s">
        <v>842</v>
      </c>
      <c r="H203" s="55" t="s">
        <v>843</v>
      </c>
      <c r="I203" s="55" t="s">
        <v>847</v>
      </c>
      <c r="J203" s="55" t="s">
        <v>845</v>
      </c>
      <c r="K203" s="55" t="s">
        <v>848</v>
      </c>
      <c r="L203" s="101">
        <f>VLOOKUP(H203,Sheet1!C:D,2,FALSE)</f>
        <v>7</v>
      </c>
    </row>
    <row r="204" spans="1:12" ht="75" customHeight="1">
      <c r="A204" s="54">
        <f t="shared" si="3"/>
        <v>199</v>
      </c>
      <c r="B204" s="62" t="s">
        <v>125</v>
      </c>
      <c r="C204" s="62" t="s">
        <v>838</v>
      </c>
      <c r="D204" s="62" t="s">
        <v>839</v>
      </c>
      <c r="E204" s="78" t="s">
        <v>840</v>
      </c>
      <c r="F204" s="78" t="s">
        <v>841</v>
      </c>
      <c r="G204" s="80" t="s">
        <v>842</v>
      </c>
      <c r="H204" s="62" t="s">
        <v>843</v>
      </c>
      <c r="I204" s="62" t="s">
        <v>849</v>
      </c>
      <c r="J204" s="62" t="s">
        <v>845</v>
      </c>
      <c r="K204" s="62" t="s">
        <v>850</v>
      </c>
      <c r="L204" s="101">
        <f>VLOOKUP(H204,Sheet1!C:D,2,FALSE)</f>
        <v>7</v>
      </c>
    </row>
    <row r="205" spans="1:12" ht="75" customHeight="1">
      <c r="A205" s="54">
        <f t="shared" si="3"/>
        <v>200</v>
      </c>
      <c r="B205" s="55" t="s">
        <v>125</v>
      </c>
      <c r="C205" s="55" t="s">
        <v>838</v>
      </c>
      <c r="D205" s="55" t="s">
        <v>839</v>
      </c>
      <c r="E205" s="75" t="s">
        <v>840</v>
      </c>
      <c r="F205" s="75" t="s">
        <v>841</v>
      </c>
      <c r="G205" s="80" t="s">
        <v>842</v>
      </c>
      <c r="H205" s="55" t="s">
        <v>843</v>
      </c>
      <c r="I205" s="55" t="s">
        <v>851</v>
      </c>
      <c r="J205" s="55" t="s">
        <v>845</v>
      </c>
      <c r="K205" s="55" t="s">
        <v>852</v>
      </c>
      <c r="L205" s="101">
        <f>VLOOKUP(H205,Sheet1!C:D,2,FALSE)</f>
        <v>7</v>
      </c>
    </row>
    <row r="206" spans="1:12" ht="75" customHeight="1">
      <c r="A206" s="54">
        <f t="shared" si="3"/>
        <v>201</v>
      </c>
      <c r="B206" s="55" t="s">
        <v>129</v>
      </c>
      <c r="C206" s="55" t="s">
        <v>853</v>
      </c>
      <c r="D206" s="55" t="s">
        <v>854</v>
      </c>
      <c r="E206" s="75" t="s">
        <v>855</v>
      </c>
      <c r="F206" s="75" t="s">
        <v>855</v>
      </c>
      <c r="G206" s="80" t="s">
        <v>856</v>
      </c>
      <c r="H206" s="55" t="s">
        <v>221</v>
      </c>
      <c r="I206" s="55" t="s">
        <v>857</v>
      </c>
      <c r="J206" s="55" t="s">
        <v>858</v>
      </c>
      <c r="K206" s="55" t="s">
        <v>1204</v>
      </c>
      <c r="L206" s="101">
        <f>VLOOKUP(H206,Sheet1!C:D,2,FALSE)</f>
        <v>13</v>
      </c>
    </row>
    <row r="207" spans="1:12" ht="75" customHeight="1">
      <c r="A207" s="54">
        <f t="shared" si="3"/>
        <v>202</v>
      </c>
      <c r="B207" s="55" t="s">
        <v>125</v>
      </c>
      <c r="C207" s="59" t="s">
        <v>859</v>
      </c>
      <c r="D207" s="55" t="s">
        <v>860</v>
      </c>
      <c r="E207" s="85" t="s">
        <v>861</v>
      </c>
      <c r="F207" s="85" t="s">
        <v>861</v>
      </c>
      <c r="G207" s="107" t="s">
        <v>862</v>
      </c>
      <c r="H207" s="59" t="s">
        <v>128</v>
      </c>
      <c r="I207" s="59" t="s">
        <v>863</v>
      </c>
      <c r="J207" s="59" t="s">
        <v>864</v>
      </c>
      <c r="K207" s="59" t="s">
        <v>865</v>
      </c>
      <c r="L207" s="101">
        <f>VLOOKUP(H207,Sheet1!C:D,2,FALSE)</f>
        <v>3</v>
      </c>
    </row>
    <row r="208" spans="1:12" ht="75" customHeight="1">
      <c r="A208" s="54">
        <f t="shared" si="3"/>
        <v>203</v>
      </c>
      <c r="B208" s="55" t="s">
        <v>125</v>
      </c>
      <c r="C208" s="55" t="s">
        <v>859</v>
      </c>
      <c r="D208" s="55" t="s">
        <v>860</v>
      </c>
      <c r="E208" s="75" t="s">
        <v>861</v>
      </c>
      <c r="F208" s="55" t="s">
        <v>861</v>
      </c>
      <c r="G208" s="80" t="s">
        <v>862</v>
      </c>
      <c r="H208" s="55" t="s">
        <v>128</v>
      </c>
      <c r="I208" s="55" t="s">
        <v>863</v>
      </c>
      <c r="J208" s="55" t="s">
        <v>864</v>
      </c>
      <c r="K208" s="55" t="s">
        <v>866</v>
      </c>
      <c r="L208" s="101">
        <f>VLOOKUP(H208,Sheet1!C:D,2,FALSE)</f>
        <v>3</v>
      </c>
    </row>
    <row r="209" spans="1:12" ht="75" customHeight="1">
      <c r="A209" s="54">
        <f t="shared" si="3"/>
        <v>204</v>
      </c>
      <c r="B209" s="55" t="s">
        <v>129</v>
      </c>
      <c r="C209" s="55" t="s">
        <v>859</v>
      </c>
      <c r="D209" s="55" t="s">
        <v>860</v>
      </c>
      <c r="E209" s="75" t="s">
        <v>861</v>
      </c>
      <c r="F209" s="75" t="s">
        <v>861</v>
      </c>
      <c r="G209" s="80" t="s">
        <v>862</v>
      </c>
      <c r="H209" s="55" t="s">
        <v>128</v>
      </c>
      <c r="I209" s="55" t="s">
        <v>863</v>
      </c>
      <c r="J209" s="55" t="s">
        <v>867</v>
      </c>
      <c r="K209" s="55" t="s">
        <v>868</v>
      </c>
      <c r="L209" s="101">
        <f>VLOOKUP(H209,Sheet1!C:D,2,FALSE)</f>
        <v>3</v>
      </c>
    </row>
    <row r="210" spans="1:12" ht="75" customHeight="1">
      <c r="A210" s="54">
        <f t="shared" si="3"/>
        <v>205</v>
      </c>
      <c r="B210" s="55" t="s">
        <v>125</v>
      </c>
      <c r="C210" s="55" t="s">
        <v>869</v>
      </c>
      <c r="D210" s="55" t="s">
        <v>870</v>
      </c>
      <c r="E210" s="55" t="s">
        <v>871</v>
      </c>
      <c r="F210" s="75" t="s">
        <v>872</v>
      </c>
      <c r="G210" s="80" t="s">
        <v>873</v>
      </c>
      <c r="H210" s="75" t="s">
        <v>183</v>
      </c>
      <c r="I210" s="55" t="s">
        <v>874</v>
      </c>
      <c r="J210" s="55" t="s">
        <v>875</v>
      </c>
      <c r="K210" s="55" t="s">
        <v>1234</v>
      </c>
      <c r="L210" s="101">
        <f>VLOOKUP(H210,Sheet1!C:D,2,FALSE)</f>
        <v>5</v>
      </c>
    </row>
    <row r="211" spans="1:12" ht="75" customHeight="1">
      <c r="A211" s="54">
        <f t="shared" si="3"/>
        <v>206</v>
      </c>
      <c r="B211" s="55" t="s">
        <v>125</v>
      </c>
      <c r="C211" s="59" t="s">
        <v>869</v>
      </c>
      <c r="D211" s="55" t="s">
        <v>870</v>
      </c>
      <c r="E211" s="85" t="s">
        <v>871</v>
      </c>
      <c r="F211" s="85" t="s">
        <v>872</v>
      </c>
      <c r="G211" s="107" t="s">
        <v>873</v>
      </c>
      <c r="H211" s="59" t="s">
        <v>183</v>
      </c>
      <c r="I211" s="59" t="s">
        <v>874</v>
      </c>
      <c r="J211" s="59" t="s">
        <v>875</v>
      </c>
      <c r="K211" s="59" t="s">
        <v>1233</v>
      </c>
      <c r="L211" s="101">
        <f>VLOOKUP(H211,Sheet1!C:D,2,FALSE)</f>
        <v>5</v>
      </c>
    </row>
    <row r="212" spans="1:12" ht="75" customHeight="1">
      <c r="A212" s="54">
        <f t="shared" si="3"/>
        <v>207</v>
      </c>
      <c r="B212" s="55" t="s">
        <v>130</v>
      </c>
      <c r="C212" s="55" t="s">
        <v>876</v>
      </c>
      <c r="D212" s="55" t="s">
        <v>877</v>
      </c>
      <c r="E212" s="75" t="s">
        <v>1345</v>
      </c>
      <c r="F212" s="75" t="s">
        <v>878</v>
      </c>
      <c r="G212" s="80" t="s">
        <v>879</v>
      </c>
      <c r="H212" s="55" t="s">
        <v>182</v>
      </c>
      <c r="I212" s="55" t="s">
        <v>880</v>
      </c>
      <c r="J212" s="55" t="s">
        <v>181</v>
      </c>
      <c r="K212" s="55" t="s">
        <v>881</v>
      </c>
      <c r="L212" s="101">
        <f>VLOOKUP(H212,Sheet1!C:D,2,FALSE)</f>
        <v>2</v>
      </c>
    </row>
    <row r="213" spans="1:12" ht="75" customHeight="1">
      <c r="A213" s="54">
        <f t="shared" si="3"/>
        <v>208</v>
      </c>
      <c r="B213" s="55" t="s">
        <v>125</v>
      </c>
      <c r="C213" s="55" t="s">
        <v>882</v>
      </c>
      <c r="D213" s="55" t="s">
        <v>883</v>
      </c>
      <c r="E213" s="75" t="s">
        <v>884</v>
      </c>
      <c r="F213" s="75" t="s">
        <v>885</v>
      </c>
      <c r="G213" s="80" t="s">
        <v>886</v>
      </c>
      <c r="H213" s="55" t="s">
        <v>132</v>
      </c>
      <c r="I213" s="55" t="s">
        <v>887</v>
      </c>
      <c r="J213" s="55" t="s">
        <v>888</v>
      </c>
      <c r="K213" s="55" t="s">
        <v>1205</v>
      </c>
      <c r="L213" s="101">
        <f>VLOOKUP(H213,Sheet1!C:D,2,FALSE)</f>
        <v>4</v>
      </c>
    </row>
    <row r="214" spans="1:12" ht="75" customHeight="1">
      <c r="A214" s="54">
        <f t="shared" si="3"/>
        <v>209</v>
      </c>
      <c r="B214" s="55" t="s">
        <v>125</v>
      </c>
      <c r="C214" s="55" t="s">
        <v>882</v>
      </c>
      <c r="D214" s="55" t="s">
        <v>883</v>
      </c>
      <c r="E214" s="75" t="s">
        <v>884</v>
      </c>
      <c r="F214" s="75" t="s">
        <v>885</v>
      </c>
      <c r="G214" s="80" t="s">
        <v>886</v>
      </c>
      <c r="H214" s="55" t="s">
        <v>132</v>
      </c>
      <c r="I214" s="55" t="s">
        <v>887</v>
      </c>
      <c r="J214" s="55" t="s">
        <v>888</v>
      </c>
      <c r="K214" s="55" t="s">
        <v>1206</v>
      </c>
      <c r="L214" s="101">
        <f>VLOOKUP(H214,Sheet1!C:D,2,FALSE)</f>
        <v>4</v>
      </c>
    </row>
    <row r="215" spans="1:12" ht="75" customHeight="1">
      <c r="A215" s="54">
        <f t="shared" si="3"/>
        <v>210</v>
      </c>
      <c r="B215" s="55" t="s">
        <v>125</v>
      </c>
      <c r="C215" s="55" t="s">
        <v>882</v>
      </c>
      <c r="D215" s="55" t="s">
        <v>889</v>
      </c>
      <c r="E215" s="75" t="s">
        <v>890</v>
      </c>
      <c r="F215" s="55"/>
      <c r="G215" s="80" t="s">
        <v>886</v>
      </c>
      <c r="H215" s="55" t="s">
        <v>132</v>
      </c>
      <c r="I215" s="55" t="s">
        <v>891</v>
      </c>
      <c r="J215" s="55" t="s">
        <v>888</v>
      </c>
      <c r="K215" s="55" t="s">
        <v>1207</v>
      </c>
      <c r="L215" s="101">
        <f>VLOOKUP(H215,Sheet1!C:D,2,FALSE)</f>
        <v>4</v>
      </c>
    </row>
    <row r="216" spans="1:12" ht="75" customHeight="1">
      <c r="A216" s="54">
        <f t="shared" si="3"/>
        <v>211</v>
      </c>
      <c r="B216" s="55" t="s">
        <v>125</v>
      </c>
      <c r="C216" s="55" t="s">
        <v>892</v>
      </c>
      <c r="D216" s="55" t="s">
        <v>893</v>
      </c>
      <c r="E216" s="75" t="s">
        <v>1346</v>
      </c>
      <c r="F216" s="75" t="s">
        <v>1347</v>
      </c>
      <c r="G216" s="80" t="s">
        <v>894</v>
      </c>
      <c r="H216" s="55" t="s">
        <v>183</v>
      </c>
      <c r="I216" s="55" t="s">
        <v>895</v>
      </c>
      <c r="J216" s="55" t="s">
        <v>896</v>
      </c>
      <c r="K216" s="55" t="s">
        <v>897</v>
      </c>
      <c r="L216" s="101">
        <f>VLOOKUP(H216,Sheet1!C:D,2,FALSE)</f>
        <v>5</v>
      </c>
    </row>
    <row r="217" spans="1:12" ht="75" customHeight="1">
      <c r="A217" s="54">
        <f t="shared" si="3"/>
        <v>212</v>
      </c>
      <c r="B217" s="55" t="s">
        <v>130</v>
      </c>
      <c r="C217" s="55" t="s">
        <v>898</v>
      </c>
      <c r="D217" s="55" t="s">
        <v>899</v>
      </c>
      <c r="E217" s="55" t="s">
        <v>900</v>
      </c>
      <c r="F217" s="75" t="s">
        <v>901</v>
      </c>
      <c r="G217" s="80" t="s">
        <v>902</v>
      </c>
      <c r="H217" s="75" t="s">
        <v>128</v>
      </c>
      <c r="I217" s="55" t="s">
        <v>903</v>
      </c>
      <c r="J217" s="55" t="s">
        <v>904</v>
      </c>
      <c r="K217" s="55" t="s">
        <v>905</v>
      </c>
      <c r="L217" s="101">
        <f>VLOOKUP(H217,Sheet1!C:D,2,FALSE)</f>
        <v>3</v>
      </c>
    </row>
    <row r="218" spans="1:12" ht="75" customHeight="1">
      <c r="A218" s="54">
        <f t="shared" si="3"/>
        <v>213</v>
      </c>
      <c r="B218" s="55" t="s">
        <v>125</v>
      </c>
      <c r="C218" s="59" t="s">
        <v>906</v>
      </c>
      <c r="D218" s="55" t="s">
        <v>907</v>
      </c>
      <c r="E218" s="85" t="s">
        <v>908</v>
      </c>
      <c r="F218" s="85" t="s">
        <v>909</v>
      </c>
      <c r="G218" s="107" t="s">
        <v>910</v>
      </c>
      <c r="H218" s="59" t="s">
        <v>128</v>
      </c>
      <c r="I218" s="59" t="s">
        <v>911</v>
      </c>
      <c r="J218" s="59" t="s">
        <v>912</v>
      </c>
      <c r="K218" s="59" t="s">
        <v>913</v>
      </c>
      <c r="L218" s="101">
        <f>VLOOKUP(H218,Sheet1!C:D,2,FALSE)</f>
        <v>3</v>
      </c>
    </row>
    <row r="219" spans="1:12" ht="75" customHeight="1">
      <c r="A219" s="54">
        <f t="shared" si="3"/>
        <v>214</v>
      </c>
      <c r="B219" s="55" t="s">
        <v>125</v>
      </c>
      <c r="C219" s="59" t="s">
        <v>906</v>
      </c>
      <c r="D219" s="55" t="s">
        <v>907</v>
      </c>
      <c r="E219" s="85" t="s">
        <v>908</v>
      </c>
      <c r="F219" s="85" t="s">
        <v>909</v>
      </c>
      <c r="G219" s="107" t="s">
        <v>910</v>
      </c>
      <c r="H219" s="59" t="s">
        <v>128</v>
      </c>
      <c r="I219" s="59" t="s">
        <v>911</v>
      </c>
      <c r="J219" s="59" t="s">
        <v>912</v>
      </c>
      <c r="K219" s="55" t="s">
        <v>914</v>
      </c>
      <c r="L219" s="101">
        <f>VLOOKUP(H219,Sheet1!C:D,2,FALSE)</f>
        <v>3</v>
      </c>
    </row>
    <row r="220" spans="1:12" ht="75" customHeight="1">
      <c r="A220" s="54">
        <f t="shared" si="3"/>
        <v>215</v>
      </c>
      <c r="B220" s="55" t="s">
        <v>125</v>
      </c>
      <c r="C220" s="59" t="s">
        <v>906</v>
      </c>
      <c r="D220" s="55" t="s">
        <v>907</v>
      </c>
      <c r="E220" s="85" t="s">
        <v>908</v>
      </c>
      <c r="F220" s="85" t="s">
        <v>909</v>
      </c>
      <c r="G220" s="107" t="s">
        <v>910</v>
      </c>
      <c r="H220" s="59" t="s">
        <v>128</v>
      </c>
      <c r="I220" s="59" t="s">
        <v>911</v>
      </c>
      <c r="J220" s="59" t="s">
        <v>912</v>
      </c>
      <c r="K220" s="55" t="s">
        <v>1235</v>
      </c>
      <c r="L220" s="101">
        <f>VLOOKUP(H220,Sheet1!C:D,2,FALSE)</f>
        <v>3</v>
      </c>
    </row>
    <row r="221" spans="1:12" ht="75" customHeight="1">
      <c r="A221" s="54">
        <f t="shared" si="3"/>
        <v>216</v>
      </c>
      <c r="B221" s="55" t="s">
        <v>125</v>
      </c>
      <c r="C221" s="59" t="s">
        <v>906</v>
      </c>
      <c r="D221" s="55" t="s">
        <v>916</v>
      </c>
      <c r="E221" s="85" t="s">
        <v>908</v>
      </c>
      <c r="F221" s="85" t="s">
        <v>909</v>
      </c>
      <c r="G221" s="107" t="s">
        <v>910</v>
      </c>
      <c r="H221" s="59" t="s">
        <v>128</v>
      </c>
      <c r="I221" s="59" t="s">
        <v>911</v>
      </c>
      <c r="J221" s="59" t="s">
        <v>912</v>
      </c>
      <c r="K221" s="55" t="s">
        <v>915</v>
      </c>
      <c r="L221" s="101">
        <f>VLOOKUP(H221,Sheet1!C:D,2,FALSE)</f>
        <v>3</v>
      </c>
    </row>
    <row r="222" spans="1:12" ht="75" customHeight="1">
      <c r="A222" s="54">
        <f t="shared" si="3"/>
        <v>217</v>
      </c>
      <c r="B222" s="55" t="s">
        <v>125</v>
      </c>
      <c r="C222" s="59" t="s">
        <v>906</v>
      </c>
      <c r="D222" s="55" t="s">
        <v>907</v>
      </c>
      <c r="E222" s="85" t="s">
        <v>908</v>
      </c>
      <c r="F222" s="85" t="s">
        <v>909</v>
      </c>
      <c r="G222" s="107" t="s">
        <v>910</v>
      </c>
      <c r="H222" s="59" t="s">
        <v>128</v>
      </c>
      <c r="I222" s="59" t="s">
        <v>911</v>
      </c>
      <c r="J222" s="59" t="s">
        <v>912</v>
      </c>
      <c r="K222" s="55" t="s">
        <v>1236</v>
      </c>
      <c r="L222" s="101">
        <f>VLOOKUP(H222,Sheet1!C:D,2,FALSE)</f>
        <v>3</v>
      </c>
    </row>
    <row r="223" spans="1:12" ht="75" customHeight="1">
      <c r="A223" s="54">
        <f t="shared" si="3"/>
        <v>218</v>
      </c>
      <c r="B223" s="58" t="s">
        <v>125</v>
      </c>
      <c r="C223" s="58" t="s">
        <v>917</v>
      </c>
      <c r="D223" s="58" t="s">
        <v>918</v>
      </c>
      <c r="E223" s="75" t="s">
        <v>919</v>
      </c>
      <c r="F223" s="75" t="s">
        <v>920</v>
      </c>
      <c r="G223" s="100" t="s">
        <v>921</v>
      </c>
      <c r="H223" s="55" t="s">
        <v>1309</v>
      </c>
      <c r="I223" s="58" t="s">
        <v>922</v>
      </c>
      <c r="J223" s="58" t="s">
        <v>923</v>
      </c>
      <c r="K223" s="58" t="s">
        <v>1237</v>
      </c>
      <c r="L223" s="101">
        <f>VLOOKUP(H223,Sheet1!C:D,2,FALSE)</f>
        <v>1</v>
      </c>
    </row>
    <row r="224" spans="1:12" ht="75" customHeight="1">
      <c r="A224" s="54">
        <f t="shared" si="3"/>
        <v>219</v>
      </c>
      <c r="B224" s="58" t="s">
        <v>125</v>
      </c>
      <c r="C224" s="58" t="s">
        <v>917</v>
      </c>
      <c r="D224" s="58" t="s">
        <v>918</v>
      </c>
      <c r="E224" s="75" t="s">
        <v>919</v>
      </c>
      <c r="F224" s="75" t="s">
        <v>920</v>
      </c>
      <c r="G224" s="100" t="s">
        <v>921</v>
      </c>
      <c r="H224" s="55" t="s">
        <v>1309</v>
      </c>
      <c r="I224" s="58" t="s">
        <v>922</v>
      </c>
      <c r="J224" s="58" t="s">
        <v>923</v>
      </c>
      <c r="K224" s="58" t="s">
        <v>1208</v>
      </c>
      <c r="L224" s="101">
        <f>VLOOKUP(H224,Sheet1!C:D,2,FALSE)</f>
        <v>1</v>
      </c>
    </row>
    <row r="225" spans="1:12" ht="75" customHeight="1">
      <c r="A225" s="54">
        <f t="shared" si="3"/>
        <v>220</v>
      </c>
      <c r="B225" s="58" t="s">
        <v>125</v>
      </c>
      <c r="C225" s="58" t="s">
        <v>917</v>
      </c>
      <c r="D225" s="58" t="s">
        <v>918</v>
      </c>
      <c r="E225" s="75" t="s">
        <v>919</v>
      </c>
      <c r="F225" s="75" t="s">
        <v>920</v>
      </c>
      <c r="G225" s="100" t="s">
        <v>921</v>
      </c>
      <c r="H225" s="55" t="s">
        <v>1309</v>
      </c>
      <c r="I225" s="58" t="s">
        <v>922</v>
      </c>
      <c r="J225" s="58" t="s">
        <v>923</v>
      </c>
      <c r="K225" s="58" t="s">
        <v>1237</v>
      </c>
      <c r="L225" s="101">
        <f>VLOOKUP(H225,Sheet1!C:D,2,FALSE)</f>
        <v>1</v>
      </c>
    </row>
    <row r="226" spans="1:12" ht="75" customHeight="1">
      <c r="A226" s="54">
        <f t="shared" si="3"/>
        <v>221</v>
      </c>
      <c r="B226" s="58" t="s">
        <v>125</v>
      </c>
      <c r="C226" s="58" t="s">
        <v>917</v>
      </c>
      <c r="D226" s="58" t="s">
        <v>918</v>
      </c>
      <c r="E226" s="75" t="s">
        <v>919</v>
      </c>
      <c r="F226" s="75" t="s">
        <v>920</v>
      </c>
      <c r="G226" s="100" t="s">
        <v>921</v>
      </c>
      <c r="H226" s="55" t="s">
        <v>1309</v>
      </c>
      <c r="I226" s="58" t="s">
        <v>922</v>
      </c>
      <c r="J226" s="58" t="s">
        <v>923</v>
      </c>
      <c r="K226" s="58" t="s">
        <v>1209</v>
      </c>
      <c r="L226" s="101">
        <f>VLOOKUP(H226,Sheet1!C:D,2,FALSE)</f>
        <v>1</v>
      </c>
    </row>
    <row r="227" spans="1:12" ht="120">
      <c r="A227" s="54">
        <f t="shared" si="3"/>
        <v>222</v>
      </c>
      <c r="B227" s="58" t="s">
        <v>130</v>
      </c>
      <c r="C227" s="58" t="s">
        <v>924</v>
      </c>
      <c r="D227" s="58" t="s">
        <v>925</v>
      </c>
      <c r="E227" s="75" t="s">
        <v>926</v>
      </c>
      <c r="F227" s="75" t="s">
        <v>927</v>
      </c>
      <c r="G227" s="100" t="s">
        <v>928</v>
      </c>
      <c r="H227" s="58" t="s">
        <v>131</v>
      </c>
      <c r="I227" s="58" t="s">
        <v>929</v>
      </c>
      <c r="J227" s="58" t="s">
        <v>930</v>
      </c>
      <c r="K227" s="58" t="s">
        <v>931</v>
      </c>
      <c r="L227" s="101">
        <f>VLOOKUP(H227,Sheet1!C:D,2,FALSE)</f>
        <v>1</v>
      </c>
    </row>
    <row r="228" spans="1:12" ht="75" customHeight="1">
      <c r="A228" s="54">
        <f t="shared" si="3"/>
        <v>223</v>
      </c>
      <c r="B228" s="58" t="s">
        <v>130</v>
      </c>
      <c r="C228" s="58" t="s">
        <v>924</v>
      </c>
      <c r="D228" s="58" t="s">
        <v>925</v>
      </c>
      <c r="E228" s="75" t="s">
        <v>926</v>
      </c>
      <c r="F228" s="75" t="s">
        <v>927</v>
      </c>
      <c r="G228" s="100" t="s">
        <v>928</v>
      </c>
      <c r="H228" s="58" t="s">
        <v>131</v>
      </c>
      <c r="I228" s="58" t="s">
        <v>929</v>
      </c>
      <c r="J228" s="58" t="s">
        <v>930</v>
      </c>
      <c r="K228" s="58" t="s">
        <v>932</v>
      </c>
      <c r="L228" s="101">
        <f>VLOOKUP(H228,Sheet1!C:D,2,FALSE)</f>
        <v>1</v>
      </c>
    </row>
    <row r="229" spans="1:12" ht="75" customHeight="1">
      <c r="A229" s="54">
        <f t="shared" si="3"/>
        <v>224</v>
      </c>
      <c r="B229" s="58" t="s">
        <v>130</v>
      </c>
      <c r="C229" s="58" t="s">
        <v>924</v>
      </c>
      <c r="D229" s="58" t="s">
        <v>925</v>
      </c>
      <c r="E229" s="75" t="s">
        <v>926</v>
      </c>
      <c r="F229" s="75" t="s">
        <v>927</v>
      </c>
      <c r="G229" s="100" t="s">
        <v>928</v>
      </c>
      <c r="H229" s="58" t="s">
        <v>131</v>
      </c>
      <c r="I229" s="58" t="s">
        <v>929</v>
      </c>
      <c r="J229" s="58" t="s">
        <v>930</v>
      </c>
      <c r="K229" s="58" t="s">
        <v>933</v>
      </c>
      <c r="L229" s="101">
        <f>VLOOKUP(H229,Sheet1!C:D,2,FALSE)</f>
        <v>1</v>
      </c>
    </row>
    <row r="230" spans="1:12" ht="75" customHeight="1">
      <c r="A230" s="54">
        <f t="shared" si="3"/>
        <v>225</v>
      </c>
      <c r="B230" s="58" t="s">
        <v>130</v>
      </c>
      <c r="C230" s="58" t="s">
        <v>924</v>
      </c>
      <c r="D230" s="58" t="s">
        <v>925</v>
      </c>
      <c r="E230" s="75" t="s">
        <v>926</v>
      </c>
      <c r="F230" s="75" t="s">
        <v>927</v>
      </c>
      <c r="G230" s="100" t="s">
        <v>928</v>
      </c>
      <c r="H230" s="58" t="s">
        <v>131</v>
      </c>
      <c r="I230" s="58" t="s">
        <v>929</v>
      </c>
      <c r="J230" s="58" t="s">
        <v>930</v>
      </c>
      <c r="K230" s="58" t="s">
        <v>934</v>
      </c>
      <c r="L230" s="101">
        <f>VLOOKUP(H230,Sheet1!C:D,2,FALSE)</f>
        <v>1</v>
      </c>
    </row>
    <row r="231" spans="1:12" ht="75" customHeight="1">
      <c r="A231" s="54">
        <f t="shared" si="3"/>
        <v>226</v>
      </c>
      <c r="B231" s="55" t="s">
        <v>130</v>
      </c>
      <c r="C231" s="55" t="s">
        <v>924</v>
      </c>
      <c r="D231" s="55" t="s">
        <v>936</v>
      </c>
      <c r="E231" s="75" t="s">
        <v>926</v>
      </c>
      <c r="F231" s="75" t="s">
        <v>927</v>
      </c>
      <c r="G231" s="80" t="s">
        <v>928</v>
      </c>
      <c r="H231" s="55" t="s">
        <v>131</v>
      </c>
      <c r="I231" s="55" t="s">
        <v>929</v>
      </c>
      <c r="J231" s="55" t="s">
        <v>930</v>
      </c>
      <c r="K231" s="55" t="s">
        <v>935</v>
      </c>
      <c r="L231" s="101">
        <f>VLOOKUP(H231,Sheet1!C:D,2,FALSE)</f>
        <v>1</v>
      </c>
    </row>
    <row r="232" spans="1:12" ht="108">
      <c r="A232" s="54">
        <f t="shared" si="3"/>
        <v>227</v>
      </c>
      <c r="B232" s="55" t="s">
        <v>125</v>
      </c>
      <c r="C232" s="55" t="s">
        <v>937</v>
      </c>
      <c r="D232" s="55" t="s">
        <v>943</v>
      </c>
      <c r="E232" s="75" t="s">
        <v>938</v>
      </c>
      <c r="F232" s="75" t="s">
        <v>939</v>
      </c>
      <c r="G232" s="80" t="s">
        <v>940</v>
      </c>
      <c r="H232" s="55" t="s">
        <v>948</v>
      </c>
      <c r="I232" s="55" t="s">
        <v>941</v>
      </c>
      <c r="J232" s="55" t="s">
        <v>942</v>
      </c>
      <c r="K232" s="55" t="s">
        <v>1210</v>
      </c>
      <c r="L232" s="101">
        <f>VLOOKUP(H232,Sheet1!C:D,2,FALSE)</f>
        <v>1</v>
      </c>
    </row>
    <row r="233" spans="1:12" ht="75" customHeight="1">
      <c r="A233" s="54">
        <f t="shared" si="3"/>
        <v>228</v>
      </c>
      <c r="B233" s="58" t="s">
        <v>125</v>
      </c>
      <c r="C233" s="58" t="s">
        <v>944</v>
      </c>
      <c r="D233" s="58" t="s">
        <v>945</v>
      </c>
      <c r="E233" s="75" t="s">
        <v>169</v>
      </c>
      <c r="F233" s="75" t="s">
        <v>170</v>
      </c>
      <c r="G233" s="100" t="s">
        <v>171</v>
      </c>
      <c r="H233" s="58" t="s">
        <v>946</v>
      </c>
      <c r="I233" s="58" t="s">
        <v>947</v>
      </c>
      <c r="J233" s="58" t="s">
        <v>174</v>
      </c>
      <c r="K233" s="58" t="s">
        <v>1238</v>
      </c>
      <c r="L233" s="101">
        <f>VLOOKUP(H233,Sheet1!C:D,2,FALSE)</f>
        <v>7</v>
      </c>
    </row>
    <row r="234" spans="1:12" ht="75" customHeight="1">
      <c r="A234" s="54">
        <f t="shared" si="3"/>
        <v>229</v>
      </c>
      <c r="B234" s="58" t="s">
        <v>125</v>
      </c>
      <c r="C234" s="58" t="s">
        <v>944</v>
      </c>
      <c r="D234" s="58" t="s">
        <v>945</v>
      </c>
      <c r="E234" s="75" t="s">
        <v>169</v>
      </c>
      <c r="F234" s="75" t="s">
        <v>170</v>
      </c>
      <c r="G234" s="100" t="s">
        <v>171</v>
      </c>
      <c r="H234" s="58" t="s">
        <v>946</v>
      </c>
      <c r="I234" s="58" t="s">
        <v>947</v>
      </c>
      <c r="J234" s="58" t="s">
        <v>174</v>
      </c>
      <c r="K234" s="58" t="s">
        <v>1239</v>
      </c>
      <c r="L234" s="101">
        <f>VLOOKUP(H234,Sheet1!C:D,2,FALSE)</f>
        <v>7</v>
      </c>
    </row>
    <row r="235" spans="1:12" ht="75" customHeight="1">
      <c r="A235" s="54">
        <f t="shared" si="3"/>
        <v>230</v>
      </c>
      <c r="B235" s="58" t="s">
        <v>125</v>
      </c>
      <c r="C235" s="58" t="s">
        <v>944</v>
      </c>
      <c r="D235" s="58" t="s">
        <v>945</v>
      </c>
      <c r="E235" s="75" t="s">
        <v>169</v>
      </c>
      <c r="F235" s="75" t="s">
        <v>170</v>
      </c>
      <c r="G235" s="100" t="s">
        <v>171</v>
      </c>
      <c r="H235" s="58" t="s">
        <v>946</v>
      </c>
      <c r="I235" s="58" t="s">
        <v>947</v>
      </c>
      <c r="J235" s="58" t="s">
        <v>174</v>
      </c>
      <c r="K235" s="58" t="s">
        <v>1240</v>
      </c>
      <c r="L235" s="101">
        <f>VLOOKUP(H235,Sheet1!C:D,2,FALSE)</f>
        <v>7</v>
      </c>
    </row>
    <row r="236" spans="1:12" ht="75" customHeight="1">
      <c r="A236" s="54">
        <f t="shared" si="3"/>
        <v>231</v>
      </c>
      <c r="B236" s="58" t="s">
        <v>125</v>
      </c>
      <c r="C236" s="58" t="s">
        <v>944</v>
      </c>
      <c r="D236" s="58" t="s">
        <v>945</v>
      </c>
      <c r="E236" s="75" t="s">
        <v>169</v>
      </c>
      <c r="F236" s="75" t="s">
        <v>170</v>
      </c>
      <c r="G236" s="100" t="s">
        <v>171</v>
      </c>
      <c r="H236" s="58" t="s">
        <v>946</v>
      </c>
      <c r="I236" s="58" t="s">
        <v>947</v>
      </c>
      <c r="J236" s="58" t="s">
        <v>174</v>
      </c>
      <c r="K236" s="58" t="s">
        <v>1241</v>
      </c>
      <c r="L236" s="101">
        <f>VLOOKUP(H236,Sheet1!C:D,2,FALSE)</f>
        <v>7</v>
      </c>
    </row>
    <row r="237" spans="1:12" ht="75" customHeight="1">
      <c r="A237" s="54">
        <f t="shared" si="3"/>
        <v>232</v>
      </c>
      <c r="B237" s="58" t="s">
        <v>125</v>
      </c>
      <c r="C237" s="58" t="s">
        <v>944</v>
      </c>
      <c r="D237" s="58" t="s">
        <v>945</v>
      </c>
      <c r="E237" s="75" t="s">
        <v>169</v>
      </c>
      <c r="F237" s="75" t="s">
        <v>170</v>
      </c>
      <c r="G237" s="100" t="s">
        <v>171</v>
      </c>
      <c r="H237" s="58" t="s">
        <v>946</v>
      </c>
      <c r="I237" s="58" t="s">
        <v>947</v>
      </c>
      <c r="J237" s="58" t="s">
        <v>174</v>
      </c>
      <c r="K237" s="58" t="s">
        <v>1242</v>
      </c>
      <c r="L237" s="101">
        <f>VLOOKUP(H237,Sheet1!C:D,2,FALSE)</f>
        <v>7</v>
      </c>
    </row>
    <row r="238" spans="1:12" ht="75" customHeight="1">
      <c r="A238" s="54">
        <f t="shared" si="3"/>
        <v>233</v>
      </c>
      <c r="B238" s="58" t="s">
        <v>125</v>
      </c>
      <c r="C238" s="58" t="s">
        <v>944</v>
      </c>
      <c r="D238" s="58" t="s">
        <v>945</v>
      </c>
      <c r="E238" s="75" t="s">
        <v>169</v>
      </c>
      <c r="F238" s="75" t="s">
        <v>170</v>
      </c>
      <c r="G238" s="100" t="s">
        <v>171</v>
      </c>
      <c r="H238" s="58" t="s">
        <v>946</v>
      </c>
      <c r="I238" s="58" t="s">
        <v>947</v>
      </c>
      <c r="J238" s="58" t="s">
        <v>174</v>
      </c>
      <c r="K238" s="58" t="s">
        <v>1243</v>
      </c>
      <c r="L238" s="101">
        <f>VLOOKUP(H238,Sheet1!C:D,2,FALSE)</f>
        <v>7</v>
      </c>
    </row>
    <row r="239" spans="1:12" ht="75" customHeight="1">
      <c r="A239" s="54">
        <f t="shared" si="3"/>
        <v>234</v>
      </c>
      <c r="B239" s="58" t="s">
        <v>125</v>
      </c>
      <c r="C239" s="58" t="s">
        <v>944</v>
      </c>
      <c r="D239" s="58" t="s">
        <v>945</v>
      </c>
      <c r="E239" s="75" t="s">
        <v>169</v>
      </c>
      <c r="F239" s="75" t="s">
        <v>170</v>
      </c>
      <c r="G239" s="100" t="s">
        <v>171</v>
      </c>
      <c r="H239" s="58" t="s">
        <v>946</v>
      </c>
      <c r="I239" s="58" t="s">
        <v>947</v>
      </c>
      <c r="J239" s="58" t="s">
        <v>174</v>
      </c>
      <c r="K239" s="58" t="s">
        <v>1244</v>
      </c>
      <c r="L239" s="101">
        <f>VLOOKUP(H239,Sheet1!C:D,2,FALSE)</f>
        <v>7</v>
      </c>
    </row>
    <row r="240" spans="1:12" ht="75" customHeight="1">
      <c r="A240" s="54">
        <f t="shared" si="3"/>
        <v>235</v>
      </c>
      <c r="B240" s="58" t="s">
        <v>125</v>
      </c>
      <c r="C240" s="58" t="s">
        <v>944</v>
      </c>
      <c r="D240" s="58" t="s">
        <v>945</v>
      </c>
      <c r="E240" s="75" t="s">
        <v>169</v>
      </c>
      <c r="F240" s="75" t="s">
        <v>170</v>
      </c>
      <c r="G240" s="100" t="s">
        <v>171</v>
      </c>
      <c r="H240" s="58" t="s">
        <v>946</v>
      </c>
      <c r="I240" s="58" t="s">
        <v>947</v>
      </c>
      <c r="J240" s="58" t="s">
        <v>174</v>
      </c>
      <c r="K240" s="58" t="s">
        <v>1245</v>
      </c>
      <c r="L240" s="101">
        <f>VLOOKUP(H240,Sheet1!C:D,2,FALSE)</f>
        <v>7</v>
      </c>
    </row>
    <row r="241" spans="1:12" ht="75" customHeight="1">
      <c r="A241" s="54">
        <f t="shared" si="3"/>
        <v>236</v>
      </c>
      <c r="B241" s="55" t="s">
        <v>125</v>
      </c>
      <c r="C241" s="55" t="s">
        <v>949</v>
      </c>
      <c r="D241" s="55" t="s">
        <v>950</v>
      </c>
      <c r="E241" s="75" t="s">
        <v>1351</v>
      </c>
      <c r="F241" s="75" t="s">
        <v>1349</v>
      </c>
      <c r="G241" s="80" t="s">
        <v>951</v>
      </c>
      <c r="H241" s="55" t="s">
        <v>131</v>
      </c>
      <c r="I241" s="55" t="s">
        <v>952</v>
      </c>
      <c r="J241" s="55" t="s">
        <v>953</v>
      </c>
      <c r="K241" s="55" t="s">
        <v>954</v>
      </c>
      <c r="L241" s="101">
        <f>VLOOKUP(H241,Sheet1!C:D,2,FALSE)</f>
        <v>1</v>
      </c>
    </row>
    <row r="242" spans="1:12" ht="75" customHeight="1">
      <c r="A242" s="54">
        <f t="shared" si="3"/>
        <v>237</v>
      </c>
      <c r="B242" s="55" t="s">
        <v>125</v>
      </c>
      <c r="C242" s="55" t="s">
        <v>949</v>
      </c>
      <c r="D242" s="55" t="s">
        <v>950</v>
      </c>
      <c r="E242" s="75" t="s">
        <v>1351</v>
      </c>
      <c r="F242" s="75" t="s">
        <v>1349</v>
      </c>
      <c r="G242" s="80" t="s">
        <v>951</v>
      </c>
      <c r="H242" s="75" t="s">
        <v>131</v>
      </c>
      <c r="I242" s="55" t="s">
        <v>952</v>
      </c>
      <c r="J242" s="55" t="s">
        <v>955</v>
      </c>
      <c r="K242" s="55" t="s">
        <v>1211</v>
      </c>
      <c r="L242" s="101">
        <f>VLOOKUP(H242,Sheet1!C:D,2,FALSE)</f>
        <v>1</v>
      </c>
    </row>
    <row r="243" spans="1:12" ht="75" customHeight="1">
      <c r="A243" s="54">
        <f t="shared" si="3"/>
        <v>238</v>
      </c>
      <c r="B243" s="55" t="s">
        <v>125</v>
      </c>
      <c r="C243" s="59" t="s">
        <v>949</v>
      </c>
      <c r="D243" s="55" t="s">
        <v>950</v>
      </c>
      <c r="E243" s="75" t="s">
        <v>1351</v>
      </c>
      <c r="F243" s="75" t="s">
        <v>1349</v>
      </c>
      <c r="G243" s="107" t="s">
        <v>951</v>
      </c>
      <c r="H243" s="59" t="s">
        <v>131</v>
      </c>
      <c r="I243" s="59" t="s">
        <v>952</v>
      </c>
      <c r="J243" s="59" t="s">
        <v>955</v>
      </c>
      <c r="K243" s="59" t="s">
        <v>956</v>
      </c>
      <c r="L243" s="101">
        <f>VLOOKUP(H243,Sheet1!C:D,2,FALSE)</f>
        <v>1</v>
      </c>
    </row>
    <row r="244" spans="1:12" ht="75" customHeight="1">
      <c r="A244" s="54">
        <f t="shared" si="3"/>
        <v>239</v>
      </c>
      <c r="B244" s="55" t="s">
        <v>125</v>
      </c>
      <c r="C244" s="55" t="s">
        <v>949</v>
      </c>
      <c r="D244" s="55" t="s">
        <v>959</v>
      </c>
      <c r="E244" s="75" t="s">
        <v>1351</v>
      </c>
      <c r="F244" s="75" t="s">
        <v>1349</v>
      </c>
      <c r="G244" s="80" t="s">
        <v>951</v>
      </c>
      <c r="H244" s="55" t="s">
        <v>131</v>
      </c>
      <c r="I244" s="55" t="s">
        <v>952</v>
      </c>
      <c r="J244" s="55" t="s">
        <v>955</v>
      </c>
      <c r="K244" s="55" t="s">
        <v>957</v>
      </c>
      <c r="L244" s="101">
        <f>VLOOKUP(H244,Sheet1!C:D,2,FALSE)</f>
        <v>1</v>
      </c>
    </row>
    <row r="245" spans="1:12" ht="75" customHeight="1">
      <c r="A245" s="54">
        <f t="shared" si="3"/>
        <v>240</v>
      </c>
      <c r="B245" s="55" t="s">
        <v>125</v>
      </c>
      <c r="C245" s="55" t="s">
        <v>949</v>
      </c>
      <c r="D245" s="55" t="s">
        <v>959</v>
      </c>
      <c r="E245" s="75" t="s">
        <v>1351</v>
      </c>
      <c r="F245" s="75" t="s">
        <v>1349</v>
      </c>
      <c r="G245" s="80" t="s">
        <v>951</v>
      </c>
      <c r="H245" s="55" t="s">
        <v>131</v>
      </c>
      <c r="I245" s="55" t="s">
        <v>952</v>
      </c>
      <c r="J245" s="55" t="s">
        <v>955</v>
      </c>
      <c r="K245" s="55" t="s">
        <v>958</v>
      </c>
      <c r="L245" s="101">
        <f>VLOOKUP(H245,Sheet1!C:D,2,FALSE)</f>
        <v>1</v>
      </c>
    </row>
    <row r="246" spans="1:12" ht="75" customHeight="1">
      <c r="A246" s="54">
        <f t="shared" si="3"/>
        <v>241</v>
      </c>
      <c r="B246" s="55" t="s">
        <v>125</v>
      </c>
      <c r="C246" s="55" t="s">
        <v>960</v>
      </c>
      <c r="D246" s="55" t="s">
        <v>965</v>
      </c>
      <c r="E246" s="75" t="s">
        <v>1353</v>
      </c>
      <c r="F246" s="75" t="s">
        <v>1355</v>
      </c>
      <c r="G246" s="80" t="s">
        <v>961</v>
      </c>
      <c r="H246" s="55" t="s">
        <v>182</v>
      </c>
      <c r="I246" s="55" t="s">
        <v>962</v>
      </c>
      <c r="J246" s="55" t="s">
        <v>963</v>
      </c>
      <c r="K246" s="55" t="s">
        <v>964</v>
      </c>
      <c r="L246" s="101">
        <f>VLOOKUP(H246,Sheet1!C:D,2,FALSE)</f>
        <v>2</v>
      </c>
    </row>
    <row r="247" spans="1:12" ht="108">
      <c r="A247" s="54">
        <f t="shared" ref="A247:A310" si="4">IF(B247="","",A246+1)</f>
        <v>242</v>
      </c>
      <c r="B247" s="55" t="s">
        <v>125</v>
      </c>
      <c r="C247" s="55" t="s">
        <v>966</v>
      </c>
      <c r="D247" s="55" t="s">
        <v>972</v>
      </c>
      <c r="E247" s="75" t="s">
        <v>967</v>
      </c>
      <c r="F247" s="75" t="s">
        <v>968</v>
      </c>
      <c r="G247" s="80" t="s">
        <v>969</v>
      </c>
      <c r="H247" s="55" t="s">
        <v>131</v>
      </c>
      <c r="I247" s="55" t="s">
        <v>970</v>
      </c>
      <c r="J247" s="55" t="s">
        <v>971</v>
      </c>
      <c r="K247" s="55" t="s">
        <v>1212</v>
      </c>
      <c r="L247" s="101">
        <f>VLOOKUP(H247,Sheet1!C:D,2,FALSE)</f>
        <v>1</v>
      </c>
    </row>
    <row r="248" spans="1:12" ht="75" customHeight="1">
      <c r="A248" s="54">
        <f t="shared" si="4"/>
        <v>243</v>
      </c>
      <c r="B248" s="55" t="s">
        <v>125</v>
      </c>
      <c r="C248" s="55" t="s">
        <v>973</v>
      </c>
      <c r="D248" s="55" t="s">
        <v>980</v>
      </c>
      <c r="E248" s="75" t="s">
        <v>974</v>
      </c>
      <c r="F248" s="55" t="s">
        <v>975</v>
      </c>
      <c r="G248" s="80" t="s">
        <v>976</v>
      </c>
      <c r="H248" s="55" t="s">
        <v>221</v>
      </c>
      <c r="I248" s="55" t="s">
        <v>977</v>
      </c>
      <c r="J248" s="55" t="s">
        <v>978</v>
      </c>
      <c r="K248" s="55" t="s">
        <v>979</v>
      </c>
      <c r="L248" s="101">
        <f>VLOOKUP(H248,Sheet1!C:D,2,FALSE)</f>
        <v>13</v>
      </c>
    </row>
    <row r="249" spans="1:12" ht="75" customHeight="1">
      <c r="A249" s="54">
        <f t="shared" si="4"/>
        <v>244</v>
      </c>
      <c r="B249" s="55" t="s">
        <v>130</v>
      </c>
      <c r="C249" s="55" t="s">
        <v>981</v>
      </c>
      <c r="D249" s="55" t="s">
        <v>993</v>
      </c>
      <c r="E249" s="75" t="s">
        <v>983</v>
      </c>
      <c r="F249" s="75" t="s">
        <v>984</v>
      </c>
      <c r="G249" s="80" t="s">
        <v>985</v>
      </c>
      <c r="H249" s="55" t="s">
        <v>239</v>
      </c>
      <c r="I249" s="55" t="s">
        <v>986</v>
      </c>
      <c r="J249" s="55" t="s">
        <v>987</v>
      </c>
      <c r="K249" s="55" t="s">
        <v>988</v>
      </c>
      <c r="L249" s="101">
        <f>VLOOKUP(H249,Sheet1!C:D,2,FALSE)</f>
        <v>9</v>
      </c>
    </row>
    <row r="250" spans="1:12" ht="75" customHeight="1">
      <c r="A250" s="54">
        <f t="shared" si="4"/>
        <v>245</v>
      </c>
      <c r="B250" s="55" t="s">
        <v>130</v>
      </c>
      <c r="C250" s="55" t="s">
        <v>981</v>
      </c>
      <c r="D250" s="55" t="s">
        <v>982</v>
      </c>
      <c r="E250" s="55" t="s">
        <v>983</v>
      </c>
      <c r="F250" s="75" t="s">
        <v>984</v>
      </c>
      <c r="G250" s="80" t="s">
        <v>985</v>
      </c>
      <c r="H250" s="75" t="s">
        <v>239</v>
      </c>
      <c r="I250" s="55" t="s">
        <v>986</v>
      </c>
      <c r="J250" s="55" t="s">
        <v>987</v>
      </c>
      <c r="K250" s="55" t="s">
        <v>989</v>
      </c>
      <c r="L250" s="101">
        <f>VLOOKUP(H250,Sheet1!C:D,2,FALSE)</f>
        <v>9</v>
      </c>
    </row>
    <row r="251" spans="1:12" ht="75" customHeight="1">
      <c r="A251" s="54">
        <f t="shared" si="4"/>
        <v>246</v>
      </c>
      <c r="B251" s="58" t="s">
        <v>130</v>
      </c>
      <c r="C251" s="58" t="s">
        <v>981</v>
      </c>
      <c r="D251" s="58" t="s">
        <v>982</v>
      </c>
      <c r="E251" s="75" t="s">
        <v>983</v>
      </c>
      <c r="F251" s="75" t="s">
        <v>984</v>
      </c>
      <c r="G251" s="108" t="s">
        <v>985</v>
      </c>
      <c r="H251" s="58" t="s">
        <v>239</v>
      </c>
      <c r="I251" s="58" t="s">
        <v>986</v>
      </c>
      <c r="J251" s="58" t="s">
        <v>987</v>
      </c>
      <c r="K251" s="58" t="s">
        <v>990</v>
      </c>
      <c r="L251" s="101">
        <f>VLOOKUP(H251,Sheet1!C:D,2,FALSE)</f>
        <v>9</v>
      </c>
    </row>
    <row r="252" spans="1:12" ht="75" customHeight="1">
      <c r="A252" s="54">
        <f t="shared" si="4"/>
        <v>247</v>
      </c>
      <c r="B252" s="58" t="s">
        <v>130</v>
      </c>
      <c r="C252" s="58" t="s">
        <v>981</v>
      </c>
      <c r="D252" s="58" t="s">
        <v>982</v>
      </c>
      <c r="E252" s="75" t="s">
        <v>983</v>
      </c>
      <c r="F252" s="75" t="s">
        <v>984</v>
      </c>
      <c r="G252" s="108" t="s">
        <v>985</v>
      </c>
      <c r="H252" s="58" t="s">
        <v>239</v>
      </c>
      <c r="I252" s="58" t="s">
        <v>986</v>
      </c>
      <c r="J252" s="58" t="s">
        <v>987</v>
      </c>
      <c r="K252" s="58" t="s">
        <v>991</v>
      </c>
      <c r="L252" s="101">
        <f>VLOOKUP(H252,Sheet1!C:D,2,FALSE)</f>
        <v>9</v>
      </c>
    </row>
    <row r="253" spans="1:12" ht="75" customHeight="1">
      <c r="A253" s="54">
        <f t="shared" si="4"/>
        <v>248</v>
      </c>
      <c r="B253" s="58" t="s">
        <v>130</v>
      </c>
      <c r="C253" s="58" t="s">
        <v>981</v>
      </c>
      <c r="D253" s="58" t="s">
        <v>982</v>
      </c>
      <c r="E253" s="75" t="s">
        <v>983</v>
      </c>
      <c r="F253" s="75" t="s">
        <v>984</v>
      </c>
      <c r="G253" s="108" t="s">
        <v>985</v>
      </c>
      <c r="H253" s="58" t="s">
        <v>239</v>
      </c>
      <c r="I253" s="58" t="s">
        <v>986</v>
      </c>
      <c r="J253" s="58" t="s">
        <v>987</v>
      </c>
      <c r="K253" s="58" t="s">
        <v>992</v>
      </c>
      <c r="L253" s="101">
        <f>VLOOKUP(H253,Sheet1!C:D,2,FALSE)</f>
        <v>9</v>
      </c>
    </row>
    <row r="254" spans="1:12" ht="75" customHeight="1">
      <c r="A254" s="54">
        <f t="shared" si="4"/>
        <v>249</v>
      </c>
      <c r="B254" s="58" t="s">
        <v>125</v>
      </c>
      <c r="C254" s="58" t="s">
        <v>994</v>
      </c>
      <c r="D254" s="58" t="s">
        <v>995</v>
      </c>
      <c r="E254" s="75" t="s">
        <v>1356</v>
      </c>
      <c r="F254" s="75" t="s">
        <v>1357</v>
      </c>
      <c r="G254" s="108" t="s">
        <v>996</v>
      </c>
      <c r="H254" s="58" t="s">
        <v>843</v>
      </c>
      <c r="I254" s="58" t="s">
        <v>997</v>
      </c>
      <c r="J254" s="58" t="s">
        <v>998</v>
      </c>
      <c r="K254" s="58" t="s">
        <v>1246</v>
      </c>
      <c r="L254" s="101">
        <f>VLOOKUP(H254,Sheet1!C:D,2,FALSE)</f>
        <v>7</v>
      </c>
    </row>
    <row r="255" spans="1:12" ht="84">
      <c r="A255" s="54">
        <f t="shared" si="4"/>
        <v>250</v>
      </c>
      <c r="B255" s="58" t="s">
        <v>125</v>
      </c>
      <c r="C255" s="58" t="s">
        <v>994</v>
      </c>
      <c r="D255" s="58" t="s">
        <v>995</v>
      </c>
      <c r="E255" s="75" t="s">
        <v>1356</v>
      </c>
      <c r="F255" s="75" t="s">
        <v>1357</v>
      </c>
      <c r="G255" s="108" t="s">
        <v>996</v>
      </c>
      <c r="H255" s="58" t="s">
        <v>843</v>
      </c>
      <c r="I255" s="58" t="s">
        <v>997</v>
      </c>
      <c r="J255" s="58" t="s">
        <v>998</v>
      </c>
      <c r="K255" s="58" t="s">
        <v>1247</v>
      </c>
      <c r="L255" s="101">
        <f>VLOOKUP(H255,Sheet1!C:D,2,FALSE)</f>
        <v>7</v>
      </c>
    </row>
    <row r="256" spans="1:12" ht="75" customHeight="1">
      <c r="A256" s="54">
        <f t="shared" si="4"/>
        <v>251</v>
      </c>
      <c r="B256" s="58" t="s">
        <v>125</v>
      </c>
      <c r="C256" s="58" t="s">
        <v>994</v>
      </c>
      <c r="D256" s="58" t="s">
        <v>995</v>
      </c>
      <c r="E256" s="75" t="s">
        <v>1356</v>
      </c>
      <c r="F256" s="75" t="s">
        <v>1357</v>
      </c>
      <c r="G256" s="108" t="s">
        <v>996</v>
      </c>
      <c r="H256" s="58" t="s">
        <v>843</v>
      </c>
      <c r="I256" s="58" t="s">
        <v>997</v>
      </c>
      <c r="J256" s="58" t="s">
        <v>998</v>
      </c>
      <c r="K256" s="58" t="s">
        <v>1248</v>
      </c>
      <c r="L256" s="101">
        <f>VLOOKUP(H256,Sheet1!C:D,2,FALSE)</f>
        <v>7</v>
      </c>
    </row>
    <row r="257" spans="1:12" ht="75" customHeight="1">
      <c r="A257" s="54">
        <f t="shared" si="4"/>
        <v>252</v>
      </c>
      <c r="B257" s="58" t="s">
        <v>125</v>
      </c>
      <c r="C257" s="58" t="s">
        <v>994</v>
      </c>
      <c r="D257" s="58" t="s">
        <v>999</v>
      </c>
      <c r="E257" s="75" t="s">
        <v>1356</v>
      </c>
      <c r="F257" s="75" t="s">
        <v>1357</v>
      </c>
      <c r="G257" s="108" t="s">
        <v>996</v>
      </c>
      <c r="H257" s="58" t="s">
        <v>843</v>
      </c>
      <c r="I257" s="58" t="s">
        <v>997</v>
      </c>
      <c r="J257" s="58" t="s">
        <v>998</v>
      </c>
      <c r="K257" s="58" t="s">
        <v>1249</v>
      </c>
      <c r="L257" s="101">
        <f>VLOOKUP(H257,Sheet1!C:D,2,FALSE)</f>
        <v>7</v>
      </c>
    </row>
    <row r="258" spans="1:12" ht="75" customHeight="1">
      <c r="A258" s="54">
        <f t="shared" si="4"/>
        <v>253</v>
      </c>
      <c r="B258" s="58" t="s">
        <v>127</v>
      </c>
      <c r="C258" s="58" t="s">
        <v>458</v>
      </c>
      <c r="D258" s="58" t="s">
        <v>1000</v>
      </c>
      <c r="E258" s="75" t="s">
        <v>453</v>
      </c>
      <c r="F258" s="75" t="s">
        <v>454</v>
      </c>
      <c r="G258" s="108" t="s">
        <v>455</v>
      </c>
      <c r="H258" s="58" t="s">
        <v>131</v>
      </c>
      <c r="I258" s="58" t="s">
        <v>456</v>
      </c>
      <c r="J258" s="58" t="s">
        <v>457</v>
      </c>
      <c r="K258" s="58" t="s">
        <v>1178</v>
      </c>
      <c r="L258" s="101">
        <f>VLOOKUP(H258,Sheet1!C:D,2,FALSE)</f>
        <v>1</v>
      </c>
    </row>
    <row r="259" spans="1:12" ht="75" customHeight="1">
      <c r="A259" s="54">
        <f t="shared" si="4"/>
        <v>254</v>
      </c>
      <c r="B259" s="58" t="s">
        <v>127</v>
      </c>
      <c r="C259" s="58" t="s">
        <v>458</v>
      </c>
      <c r="D259" s="58" t="s">
        <v>459</v>
      </c>
      <c r="E259" s="75" t="s">
        <v>460</v>
      </c>
      <c r="F259" s="75" t="s">
        <v>460</v>
      </c>
      <c r="G259" s="108" t="s">
        <v>461</v>
      </c>
      <c r="H259" s="58" t="s">
        <v>1309</v>
      </c>
      <c r="I259" s="58" t="s">
        <v>1310</v>
      </c>
      <c r="J259" s="58" t="s">
        <v>462</v>
      </c>
      <c r="K259" s="58" t="s">
        <v>1180</v>
      </c>
      <c r="L259" s="101">
        <f>VLOOKUP(H259,Sheet1!C:D,2,FALSE)</f>
        <v>1</v>
      </c>
    </row>
    <row r="260" spans="1:12" ht="75" customHeight="1">
      <c r="A260" s="54">
        <f t="shared" si="4"/>
        <v>255</v>
      </c>
      <c r="B260" s="58" t="s">
        <v>125</v>
      </c>
      <c r="C260" s="58" t="s">
        <v>458</v>
      </c>
      <c r="D260" s="58" t="s">
        <v>463</v>
      </c>
      <c r="E260" s="75" t="s">
        <v>1324</v>
      </c>
      <c r="F260" s="75" t="s">
        <v>1324</v>
      </c>
      <c r="G260" s="108" t="s">
        <v>464</v>
      </c>
      <c r="H260" s="58" t="s">
        <v>1309</v>
      </c>
      <c r="I260" s="58" t="s">
        <v>1311</v>
      </c>
      <c r="J260" s="58" t="s">
        <v>465</v>
      </c>
      <c r="K260" s="58" t="s">
        <v>1181</v>
      </c>
      <c r="L260" s="101">
        <f>VLOOKUP(H260,Sheet1!C:D,2,FALSE)</f>
        <v>1</v>
      </c>
    </row>
    <row r="261" spans="1:12" ht="75" customHeight="1">
      <c r="A261" s="54">
        <f t="shared" si="4"/>
        <v>256</v>
      </c>
      <c r="B261" s="58" t="s">
        <v>127</v>
      </c>
      <c r="C261" s="58" t="s">
        <v>458</v>
      </c>
      <c r="D261" s="58" t="s">
        <v>1018</v>
      </c>
      <c r="E261" s="75" t="s">
        <v>1001</v>
      </c>
      <c r="F261" s="75" t="s">
        <v>1002</v>
      </c>
      <c r="G261" s="108" t="s">
        <v>1003</v>
      </c>
      <c r="H261" s="58" t="s">
        <v>131</v>
      </c>
      <c r="I261" s="58" t="s">
        <v>1004</v>
      </c>
      <c r="J261" s="58" t="s">
        <v>1005</v>
      </c>
      <c r="K261" s="58" t="s">
        <v>1006</v>
      </c>
      <c r="L261" s="101">
        <f>VLOOKUP(H261,Sheet1!C:D,2,FALSE)</f>
        <v>1</v>
      </c>
    </row>
    <row r="262" spans="1:12" ht="75" customHeight="1">
      <c r="A262" s="54">
        <f t="shared" si="4"/>
        <v>257</v>
      </c>
      <c r="B262" s="55" t="s">
        <v>127</v>
      </c>
      <c r="C262" s="55" t="s">
        <v>458</v>
      </c>
      <c r="D262" s="55" t="s">
        <v>1007</v>
      </c>
      <c r="E262" s="75" t="s">
        <v>1008</v>
      </c>
      <c r="F262" s="75" t="s">
        <v>1009</v>
      </c>
      <c r="G262" s="80" t="s">
        <v>1010</v>
      </c>
      <c r="H262" s="55" t="s">
        <v>131</v>
      </c>
      <c r="I262" s="55" t="s">
        <v>1011</v>
      </c>
      <c r="J262" s="55" t="s">
        <v>1012</v>
      </c>
      <c r="K262" s="55" t="s">
        <v>1213</v>
      </c>
      <c r="L262" s="101">
        <f>VLOOKUP(H262,Sheet1!C:D,2,FALSE)</f>
        <v>1</v>
      </c>
    </row>
    <row r="263" spans="1:12" ht="75" customHeight="1">
      <c r="A263" s="54">
        <f t="shared" si="4"/>
        <v>258</v>
      </c>
      <c r="B263" s="55" t="s">
        <v>125</v>
      </c>
      <c r="C263" s="55" t="s">
        <v>458</v>
      </c>
      <c r="D263" s="55" t="s">
        <v>1013</v>
      </c>
      <c r="E263" s="75" t="s">
        <v>1014</v>
      </c>
      <c r="F263" s="75" t="s">
        <v>1014</v>
      </c>
      <c r="G263" s="80" t="s">
        <v>1015</v>
      </c>
      <c r="H263" s="55" t="s">
        <v>131</v>
      </c>
      <c r="I263" s="55" t="s">
        <v>1016</v>
      </c>
      <c r="J263" s="55" t="s">
        <v>1017</v>
      </c>
      <c r="K263" s="55" t="s">
        <v>1214</v>
      </c>
      <c r="L263" s="101">
        <f>VLOOKUP(H263,Sheet1!C:D,2,FALSE)</f>
        <v>1</v>
      </c>
    </row>
    <row r="264" spans="1:12" ht="75" customHeight="1">
      <c r="A264" s="54">
        <f t="shared" si="4"/>
        <v>259</v>
      </c>
      <c r="B264" s="55" t="s">
        <v>125</v>
      </c>
      <c r="C264" s="55" t="s">
        <v>1019</v>
      </c>
      <c r="D264" s="55" t="s">
        <v>1024</v>
      </c>
      <c r="E264" s="75" t="s">
        <v>1358</v>
      </c>
      <c r="F264" s="55" t="s">
        <v>1358</v>
      </c>
      <c r="G264" s="80" t="s">
        <v>1021</v>
      </c>
      <c r="H264" s="55" t="s">
        <v>132</v>
      </c>
      <c r="I264" s="55" t="s">
        <v>1022</v>
      </c>
      <c r="J264" s="55" t="s">
        <v>1023</v>
      </c>
      <c r="K264" s="55" t="s">
        <v>1250</v>
      </c>
      <c r="L264" s="101">
        <f>VLOOKUP(H264,Sheet1!C:D,2,FALSE)</f>
        <v>4</v>
      </c>
    </row>
    <row r="265" spans="1:12" ht="75" customHeight="1">
      <c r="A265" s="54">
        <f t="shared" si="4"/>
        <v>260</v>
      </c>
      <c r="B265" s="55" t="s">
        <v>125</v>
      </c>
      <c r="C265" s="55" t="s">
        <v>1019</v>
      </c>
      <c r="D265" s="55" t="s">
        <v>1020</v>
      </c>
      <c r="E265" s="75" t="s">
        <v>1359</v>
      </c>
      <c r="F265" s="55" t="s">
        <v>1358</v>
      </c>
      <c r="G265" s="80" t="s">
        <v>1021</v>
      </c>
      <c r="H265" s="55" t="s">
        <v>132</v>
      </c>
      <c r="I265" s="55" t="s">
        <v>1022</v>
      </c>
      <c r="J265" s="55" t="s">
        <v>1023</v>
      </c>
      <c r="K265" s="55" t="s">
        <v>1251</v>
      </c>
      <c r="L265" s="101">
        <f>VLOOKUP(H265,Sheet1!C:D,2,FALSE)</f>
        <v>4</v>
      </c>
    </row>
    <row r="266" spans="1:12" ht="75" customHeight="1">
      <c r="A266" s="54">
        <f t="shared" si="4"/>
        <v>261</v>
      </c>
      <c r="B266" s="55" t="s">
        <v>125</v>
      </c>
      <c r="C266" s="55" t="s">
        <v>1019</v>
      </c>
      <c r="D266" s="55" t="s">
        <v>1020</v>
      </c>
      <c r="E266" s="75" t="s">
        <v>1358</v>
      </c>
      <c r="F266" s="55" t="s">
        <v>1358</v>
      </c>
      <c r="G266" s="80" t="s">
        <v>1021</v>
      </c>
      <c r="H266" s="55" t="s">
        <v>132</v>
      </c>
      <c r="I266" s="55" t="s">
        <v>1022</v>
      </c>
      <c r="J266" s="55" t="s">
        <v>1023</v>
      </c>
      <c r="K266" s="55" t="s">
        <v>1252</v>
      </c>
      <c r="L266" s="101">
        <f>VLOOKUP(H266,Sheet1!C:D,2,FALSE)</f>
        <v>4</v>
      </c>
    </row>
    <row r="267" spans="1:12" ht="84">
      <c r="A267" s="54">
        <f t="shared" si="4"/>
        <v>262</v>
      </c>
      <c r="B267" s="55" t="s">
        <v>125</v>
      </c>
      <c r="C267" s="55" t="s">
        <v>1043</v>
      </c>
      <c r="D267" s="55" t="s">
        <v>1026</v>
      </c>
      <c r="E267" s="75" t="s">
        <v>1027</v>
      </c>
      <c r="F267" s="55" t="s">
        <v>1027</v>
      </c>
      <c r="G267" s="80" t="s">
        <v>1028</v>
      </c>
      <c r="H267" s="55" t="s">
        <v>131</v>
      </c>
      <c r="I267" s="55" t="s">
        <v>1029</v>
      </c>
      <c r="J267" s="55" t="s">
        <v>1030</v>
      </c>
      <c r="K267" s="59" t="s">
        <v>1253</v>
      </c>
      <c r="L267" s="101">
        <f>VLOOKUP(H267,Sheet1!C:D,2,FALSE)</f>
        <v>1</v>
      </c>
    </row>
    <row r="268" spans="1:12" ht="75" customHeight="1">
      <c r="A268" s="54">
        <f t="shared" si="4"/>
        <v>263</v>
      </c>
      <c r="B268" s="55" t="s">
        <v>125</v>
      </c>
      <c r="C268" s="55" t="s">
        <v>1025</v>
      </c>
      <c r="D268" s="55" t="s">
        <v>1031</v>
      </c>
      <c r="E268" s="75" t="s">
        <v>1032</v>
      </c>
      <c r="F268" s="55" t="s">
        <v>1032</v>
      </c>
      <c r="G268" s="80" t="s">
        <v>1028</v>
      </c>
      <c r="H268" s="55" t="s">
        <v>131</v>
      </c>
      <c r="I268" s="55" t="s">
        <v>1033</v>
      </c>
      <c r="J268" s="55" t="s">
        <v>1034</v>
      </c>
      <c r="K268" s="55" t="s">
        <v>1254</v>
      </c>
      <c r="L268" s="101">
        <f>VLOOKUP(H268,Sheet1!C:D,2,FALSE)</f>
        <v>1</v>
      </c>
    </row>
    <row r="269" spans="1:12" ht="75" customHeight="1">
      <c r="A269" s="54">
        <f t="shared" si="4"/>
        <v>264</v>
      </c>
      <c r="B269" s="55" t="s">
        <v>125</v>
      </c>
      <c r="C269" s="55" t="s">
        <v>1025</v>
      </c>
      <c r="D269" s="55" t="s">
        <v>1035</v>
      </c>
      <c r="E269" s="55" t="s">
        <v>1036</v>
      </c>
      <c r="F269" s="75" t="s">
        <v>1036</v>
      </c>
      <c r="G269" s="80" t="s">
        <v>1028</v>
      </c>
      <c r="H269" s="75" t="s">
        <v>131</v>
      </c>
      <c r="I269" s="55" t="s">
        <v>1037</v>
      </c>
      <c r="J269" s="55" t="s">
        <v>1038</v>
      </c>
      <c r="K269" s="55" t="s">
        <v>1215</v>
      </c>
      <c r="L269" s="101">
        <f>VLOOKUP(H269,Sheet1!C:D,2,FALSE)</f>
        <v>1</v>
      </c>
    </row>
    <row r="270" spans="1:12" ht="75" customHeight="1">
      <c r="A270" s="54">
        <f t="shared" si="4"/>
        <v>265</v>
      </c>
      <c r="B270" s="55" t="s">
        <v>125</v>
      </c>
      <c r="C270" s="55" t="s">
        <v>1025</v>
      </c>
      <c r="D270" s="55" t="s">
        <v>1039</v>
      </c>
      <c r="E270" s="55" t="s">
        <v>1040</v>
      </c>
      <c r="F270" s="75" t="s">
        <v>1040</v>
      </c>
      <c r="G270" s="80" t="s">
        <v>1028</v>
      </c>
      <c r="H270" s="75" t="s">
        <v>131</v>
      </c>
      <c r="I270" s="55" t="s">
        <v>1041</v>
      </c>
      <c r="J270" s="55" t="s">
        <v>1042</v>
      </c>
      <c r="K270" s="55" t="s">
        <v>1255</v>
      </c>
      <c r="L270" s="101">
        <f>VLOOKUP(H270,Sheet1!C:D,2,FALSE)</f>
        <v>1</v>
      </c>
    </row>
    <row r="271" spans="1:12" ht="75" customHeight="1">
      <c r="A271" s="54">
        <f t="shared" si="4"/>
        <v>266</v>
      </c>
      <c r="B271" s="55" t="s">
        <v>126</v>
      </c>
      <c r="C271" s="55" t="s">
        <v>1044</v>
      </c>
      <c r="D271" s="55" t="s">
        <v>1049</v>
      </c>
      <c r="E271" s="55" t="s">
        <v>1045</v>
      </c>
      <c r="F271" s="75" t="s">
        <v>1045</v>
      </c>
      <c r="G271" s="80" t="s">
        <v>1046</v>
      </c>
      <c r="H271" s="75" t="s">
        <v>132</v>
      </c>
      <c r="I271" s="55" t="s">
        <v>1047</v>
      </c>
      <c r="J271" s="55" t="s">
        <v>1048</v>
      </c>
      <c r="K271" s="55" t="s">
        <v>1216</v>
      </c>
      <c r="L271" s="101">
        <f>VLOOKUP(H271,Sheet1!C:D,2,FALSE)</f>
        <v>4</v>
      </c>
    </row>
    <row r="272" spans="1:12" ht="75" customHeight="1">
      <c r="A272" s="54">
        <f t="shared" si="4"/>
        <v>267</v>
      </c>
      <c r="B272" s="55" t="s">
        <v>125</v>
      </c>
      <c r="C272" s="55" t="s">
        <v>1050</v>
      </c>
      <c r="D272" s="55" t="s">
        <v>1057</v>
      </c>
      <c r="E272" s="55" t="s">
        <v>1051</v>
      </c>
      <c r="F272" s="75" t="s">
        <v>1052</v>
      </c>
      <c r="G272" s="80" t="s">
        <v>1053</v>
      </c>
      <c r="H272" s="58" t="s">
        <v>1309</v>
      </c>
      <c r="I272" s="55" t="s">
        <v>1054</v>
      </c>
      <c r="J272" s="55" t="s">
        <v>1055</v>
      </c>
      <c r="K272" s="55" t="s">
        <v>1056</v>
      </c>
      <c r="L272" s="101">
        <f>VLOOKUP(H272,Sheet1!C:D,2,FALSE)</f>
        <v>1</v>
      </c>
    </row>
    <row r="273" spans="1:12" ht="75" customHeight="1">
      <c r="A273" s="54">
        <f t="shared" si="4"/>
        <v>268</v>
      </c>
      <c r="B273" s="55" t="s">
        <v>130</v>
      </c>
      <c r="C273" s="55" t="s">
        <v>1058</v>
      </c>
      <c r="D273" s="55" t="s">
        <v>1065</v>
      </c>
      <c r="E273" s="55" t="s">
        <v>1059</v>
      </c>
      <c r="F273" s="75" t="s">
        <v>1060</v>
      </c>
      <c r="G273" s="80" t="s">
        <v>1061</v>
      </c>
      <c r="H273" s="75" t="s">
        <v>183</v>
      </c>
      <c r="I273" s="55" t="s">
        <v>1062</v>
      </c>
      <c r="J273" s="55" t="s">
        <v>1063</v>
      </c>
      <c r="K273" s="55" t="s">
        <v>1064</v>
      </c>
      <c r="L273" s="101">
        <f>VLOOKUP(H273,Sheet1!C:D,2,FALSE)</f>
        <v>5</v>
      </c>
    </row>
    <row r="274" spans="1:12" ht="75" customHeight="1">
      <c r="A274" s="54">
        <f t="shared" si="4"/>
        <v>269</v>
      </c>
      <c r="B274" s="55" t="s">
        <v>125</v>
      </c>
      <c r="C274" s="55" t="s">
        <v>1066</v>
      </c>
      <c r="D274" s="55" t="s">
        <v>1078</v>
      </c>
      <c r="E274" s="55" t="s">
        <v>1068</v>
      </c>
      <c r="F274" s="75" t="s">
        <v>1069</v>
      </c>
      <c r="G274" s="80" t="s">
        <v>1070</v>
      </c>
      <c r="H274" s="75" t="s">
        <v>161</v>
      </c>
      <c r="I274" s="55" t="s">
        <v>1071</v>
      </c>
      <c r="J274" s="55" t="s">
        <v>1072</v>
      </c>
      <c r="K274" s="55" t="s">
        <v>1073</v>
      </c>
      <c r="L274" s="101">
        <f>VLOOKUP(H274,Sheet1!C:D,2,FALSE)</f>
        <v>14</v>
      </c>
    </row>
    <row r="275" spans="1:12" ht="75" customHeight="1">
      <c r="A275" s="54">
        <f t="shared" si="4"/>
        <v>270</v>
      </c>
      <c r="B275" s="55" t="s">
        <v>125</v>
      </c>
      <c r="C275" s="55" t="s">
        <v>1066</v>
      </c>
      <c r="D275" s="55" t="s">
        <v>1067</v>
      </c>
      <c r="E275" s="55" t="s">
        <v>1068</v>
      </c>
      <c r="F275" s="75" t="s">
        <v>1069</v>
      </c>
      <c r="G275" s="80" t="s">
        <v>1070</v>
      </c>
      <c r="H275" s="75" t="s">
        <v>161</v>
      </c>
      <c r="I275" s="55" t="s">
        <v>1071</v>
      </c>
      <c r="J275" s="55" t="s">
        <v>1072</v>
      </c>
      <c r="K275" s="55" t="s">
        <v>1074</v>
      </c>
      <c r="L275" s="101">
        <f>VLOOKUP(H275,Sheet1!C:D,2,FALSE)</f>
        <v>14</v>
      </c>
    </row>
    <row r="276" spans="1:12" ht="75" customHeight="1">
      <c r="A276" s="54">
        <f t="shared" si="4"/>
        <v>271</v>
      </c>
      <c r="B276" s="55" t="s">
        <v>125</v>
      </c>
      <c r="C276" s="55" t="s">
        <v>1066</v>
      </c>
      <c r="D276" s="55" t="s">
        <v>1067</v>
      </c>
      <c r="E276" s="55" t="s">
        <v>1068</v>
      </c>
      <c r="F276" s="75" t="s">
        <v>1069</v>
      </c>
      <c r="G276" s="80" t="s">
        <v>1070</v>
      </c>
      <c r="H276" s="75" t="s">
        <v>161</v>
      </c>
      <c r="I276" s="55" t="s">
        <v>1071</v>
      </c>
      <c r="J276" s="55" t="s">
        <v>1072</v>
      </c>
      <c r="K276" s="55" t="s">
        <v>1075</v>
      </c>
      <c r="L276" s="101">
        <f>VLOOKUP(H276,Sheet1!C:D,2,FALSE)</f>
        <v>14</v>
      </c>
    </row>
    <row r="277" spans="1:12" ht="75" customHeight="1">
      <c r="A277" s="54">
        <f t="shared" si="4"/>
        <v>272</v>
      </c>
      <c r="B277" s="55" t="s">
        <v>125</v>
      </c>
      <c r="C277" s="55" t="s">
        <v>1066</v>
      </c>
      <c r="D277" s="55" t="s">
        <v>1067</v>
      </c>
      <c r="E277" s="55" t="s">
        <v>1068</v>
      </c>
      <c r="F277" s="75" t="s">
        <v>1069</v>
      </c>
      <c r="G277" s="80" t="s">
        <v>1070</v>
      </c>
      <c r="H277" s="75" t="s">
        <v>161</v>
      </c>
      <c r="I277" s="55" t="s">
        <v>1071</v>
      </c>
      <c r="J277" s="55" t="s">
        <v>1072</v>
      </c>
      <c r="K277" s="55" t="s">
        <v>1076</v>
      </c>
      <c r="L277" s="101">
        <f>VLOOKUP(H277,Sheet1!C:D,2,FALSE)</f>
        <v>14</v>
      </c>
    </row>
    <row r="278" spans="1:12" ht="75" customHeight="1">
      <c r="A278" s="54">
        <f t="shared" si="4"/>
        <v>273</v>
      </c>
      <c r="B278" s="55" t="s">
        <v>125</v>
      </c>
      <c r="C278" s="55" t="s">
        <v>1066</v>
      </c>
      <c r="D278" s="55" t="s">
        <v>1067</v>
      </c>
      <c r="E278" s="55" t="s">
        <v>1068</v>
      </c>
      <c r="F278" s="75" t="s">
        <v>1069</v>
      </c>
      <c r="G278" s="80" t="s">
        <v>1070</v>
      </c>
      <c r="H278" s="75" t="s">
        <v>161</v>
      </c>
      <c r="I278" s="55" t="s">
        <v>1071</v>
      </c>
      <c r="J278" s="55" t="s">
        <v>1072</v>
      </c>
      <c r="K278" s="55" t="s">
        <v>1077</v>
      </c>
      <c r="L278" s="101">
        <f>VLOOKUP(H278,Sheet1!C:D,2,FALSE)</f>
        <v>14</v>
      </c>
    </row>
    <row r="279" spans="1:12" ht="75" customHeight="1">
      <c r="A279" s="54">
        <f t="shared" si="4"/>
        <v>274</v>
      </c>
      <c r="B279" s="55" t="s">
        <v>127</v>
      </c>
      <c r="C279" s="55" t="s">
        <v>1079</v>
      </c>
      <c r="D279" s="55" t="s">
        <v>1080</v>
      </c>
      <c r="E279" s="55" t="s">
        <v>1081</v>
      </c>
      <c r="F279" s="75" t="s">
        <v>1082</v>
      </c>
      <c r="G279" s="80" t="s">
        <v>1083</v>
      </c>
      <c r="H279" s="75" t="s">
        <v>1315</v>
      </c>
      <c r="I279" s="55" t="s">
        <v>1316</v>
      </c>
      <c r="J279" s="55" t="s">
        <v>1084</v>
      </c>
      <c r="K279" s="55" t="s">
        <v>1085</v>
      </c>
      <c r="L279" s="101">
        <f>VLOOKUP(H279,Sheet1!C:D,2,FALSE)</f>
        <v>2</v>
      </c>
    </row>
    <row r="280" spans="1:12" ht="75" customHeight="1">
      <c r="A280" s="54">
        <f t="shared" si="4"/>
        <v>275</v>
      </c>
      <c r="B280" s="55" t="s">
        <v>127</v>
      </c>
      <c r="C280" s="55" t="s">
        <v>1079</v>
      </c>
      <c r="D280" s="55" t="s">
        <v>1087</v>
      </c>
      <c r="E280" s="55" t="s">
        <v>1081</v>
      </c>
      <c r="F280" s="75" t="s">
        <v>1082</v>
      </c>
      <c r="G280" s="80" t="s">
        <v>1083</v>
      </c>
      <c r="H280" s="75" t="s">
        <v>1315</v>
      </c>
      <c r="I280" s="55" t="s">
        <v>1316</v>
      </c>
      <c r="J280" s="55" t="s">
        <v>1084</v>
      </c>
      <c r="K280" s="55" t="s">
        <v>1086</v>
      </c>
      <c r="L280" s="101">
        <f>VLOOKUP(H280,Sheet1!C:D,2,FALSE)</f>
        <v>2</v>
      </c>
    </row>
    <row r="281" spans="1:12" ht="75" customHeight="1">
      <c r="A281" s="54">
        <f t="shared" si="4"/>
        <v>276</v>
      </c>
      <c r="B281" s="55" t="s">
        <v>125</v>
      </c>
      <c r="C281" s="55" t="s">
        <v>1088</v>
      </c>
      <c r="D281" s="55" t="s">
        <v>1089</v>
      </c>
      <c r="E281" s="55" t="s">
        <v>1090</v>
      </c>
      <c r="F281" s="75" t="s">
        <v>1091</v>
      </c>
      <c r="G281" s="80" t="s">
        <v>1092</v>
      </c>
      <c r="H281" s="75" t="s">
        <v>132</v>
      </c>
      <c r="I281" s="55" t="s">
        <v>1093</v>
      </c>
      <c r="J281" s="55" t="s">
        <v>1094</v>
      </c>
      <c r="K281" s="55" t="s">
        <v>1256</v>
      </c>
      <c r="L281" s="101">
        <f>VLOOKUP(H281,Sheet1!C:D,2,FALSE)</f>
        <v>4</v>
      </c>
    </row>
    <row r="282" spans="1:12" ht="75" customHeight="1">
      <c r="A282" s="54">
        <f t="shared" si="4"/>
        <v>277</v>
      </c>
      <c r="B282" s="55" t="s">
        <v>125</v>
      </c>
      <c r="C282" s="55" t="s">
        <v>1088</v>
      </c>
      <c r="D282" s="55" t="s">
        <v>1095</v>
      </c>
      <c r="E282" s="75" t="s">
        <v>1090</v>
      </c>
      <c r="F282" s="75" t="s">
        <v>1091</v>
      </c>
      <c r="G282" s="80" t="s">
        <v>1092</v>
      </c>
      <c r="H282" s="55" t="s">
        <v>132</v>
      </c>
      <c r="I282" s="55" t="s">
        <v>1093</v>
      </c>
      <c r="J282" s="55" t="s">
        <v>1094</v>
      </c>
      <c r="K282" s="55" t="s">
        <v>1257</v>
      </c>
      <c r="L282" s="101">
        <f>VLOOKUP(H282,Sheet1!C:D,2,FALSE)</f>
        <v>4</v>
      </c>
    </row>
    <row r="283" spans="1:12" ht="75" customHeight="1">
      <c r="A283" s="54">
        <f t="shared" si="4"/>
        <v>278</v>
      </c>
      <c r="B283" s="55" t="s">
        <v>125</v>
      </c>
      <c r="C283" s="55" t="s">
        <v>1096</v>
      </c>
      <c r="D283" s="55" t="s">
        <v>1104</v>
      </c>
      <c r="E283" s="75" t="s">
        <v>1098</v>
      </c>
      <c r="F283" s="75" t="s">
        <v>1098</v>
      </c>
      <c r="G283" s="80" t="s">
        <v>1099</v>
      </c>
      <c r="H283" s="55" t="s">
        <v>128</v>
      </c>
      <c r="I283" s="55" t="s">
        <v>1100</v>
      </c>
      <c r="J283" s="55" t="s">
        <v>1101</v>
      </c>
      <c r="K283" s="55" t="s">
        <v>1102</v>
      </c>
      <c r="L283" s="101">
        <f>VLOOKUP(H283,Sheet1!C:D,2,FALSE)</f>
        <v>3</v>
      </c>
    </row>
    <row r="284" spans="1:12" ht="75" customHeight="1">
      <c r="A284" s="54">
        <f t="shared" si="4"/>
        <v>279</v>
      </c>
      <c r="B284" s="55" t="s">
        <v>125</v>
      </c>
      <c r="C284" s="55" t="s">
        <v>1096</v>
      </c>
      <c r="D284" s="55" t="s">
        <v>1097</v>
      </c>
      <c r="E284" s="75" t="s">
        <v>1098</v>
      </c>
      <c r="F284" s="75" t="s">
        <v>1098</v>
      </c>
      <c r="G284" s="80" t="s">
        <v>1099</v>
      </c>
      <c r="H284" s="55" t="s">
        <v>128</v>
      </c>
      <c r="I284" s="55" t="s">
        <v>1100</v>
      </c>
      <c r="J284" s="55" t="s">
        <v>1103</v>
      </c>
      <c r="K284" s="55" t="s">
        <v>1111</v>
      </c>
      <c r="L284" s="101">
        <f>VLOOKUP(H284,Sheet1!C:D,2,FALSE)</f>
        <v>3</v>
      </c>
    </row>
    <row r="285" spans="1:12" ht="75" customHeight="1">
      <c r="A285" s="54">
        <f t="shared" si="4"/>
        <v>280</v>
      </c>
      <c r="B285" s="55" t="s">
        <v>125</v>
      </c>
      <c r="C285" s="55" t="s">
        <v>1096</v>
      </c>
      <c r="D285" s="55" t="s">
        <v>1097</v>
      </c>
      <c r="E285" s="75" t="s">
        <v>1098</v>
      </c>
      <c r="F285" s="75" t="s">
        <v>1098</v>
      </c>
      <c r="G285" s="80" t="s">
        <v>1099</v>
      </c>
      <c r="H285" s="55" t="s">
        <v>128</v>
      </c>
      <c r="I285" s="55" t="s">
        <v>1100</v>
      </c>
      <c r="J285" s="55" t="s">
        <v>1103</v>
      </c>
      <c r="K285" s="55" t="s">
        <v>1111</v>
      </c>
      <c r="L285" s="101">
        <f>VLOOKUP(H285,Sheet1!C:D,2,FALSE)</f>
        <v>3</v>
      </c>
    </row>
    <row r="286" spans="1:12" ht="75" customHeight="1">
      <c r="A286" s="54">
        <f t="shared" si="4"/>
        <v>281</v>
      </c>
      <c r="B286" s="58" t="s">
        <v>125</v>
      </c>
      <c r="C286" s="58" t="s">
        <v>1105</v>
      </c>
      <c r="D286" s="58" t="s">
        <v>1112</v>
      </c>
      <c r="E286" s="75" t="s">
        <v>1360</v>
      </c>
      <c r="F286" s="75" t="s">
        <v>1361</v>
      </c>
      <c r="G286" s="100" t="s">
        <v>1106</v>
      </c>
      <c r="H286" s="58" t="s">
        <v>1107</v>
      </c>
      <c r="I286" s="58" t="s">
        <v>1108</v>
      </c>
      <c r="J286" s="58" t="s">
        <v>1109</v>
      </c>
      <c r="K286" s="58" t="s">
        <v>1258</v>
      </c>
      <c r="L286" s="101">
        <f>VLOOKUP(H286,Sheet1!C:D,2,FALSE)</f>
        <v>16</v>
      </c>
    </row>
    <row r="287" spans="1:12" ht="75" customHeight="1">
      <c r="A287" s="54">
        <f t="shared" si="4"/>
        <v>282</v>
      </c>
      <c r="B287" s="58" t="s">
        <v>125</v>
      </c>
      <c r="C287" s="58" t="s">
        <v>1105</v>
      </c>
      <c r="D287" s="58" t="s">
        <v>1112</v>
      </c>
      <c r="E287" s="75" t="s">
        <v>1360</v>
      </c>
      <c r="F287" s="75" t="s">
        <v>1361</v>
      </c>
      <c r="G287" s="100" t="s">
        <v>1106</v>
      </c>
      <c r="H287" s="58" t="s">
        <v>1107</v>
      </c>
      <c r="I287" s="58" t="s">
        <v>1108</v>
      </c>
      <c r="J287" s="58" t="s">
        <v>1110</v>
      </c>
      <c r="K287" s="58" t="s">
        <v>1259</v>
      </c>
      <c r="L287" s="101">
        <f>VLOOKUP(H287,Sheet1!C:D,2,FALSE)</f>
        <v>16</v>
      </c>
    </row>
    <row r="288" spans="1:12" ht="75" customHeight="1">
      <c r="A288" s="54">
        <f t="shared" si="4"/>
        <v>283</v>
      </c>
      <c r="B288" s="58" t="s">
        <v>125</v>
      </c>
      <c r="C288" s="58" t="s">
        <v>1105</v>
      </c>
      <c r="D288" s="58" t="s">
        <v>1112</v>
      </c>
      <c r="E288" s="75" t="s">
        <v>1360</v>
      </c>
      <c r="F288" s="75" t="s">
        <v>1361</v>
      </c>
      <c r="G288" s="100" t="s">
        <v>1106</v>
      </c>
      <c r="H288" s="58" t="s">
        <v>1107</v>
      </c>
      <c r="I288" s="58" t="s">
        <v>1108</v>
      </c>
      <c r="J288" s="58" t="s">
        <v>1109</v>
      </c>
      <c r="K288" s="58" t="s">
        <v>1260</v>
      </c>
      <c r="L288" s="101">
        <f>VLOOKUP(H288,Sheet1!C:D,2,FALSE)</f>
        <v>16</v>
      </c>
    </row>
    <row r="289" spans="1:12" ht="75" customHeight="1">
      <c r="A289" s="54">
        <f t="shared" si="4"/>
        <v>284</v>
      </c>
      <c r="B289" s="58" t="s">
        <v>125</v>
      </c>
      <c r="C289" s="58" t="s">
        <v>1105</v>
      </c>
      <c r="D289" s="58" t="s">
        <v>1112</v>
      </c>
      <c r="E289" s="75" t="s">
        <v>1360</v>
      </c>
      <c r="F289" s="75" t="s">
        <v>1361</v>
      </c>
      <c r="G289" s="100" t="s">
        <v>1106</v>
      </c>
      <c r="H289" s="58" t="s">
        <v>1107</v>
      </c>
      <c r="I289" s="58" t="s">
        <v>1108</v>
      </c>
      <c r="J289" s="58" t="s">
        <v>1109</v>
      </c>
      <c r="K289" s="58" t="s">
        <v>1261</v>
      </c>
      <c r="L289" s="101">
        <f>VLOOKUP(H289,Sheet1!C:D,2,FALSE)</f>
        <v>16</v>
      </c>
    </row>
    <row r="290" spans="1:12" ht="75" customHeight="1">
      <c r="A290" s="54">
        <f t="shared" si="4"/>
        <v>285</v>
      </c>
      <c r="B290" s="58" t="s">
        <v>125</v>
      </c>
      <c r="C290" s="58" t="s">
        <v>1105</v>
      </c>
      <c r="D290" s="58" t="s">
        <v>1112</v>
      </c>
      <c r="E290" s="75" t="s">
        <v>1360</v>
      </c>
      <c r="F290" s="75" t="s">
        <v>1361</v>
      </c>
      <c r="G290" s="100" t="s">
        <v>1106</v>
      </c>
      <c r="H290" s="58" t="s">
        <v>1107</v>
      </c>
      <c r="I290" s="58" t="s">
        <v>1108</v>
      </c>
      <c r="J290" s="58" t="s">
        <v>1110</v>
      </c>
      <c r="K290" s="58" t="s">
        <v>1262</v>
      </c>
      <c r="L290" s="101">
        <f>VLOOKUP(H290,Sheet1!C:D,2,FALSE)</f>
        <v>16</v>
      </c>
    </row>
    <row r="291" spans="1:12" ht="75" customHeight="1">
      <c r="A291" s="54">
        <f t="shared" si="4"/>
        <v>286</v>
      </c>
      <c r="B291" s="58" t="s">
        <v>125</v>
      </c>
      <c r="C291" s="58" t="s">
        <v>1105</v>
      </c>
      <c r="D291" s="58" t="s">
        <v>1112</v>
      </c>
      <c r="E291" s="75" t="s">
        <v>1360</v>
      </c>
      <c r="F291" s="75" t="s">
        <v>1361</v>
      </c>
      <c r="G291" s="100" t="s">
        <v>1106</v>
      </c>
      <c r="H291" s="58" t="s">
        <v>1107</v>
      </c>
      <c r="I291" s="58" t="s">
        <v>1108</v>
      </c>
      <c r="J291" s="58" t="s">
        <v>1109</v>
      </c>
      <c r="K291" s="58" t="s">
        <v>1263</v>
      </c>
      <c r="L291" s="101">
        <f>VLOOKUP(H291,Sheet1!C:D,2,FALSE)</f>
        <v>16</v>
      </c>
    </row>
    <row r="292" spans="1:12" ht="75" customHeight="1">
      <c r="A292" s="54">
        <f t="shared" si="4"/>
        <v>287</v>
      </c>
      <c r="B292" s="58" t="s">
        <v>125</v>
      </c>
      <c r="C292" s="58" t="s">
        <v>1105</v>
      </c>
      <c r="D292" s="58" t="s">
        <v>1112</v>
      </c>
      <c r="E292" s="75" t="s">
        <v>1360</v>
      </c>
      <c r="F292" s="75" t="s">
        <v>1361</v>
      </c>
      <c r="G292" s="100" t="s">
        <v>1106</v>
      </c>
      <c r="H292" s="58" t="s">
        <v>1107</v>
      </c>
      <c r="I292" s="58" t="s">
        <v>1108</v>
      </c>
      <c r="J292" s="58" t="s">
        <v>1109</v>
      </c>
      <c r="K292" s="58" t="s">
        <v>1264</v>
      </c>
      <c r="L292" s="101">
        <f>VLOOKUP(H292,Sheet1!C:D,2,FALSE)</f>
        <v>16</v>
      </c>
    </row>
    <row r="293" spans="1:12" ht="75" customHeight="1">
      <c r="A293" s="54">
        <f t="shared" si="4"/>
        <v>288</v>
      </c>
      <c r="B293" s="58" t="s">
        <v>125</v>
      </c>
      <c r="C293" s="58" t="s">
        <v>1105</v>
      </c>
      <c r="D293" s="58" t="s">
        <v>1112</v>
      </c>
      <c r="E293" s="75" t="s">
        <v>1360</v>
      </c>
      <c r="F293" s="75" t="s">
        <v>1361</v>
      </c>
      <c r="G293" s="100" t="s">
        <v>1106</v>
      </c>
      <c r="H293" s="58" t="s">
        <v>1107</v>
      </c>
      <c r="I293" s="58" t="s">
        <v>1108</v>
      </c>
      <c r="J293" s="58" t="s">
        <v>1110</v>
      </c>
      <c r="K293" s="99" t="s">
        <v>1265</v>
      </c>
      <c r="L293" s="101">
        <f>VLOOKUP(H293,Sheet1!C:D,2,FALSE)</f>
        <v>16</v>
      </c>
    </row>
    <row r="294" spans="1:12" ht="108">
      <c r="A294" s="54">
        <f t="shared" si="4"/>
        <v>289</v>
      </c>
      <c r="B294" s="58" t="s">
        <v>125</v>
      </c>
      <c r="C294" s="58" t="s">
        <v>1113</v>
      </c>
      <c r="D294" s="58" t="s">
        <v>1114</v>
      </c>
      <c r="E294" s="75" t="s">
        <v>1363</v>
      </c>
      <c r="F294" s="75" t="s">
        <v>1115</v>
      </c>
      <c r="G294" s="100" t="s">
        <v>1116</v>
      </c>
      <c r="H294" s="58" t="s">
        <v>1117</v>
      </c>
      <c r="I294" s="58" t="s">
        <v>1118</v>
      </c>
      <c r="J294" s="58" t="s">
        <v>1119</v>
      </c>
      <c r="K294" s="58" t="s">
        <v>1266</v>
      </c>
      <c r="L294" s="101">
        <f>VLOOKUP(H294,Sheet1!C:D,2,FALSE)</f>
        <v>3</v>
      </c>
    </row>
    <row r="295" spans="1:12" ht="108">
      <c r="A295" s="54">
        <f t="shared" si="4"/>
        <v>290</v>
      </c>
      <c r="B295" s="58" t="s">
        <v>125</v>
      </c>
      <c r="C295" s="58" t="s">
        <v>1113</v>
      </c>
      <c r="D295" s="58" t="s">
        <v>1114</v>
      </c>
      <c r="E295" s="75" t="s">
        <v>1363</v>
      </c>
      <c r="F295" s="75" t="s">
        <v>1115</v>
      </c>
      <c r="G295" s="100" t="s">
        <v>1116</v>
      </c>
      <c r="H295" s="58" t="s">
        <v>1117</v>
      </c>
      <c r="I295" s="58" t="s">
        <v>1118</v>
      </c>
      <c r="J295" s="58" t="s">
        <v>1119</v>
      </c>
      <c r="K295" s="58" t="s">
        <v>1266</v>
      </c>
      <c r="L295" s="101">
        <f>VLOOKUP(H295,Sheet1!C:D,2,FALSE)</f>
        <v>3</v>
      </c>
    </row>
    <row r="296" spans="1:12" ht="108">
      <c r="A296" s="54">
        <f t="shared" si="4"/>
        <v>291</v>
      </c>
      <c r="B296" s="58" t="s">
        <v>125</v>
      </c>
      <c r="C296" s="58" t="s">
        <v>1113</v>
      </c>
      <c r="D296" s="58" t="s">
        <v>1114</v>
      </c>
      <c r="E296" s="75" t="s">
        <v>1363</v>
      </c>
      <c r="F296" s="75" t="s">
        <v>1115</v>
      </c>
      <c r="G296" s="100" t="s">
        <v>1116</v>
      </c>
      <c r="H296" s="58" t="s">
        <v>1117</v>
      </c>
      <c r="I296" s="58" t="s">
        <v>1118</v>
      </c>
      <c r="J296" s="58" t="s">
        <v>1119</v>
      </c>
      <c r="K296" s="58" t="s">
        <v>1266</v>
      </c>
      <c r="L296" s="101">
        <f>VLOOKUP(H296,Sheet1!C:D,2,FALSE)</f>
        <v>3</v>
      </c>
    </row>
    <row r="297" spans="1:12" ht="75" customHeight="1">
      <c r="A297" s="54">
        <f t="shared" si="4"/>
        <v>292</v>
      </c>
      <c r="B297" s="58" t="s">
        <v>125</v>
      </c>
      <c r="C297" s="58" t="s">
        <v>1113</v>
      </c>
      <c r="D297" s="58" t="s">
        <v>1114</v>
      </c>
      <c r="E297" s="75" t="s">
        <v>1363</v>
      </c>
      <c r="F297" s="75" t="s">
        <v>1115</v>
      </c>
      <c r="G297" s="100" t="s">
        <v>1116</v>
      </c>
      <c r="H297" s="58" t="s">
        <v>1117</v>
      </c>
      <c r="I297" s="58" t="s">
        <v>1118</v>
      </c>
      <c r="J297" s="58" t="s">
        <v>1119</v>
      </c>
      <c r="K297" s="58" t="s">
        <v>1266</v>
      </c>
      <c r="L297" s="101">
        <f>VLOOKUP(H297,Sheet1!C:D,2,FALSE)</f>
        <v>3</v>
      </c>
    </row>
    <row r="298" spans="1:12" ht="108">
      <c r="A298" s="54">
        <f t="shared" si="4"/>
        <v>293</v>
      </c>
      <c r="B298" s="58" t="s">
        <v>125</v>
      </c>
      <c r="C298" s="58" t="s">
        <v>1113</v>
      </c>
      <c r="D298" s="58" t="s">
        <v>1114</v>
      </c>
      <c r="E298" s="75" t="s">
        <v>1363</v>
      </c>
      <c r="F298" s="75" t="s">
        <v>1115</v>
      </c>
      <c r="G298" s="100" t="s">
        <v>1116</v>
      </c>
      <c r="H298" s="58" t="s">
        <v>1117</v>
      </c>
      <c r="I298" s="58" t="s">
        <v>1118</v>
      </c>
      <c r="J298" s="58" t="s">
        <v>1119</v>
      </c>
      <c r="K298" s="58" t="s">
        <v>1266</v>
      </c>
      <c r="L298" s="101">
        <f>VLOOKUP(H298,Sheet1!C:D,2,FALSE)</f>
        <v>3</v>
      </c>
    </row>
    <row r="299" spans="1:12" ht="108">
      <c r="A299" s="54">
        <f t="shared" si="4"/>
        <v>294</v>
      </c>
      <c r="B299" s="58" t="s">
        <v>125</v>
      </c>
      <c r="C299" s="58" t="s">
        <v>1113</v>
      </c>
      <c r="D299" s="58" t="s">
        <v>1114</v>
      </c>
      <c r="E299" s="75" t="s">
        <v>1363</v>
      </c>
      <c r="F299" s="75" t="s">
        <v>1115</v>
      </c>
      <c r="G299" s="100" t="s">
        <v>1116</v>
      </c>
      <c r="H299" s="58" t="s">
        <v>1117</v>
      </c>
      <c r="I299" s="58" t="s">
        <v>1118</v>
      </c>
      <c r="J299" s="58" t="s">
        <v>1119</v>
      </c>
      <c r="K299" s="58" t="s">
        <v>1266</v>
      </c>
      <c r="L299" s="101">
        <f>VLOOKUP(H299,Sheet1!C:D,2,FALSE)</f>
        <v>3</v>
      </c>
    </row>
    <row r="300" spans="1:12" ht="75" customHeight="1">
      <c r="A300" s="54">
        <f t="shared" si="4"/>
        <v>295</v>
      </c>
      <c r="B300" s="55" t="s">
        <v>125</v>
      </c>
      <c r="C300" s="55" t="s">
        <v>1120</v>
      </c>
      <c r="D300" s="55" t="s">
        <v>1128</v>
      </c>
      <c r="E300" s="75" t="s">
        <v>1122</v>
      </c>
      <c r="F300" s="75" t="s">
        <v>1122</v>
      </c>
      <c r="G300" s="80" t="s">
        <v>1123</v>
      </c>
      <c r="H300" s="55" t="s">
        <v>131</v>
      </c>
      <c r="I300" s="59" t="s">
        <v>1124</v>
      </c>
      <c r="J300" s="55" t="s">
        <v>1125</v>
      </c>
      <c r="K300" s="55" t="s">
        <v>1126</v>
      </c>
      <c r="L300" s="101">
        <f>VLOOKUP(H300,Sheet1!C:D,2,FALSE)</f>
        <v>1</v>
      </c>
    </row>
    <row r="301" spans="1:12" ht="75" customHeight="1">
      <c r="A301" s="54">
        <f t="shared" si="4"/>
        <v>296</v>
      </c>
      <c r="B301" s="55" t="s">
        <v>125</v>
      </c>
      <c r="C301" s="55" t="s">
        <v>1120</v>
      </c>
      <c r="D301" s="55" t="s">
        <v>1121</v>
      </c>
      <c r="E301" s="75" t="s">
        <v>1122</v>
      </c>
      <c r="F301" s="75" t="s">
        <v>1122</v>
      </c>
      <c r="G301" s="80" t="s">
        <v>1123</v>
      </c>
      <c r="H301" s="55" t="s">
        <v>131</v>
      </c>
      <c r="I301" s="59" t="s">
        <v>1124</v>
      </c>
      <c r="J301" s="55" t="s">
        <v>1127</v>
      </c>
      <c r="K301" s="55" t="s">
        <v>1267</v>
      </c>
      <c r="L301" s="101">
        <f>VLOOKUP(H301,Sheet1!C:D,2,FALSE)</f>
        <v>1</v>
      </c>
    </row>
    <row r="302" spans="1:12" ht="84">
      <c r="A302" s="54">
        <f t="shared" si="4"/>
        <v>297</v>
      </c>
      <c r="B302" s="55" t="s">
        <v>125</v>
      </c>
      <c r="C302" s="55" t="s">
        <v>1120</v>
      </c>
      <c r="D302" s="55" t="s">
        <v>1121</v>
      </c>
      <c r="E302" s="75" t="s">
        <v>1122</v>
      </c>
      <c r="F302" s="75" t="s">
        <v>1122</v>
      </c>
      <c r="G302" s="80" t="s">
        <v>1123</v>
      </c>
      <c r="H302" s="55" t="s">
        <v>131</v>
      </c>
      <c r="I302" s="59" t="s">
        <v>1124</v>
      </c>
      <c r="J302" s="55" t="s">
        <v>1125</v>
      </c>
      <c r="K302" s="55" t="s">
        <v>1268</v>
      </c>
      <c r="L302" s="101">
        <f>VLOOKUP(H302,Sheet1!C:D,2,FALSE)</f>
        <v>1</v>
      </c>
    </row>
    <row r="303" spans="1:12" ht="75" customHeight="1">
      <c r="A303" s="54">
        <f t="shared" si="4"/>
        <v>298</v>
      </c>
      <c r="B303" s="55" t="s">
        <v>125</v>
      </c>
      <c r="C303" s="55" t="s">
        <v>1120</v>
      </c>
      <c r="D303" s="55" t="s">
        <v>1121</v>
      </c>
      <c r="E303" s="75" t="s">
        <v>1122</v>
      </c>
      <c r="F303" s="55" t="s">
        <v>1122</v>
      </c>
      <c r="G303" s="80" t="s">
        <v>1123</v>
      </c>
      <c r="H303" s="55" t="s">
        <v>131</v>
      </c>
      <c r="I303" s="59" t="s">
        <v>1124</v>
      </c>
      <c r="J303" s="55" t="s">
        <v>1127</v>
      </c>
      <c r="K303" s="55" t="s">
        <v>1269</v>
      </c>
      <c r="L303" s="101">
        <f>VLOOKUP(H303,Sheet1!C:D,2,FALSE)</f>
        <v>1</v>
      </c>
    </row>
    <row r="304" spans="1:12" ht="75" customHeight="1">
      <c r="A304" s="54">
        <f t="shared" si="4"/>
        <v>299</v>
      </c>
      <c r="B304" s="58" t="s">
        <v>125</v>
      </c>
      <c r="C304" s="58" t="s">
        <v>1129</v>
      </c>
      <c r="D304" s="58" t="s">
        <v>1130</v>
      </c>
      <c r="E304" s="75" t="s">
        <v>1131</v>
      </c>
      <c r="F304" s="75" t="s">
        <v>1132</v>
      </c>
      <c r="G304" s="100" t="s">
        <v>1133</v>
      </c>
      <c r="H304" s="58" t="s">
        <v>1317</v>
      </c>
      <c r="I304" s="58" t="s">
        <v>1134</v>
      </c>
      <c r="J304" s="58" t="s">
        <v>1135</v>
      </c>
      <c r="K304" s="58" t="s">
        <v>1271</v>
      </c>
      <c r="L304" s="101">
        <f>VLOOKUP(H304,Sheet1!C:D,2,FALSE)</f>
        <v>23</v>
      </c>
    </row>
    <row r="305" spans="1:12" ht="75" customHeight="1">
      <c r="A305" s="54">
        <f t="shared" si="4"/>
        <v>300</v>
      </c>
      <c r="B305" s="58" t="s">
        <v>125</v>
      </c>
      <c r="C305" s="58" t="s">
        <v>1129</v>
      </c>
      <c r="D305" s="58" t="s">
        <v>1130</v>
      </c>
      <c r="E305" s="75" t="s">
        <v>1131</v>
      </c>
      <c r="F305" s="75" t="s">
        <v>1132</v>
      </c>
      <c r="G305" s="100" t="s">
        <v>1133</v>
      </c>
      <c r="H305" s="58" t="s">
        <v>1317</v>
      </c>
      <c r="I305" s="58" t="s">
        <v>1134</v>
      </c>
      <c r="J305" s="58" t="s">
        <v>1135</v>
      </c>
      <c r="K305" s="58" t="s">
        <v>1272</v>
      </c>
      <c r="L305" s="101">
        <f>VLOOKUP(H305,Sheet1!C:D,2,FALSE)</f>
        <v>23</v>
      </c>
    </row>
    <row r="306" spans="1:12" ht="75" customHeight="1">
      <c r="A306" s="54">
        <f t="shared" si="4"/>
        <v>301</v>
      </c>
      <c r="B306" s="58" t="s">
        <v>127</v>
      </c>
      <c r="C306" s="58" t="s">
        <v>1129</v>
      </c>
      <c r="D306" s="58" t="s">
        <v>1136</v>
      </c>
      <c r="E306" s="75" t="s">
        <v>1137</v>
      </c>
      <c r="F306" s="75" t="s">
        <v>1138</v>
      </c>
      <c r="G306" s="100" t="s">
        <v>1139</v>
      </c>
      <c r="H306" s="58" t="s">
        <v>1317</v>
      </c>
      <c r="I306" s="58" t="s">
        <v>1140</v>
      </c>
      <c r="J306" s="58" t="s">
        <v>1141</v>
      </c>
      <c r="K306" s="58" t="s">
        <v>1273</v>
      </c>
      <c r="L306" s="101">
        <f>VLOOKUP(H306,Sheet1!C:D,2,FALSE)</f>
        <v>23</v>
      </c>
    </row>
    <row r="307" spans="1:12" ht="75" customHeight="1">
      <c r="A307" s="54">
        <f t="shared" si="4"/>
        <v>302</v>
      </c>
      <c r="B307" s="58" t="s">
        <v>127</v>
      </c>
      <c r="C307" s="58" t="s">
        <v>1129</v>
      </c>
      <c r="D307" s="58" t="s">
        <v>1136</v>
      </c>
      <c r="E307" s="75" t="s">
        <v>1137</v>
      </c>
      <c r="F307" s="75" t="s">
        <v>1138</v>
      </c>
      <c r="G307" s="100" t="s">
        <v>1139</v>
      </c>
      <c r="H307" s="58" t="s">
        <v>1317</v>
      </c>
      <c r="I307" s="58" t="s">
        <v>1140</v>
      </c>
      <c r="J307" s="58" t="s">
        <v>1141</v>
      </c>
      <c r="K307" s="58" t="s">
        <v>1270</v>
      </c>
      <c r="L307" s="101">
        <f>VLOOKUP(H307,Sheet1!C:D,2,FALSE)</f>
        <v>23</v>
      </c>
    </row>
    <row r="308" spans="1:12" ht="75" customHeight="1">
      <c r="A308" s="54">
        <f t="shared" si="4"/>
        <v>303</v>
      </c>
      <c r="B308" s="58" t="s">
        <v>127</v>
      </c>
      <c r="C308" s="58" t="s">
        <v>1129</v>
      </c>
      <c r="D308" s="58" t="s">
        <v>1136</v>
      </c>
      <c r="E308" s="75" t="s">
        <v>1137</v>
      </c>
      <c r="F308" s="75" t="s">
        <v>1138</v>
      </c>
      <c r="G308" s="100" t="s">
        <v>1139</v>
      </c>
      <c r="H308" s="58" t="s">
        <v>1317</v>
      </c>
      <c r="I308" s="58" t="s">
        <v>1140</v>
      </c>
      <c r="J308" s="58" t="s">
        <v>1141</v>
      </c>
      <c r="K308" s="58" t="s">
        <v>1274</v>
      </c>
      <c r="L308" s="101">
        <f>VLOOKUP(H308,Sheet1!C:D,2,FALSE)</f>
        <v>23</v>
      </c>
    </row>
    <row r="309" spans="1:12" ht="75" customHeight="1">
      <c r="A309" s="54">
        <f t="shared" si="4"/>
        <v>304</v>
      </c>
      <c r="B309" s="58" t="s">
        <v>125</v>
      </c>
      <c r="C309" s="58" t="s">
        <v>1129</v>
      </c>
      <c r="D309" s="58" t="s">
        <v>1142</v>
      </c>
      <c r="E309" s="75" t="s">
        <v>1143</v>
      </c>
      <c r="F309" s="58" t="s">
        <v>1144</v>
      </c>
      <c r="G309" s="100" t="s">
        <v>1145</v>
      </c>
      <c r="H309" s="58" t="s">
        <v>302</v>
      </c>
      <c r="I309" s="58" t="s">
        <v>1146</v>
      </c>
      <c r="J309" s="58" t="s">
        <v>1147</v>
      </c>
      <c r="K309" s="58" t="s">
        <v>1275</v>
      </c>
      <c r="L309" s="101">
        <f>VLOOKUP(H309,Sheet1!C:D,2,FALSE)</f>
        <v>8</v>
      </c>
    </row>
    <row r="310" spans="1:12" ht="84">
      <c r="A310" s="54">
        <f t="shared" si="4"/>
        <v>305</v>
      </c>
      <c r="B310" s="58" t="s">
        <v>125</v>
      </c>
      <c r="C310" s="58" t="s">
        <v>1129</v>
      </c>
      <c r="D310" s="58" t="s">
        <v>1142</v>
      </c>
      <c r="E310" s="75" t="s">
        <v>1143</v>
      </c>
      <c r="F310" s="58" t="s">
        <v>1144</v>
      </c>
      <c r="G310" s="100" t="s">
        <v>1145</v>
      </c>
      <c r="H310" s="58" t="s">
        <v>302</v>
      </c>
      <c r="I310" s="58" t="s">
        <v>1146</v>
      </c>
      <c r="J310" s="58" t="s">
        <v>1147</v>
      </c>
      <c r="K310" s="58" t="s">
        <v>1276</v>
      </c>
      <c r="L310" s="101">
        <f>VLOOKUP(H310,Sheet1!C:D,2,FALSE)</f>
        <v>8</v>
      </c>
    </row>
    <row r="311" spans="1:12" ht="75" customHeight="1">
      <c r="A311" s="54">
        <f t="shared" ref="A311:A345" si="5">IF(B311="","",A310+1)</f>
        <v>306</v>
      </c>
      <c r="B311" s="58" t="s">
        <v>125</v>
      </c>
      <c r="C311" s="58" t="s">
        <v>1129</v>
      </c>
      <c r="D311" s="58" t="s">
        <v>1142</v>
      </c>
      <c r="E311" s="75" t="s">
        <v>1143</v>
      </c>
      <c r="F311" s="58" t="s">
        <v>1144</v>
      </c>
      <c r="G311" s="100" t="s">
        <v>1145</v>
      </c>
      <c r="H311" s="58" t="s">
        <v>302</v>
      </c>
      <c r="I311" s="58" t="s">
        <v>1146</v>
      </c>
      <c r="J311" s="58" t="s">
        <v>1147</v>
      </c>
      <c r="K311" s="58" t="s">
        <v>1277</v>
      </c>
      <c r="L311" s="101">
        <f>VLOOKUP(H311,Sheet1!C:D,2,FALSE)</f>
        <v>8</v>
      </c>
    </row>
    <row r="312" spans="1:12" ht="75" customHeight="1">
      <c r="A312" s="54">
        <f t="shared" si="5"/>
        <v>307</v>
      </c>
      <c r="B312" s="58" t="s">
        <v>125</v>
      </c>
      <c r="C312" s="58" t="s">
        <v>1129</v>
      </c>
      <c r="D312" s="58" t="s">
        <v>1142</v>
      </c>
      <c r="E312" s="75" t="s">
        <v>1143</v>
      </c>
      <c r="F312" s="58" t="s">
        <v>1144</v>
      </c>
      <c r="G312" s="100" t="s">
        <v>1145</v>
      </c>
      <c r="H312" s="58" t="s">
        <v>302</v>
      </c>
      <c r="I312" s="58" t="s">
        <v>1146</v>
      </c>
      <c r="J312" s="58" t="s">
        <v>1147</v>
      </c>
      <c r="K312" s="58" t="s">
        <v>1278</v>
      </c>
      <c r="L312" s="101">
        <f>VLOOKUP(H312,Sheet1!C:D,2,FALSE)</f>
        <v>8</v>
      </c>
    </row>
    <row r="313" spans="1:12" ht="75" customHeight="1">
      <c r="A313" s="54">
        <f t="shared" si="5"/>
        <v>308</v>
      </c>
      <c r="B313" s="58" t="s">
        <v>127</v>
      </c>
      <c r="C313" s="58" t="s">
        <v>1129</v>
      </c>
      <c r="D313" s="58" t="s">
        <v>1148</v>
      </c>
      <c r="E313" s="75" t="s">
        <v>1149</v>
      </c>
      <c r="F313" s="58" t="s">
        <v>1150</v>
      </c>
      <c r="G313" s="100" t="s">
        <v>1151</v>
      </c>
      <c r="H313" s="58" t="s">
        <v>302</v>
      </c>
      <c r="I313" s="58" t="s">
        <v>1152</v>
      </c>
      <c r="J313" s="58" t="s">
        <v>1153</v>
      </c>
      <c r="K313" s="58" t="s">
        <v>1279</v>
      </c>
      <c r="L313" s="101">
        <f>VLOOKUP(H313,Sheet1!C:D,2,FALSE)</f>
        <v>8</v>
      </c>
    </row>
    <row r="314" spans="1:12" ht="75" customHeight="1">
      <c r="A314" s="54">
        <f t="shared" si="5"/>
        <v>309</v>
      </c>
      <c r="B314" s="55" t="s">
        <v>125</v>
      </c>
      <c r="C314" s="55" t="s">
        <v>1154</v>
      </c>
      <c r="D314" s="55" t="s">
        <v>1161</v>
      </c>
      <c r="E314" s="75" t="s">
        <v>1155</v>
      </c>
      <c r="F314" s="55" t="s">
        <v>1156</v>
      </c>
      <c r="G314" s="80" t="s">
        <v>1157</v>
      </c>
      <c r="H314" s="55" t="s">
        <v>131</v>
      </c>
      <c r="I314" s="55" t="s">
        <v>1158</v>
      </c>
      <c r="J314" s="55" t="s">
        <v>1159</v>
      </c>
      <c r="K314" s="55" t="s">
        <v>1160</v>
      </c>
      <c r="L314" s="101">
        <f>VLOOKUP(H314,Sheet1!C:D,2,FALSE)</f>
        <v>1</v>
      </c>
    </row>
    <row r="315" spans="1:12" ht="75" customHeight="1">
      <c r="A315" s="54">
        <f t="shared" si="5"/>
        <v>310</v>
      </c>
      <c r="B315" s="58" t="s">
        <v>125</v>
      </c>
      <c r="C315" s="58" t="s">
        <v>1162</v>
      </c>
      <c r="D315" s="58" t="s">
        <v>1166</v>
      </c>
      <c r="E315" s="75" t="s">
        <v>1364</v>
      </c>
      <c r="F315" s="75" t="s">
        <v>1365</v>
      </c>
      <c r="G315" s="80" t="s">
        <v>1163</v>
      </c>
      <c r="H315" s="58" t="s">
        <v>131</v>
      </c>
      <c r="I315" s="58" t="s">
        <v>1164</v>
      </c>
      <c r="J315" s="58" t="s">
        <v>1165</v>
      </c>
      <c r="K315" s="58" t="s">
        <v>1280</v>
      </c>
      <c r="L315" s="101">
        <f>VLOOKUP(H315,Sheet1!C:D,2,FALSE)</f>
        <v>1</v>
      </c>
    </row>
    <row r="316" spans="1:12" ht="75" customHeight="1">
      <c r="A316" s="54">
        <f t="shared" si="5"/>
        <v>311</v>
      </c>
      <c r="B316" s="58" t="s">
        <v>125</v>
      </c>
      <c r="C316" s="58" t="s">
        <v>1368</v>
      </c>
      <c r="D316" s="58" t="s">
        <v>1369</v>
      </c>
      <c r="E316" s="75" t="s">
        <v>1370</v>
      </c>
      <c r="F316" s="75" t="s">
        <v>1371</v>
      </c>
      <c r="G316" s="100" t="s">
        <v>1372</v>
      </c>
      <c r="H316" s="58" t="s">
        <v>302</v>
      </c>
      <c r="I316" s="58" t="s">
        <v>1373</v>
      </c>
      <c r="J316" s="58" t="s">
        <v>1374</v>
      </c>
      <c r="K316" s="58" t="s">
        <v>1375</v>
      </c>
      <c r="L316" s="101">
        <f>VLOOKUP(H316,Sheet1!C:D,2,FALSE)</f>
        <v>8</v>
      </c>
    </row>
    <row r="317" spans="1:12" ht="75" customHeight="1">
      <c r="A317" s="54">
        <f t="shared" si="5"/>
        <v>312</v>
      </c>
      <c r="B317" s="58" t="s">
        <v>125</v>
      </c>
      <c r="C317" s="58" t="s">
        <v>1368</v>
      </c>
      <c r="D317" s="58" t="s">
        <v>1369</v>
      </c>
      <c r="E317" s="75" t="s">
        <v>1370</v>
      </c>
      <c r="F317" s="75" t="s">
        <v>1371</v>
      </c>
      <c r="G317" s="100" t="s">
        <v>1372</v>
      </c>
      <c r="H317" s="58" t="s">
        <v>302</v>
      </c>
      <c r="I317" s="58" t="s">
        <v>1373</v>
      </c>
      <c r="J317" s="58" t="s">
        <v>1374</v>
      </c>
      <c r="K317" s="58" t="s">
        <v>1376</v>
      </c>
      <c r="L317" s="101">
        <f>VLOOKUP(H317,Sheet1!C:D,2,FALSE)</f>
        <v>8</v>
      </c>
    </row>
    <row r="318" spans="1:12" ht="75" customHeight="1">
      <c r="A318" s="54">
        <f t="shared" si="5"/>
        <v>313</v>
      </c>
      <c r="B318" s="58" t="s">
        <v>125</v>
      </c>
      <c r="C318" s="58" t="s">
        <v>1368</v>
      </c>
      <c r="D318" s="58" t="s">
        <v>1369</v>
      </c>
      <c r="E318" s="75" t="s">
        <v>1370</v>
      </c>
      <c r="F318" s="75" t="s">
        <v>1371</v>
      </c>
      <c r="G318" s="100" t="s">
        <v>1372</v>
      </c>
      <c r="H318" s="58" t="s">
        <v>302</v>
      </c>
      <c r="I318" s="58" t="s">
        <v>1373</v>
      </c>
      <c r="J318" s="58" t="s">
        <v>1374</v>
      </c>
      <c r="K318" s="58" t="s">
        <v>1377</v>
      </c>
      <c r="L318" s="101">
        <f>VLOOKUP(H318,Sheet1!C:D,2,FALSE)</f>
        <v>8</v>
      </c>
    </row>
    <row r="319" spans="1:12" ht="75" customHeight="1">
      <c r="A319" s="54">
        <f t="shared" si="5"/>
        <v>314</v>
      </c>
      <c r="B319" s="58" t="s">
        <v>125</v>
      </c>
      <c r="C319" s="58" t="s">
        <v>1402</v>
      </c>
      <c r="D319" s="58" t="s">
        <v>1403</v>
      </c>
      <c r="E319" s="75" t="s">
        <v>1404</v>
      </c>
      <c r="F319" s="75" t="s">
        <v>1405</v>
      </c>
      <c r="G319" s="100" t="s">
        <v>1406</v>
      </c>
      <c r="H319" s="58" t="s">
        <v>1407</v>
      </c>
      <c r="I319" s="58" t="s">
        <v>1408</v>
      </c>
      <c r="J319" s="58" t="s">
        <v>1409</v>
      </c>
      <c r="K319" s="58" t="s">
        <v>1410</v>
      </c>
      <c r="L319" s="101">
        <f>VLOOKUP(H319,Sheet1!C:D,2,FALSE)</f>
        <v>1</v>
      </c>
    </row>
    <row r="320" spans="1:12" ht="75" customHeight="1">
      <c r="A320" s="54">
        <f t="shared" si="5"/>
        <v>315</v>
      </c>
      <c r="B320" s="58" t="s">
        <v>125</v>
      </c>
      <c r="C320" s="58" t="s">
        <v>1402</v>
      </c>
      <c r="D320" s="58" t="s">
        <v>1403</v>
      </c>
      <c r="E320" s="75" t="s">
        <v>1404</v>
      </c>
      <c r="F320" s="75" t="s">
        <v>1405</v>
      </c>
      <c r="G320" s="100" t="s">
        <v>1406</v>
      </c>
      <c r="H320" s="58" t="s">
        <v>1407</v>
      </c>
      <c r="I320" s="58" t="s">
        <v>1408</v>
      </c>
      <c r="J320" s="58" t="s">
        <v>1409</v>
      </c>
      <c r="K320" s="58" t="s">
        <v>1411</v>
      </c>
      <c r="L320" s="101">
        <f>VLOOKUP(H320,Sheet1!C:D,2,FALSE)</f>
        <v>1</v>
      </c>
    </row>
    <row r="321" spans="1:12" ht="75" customHeight="1">
      <c r="A321" s="54">
        <f t="shared" si="5"/>
        <v>316</v>
      </c>
      <c r="B321" s="58" t="s">
        <v>125</v>
      </c>
      <c r="C321" s="58" t="s">
        <v>1402</v>
      </c>
      <c r="D321" s="58" t="s">
        <v>1403</v>
      </c>
      <c r="E321" s="75" t="s">
        <v>1404</v>
      </c>
      <c r="F321" s="75" t="s">
        <v>1405</v>
      </c>
      <c r="G321" s="100" t="s">
        <v>1406</v>
      </c>
      <c r="H321" s="58" t="s">
        <v>1407</v>
      </c>
      <c r="I321" s="58" t="s">
        <v>1408</v>
      </c>
      <c r="J321" s="58" t="s">
        <v>1409</v>
      </c>
      <c r="K321" s="58" t="s">
        <v>1412</v>
      </c>
      <c r="L321" s="101">
        <f>VLOOKUP(H321,Sheet1!C:D,2,FALSE)</f>
        <v>1</v>
      </c>
    </row>
    <row r="322" spans="1:12" ht="75" customHeight="1">
      <c r="A322" s="54">
        <f t="shared" si="5"/>
        <v>317</v>
      </c>
      <c r="B322" s="58" t="s">
        <v>125</v>
      </c>
      <c r="C322" s="58" t="s">
        <v>1402</v>
      </c>
      <c r="D322" s="58" t="s">
        <v>1403</v>
      </c>
      <c r="E322" s="75" t="s">
        <v>1404</v>
      </c>
      <c r="F322" s="75" t="s">
        <v>1405</v>
      </c>
      <c r="G322" s="100" t="s">
        <v>1406</v>
      </c>
      <c r="H322" s="58" t="s">
        <v>1407</v>
      </c>
      <c r="I322" s="58" t="s">
        <v>1408</v>
      </c>
      <c r="J322" s="58" t="s">
        <v>1409</v>
      </c>
      <c r="K322" s="58" t="s">
        <v>1413</v>
      </c>
      <c r="L322" s="101">
        <f>VLOOKUP(H322,Sheet1!C:D,2,FALSE)</f>
        <v>1</v>
      </c>
    </row>
    <row r="323" spans="1:12" ht="75" customHeight="1">
      <c r="A323" s="54">
        <f t="shared" si="5"/>
        <v>318</v>
      </c>
      <c r="B323" s="55" t="s">
        <v>1283</v>
      </c>
      <c r="C323" s="59" t="s">
        <v>137</v>
      </c>
      <c r="D323" s="59" t="s">
        <v>138</v>
      </c>
      <c r="E323" s="59" t="s">
        <v>139</v>
      </c>
      <c r="F323" s="59" t="s">
        <v>140</v>
      </c>
      <c r="G323" s="73" t="s">
        <v>1286</v>
      </c>
      <c r="H323" s="59" t="s">
        <v>16</v>
      </c>
      <c r="I323" s="59" t="s">
        <v>141</v>
      </c>
      <c r="J323" s="59" t="s">
        <v>142</v>
      </c>
      <c r="K323" s="59" t="s">
        <v>1285</v>
      </c>
      <c r="L323" s="101">
        <f>VLOOKUP(H323,Sheet1!C:D,2,FALSE)</f>
        <v>7</v>
      </c>
    </row>
    <row r="324" spans="1:12" ht="75" customHeight="1">
      <c r="A324" s="54">
        <f t="shared" si="5"/>
        <v>319</v>
      </c>
      <c r="B324" s="55" t="s">
        <v>1283</v>
      </c>
      <c r="C324" s="59" t="s">
        <v>137</v>
      </c>
      <c r="D324" s="59" t="s">
        <v>138</v>
      </c>
      <c r="E324" s="59" t="s">
        <v>139</v>
      </c>
      <c r="F324" s="59" t="s">
        <v>140</v>
      </c>
      <c r="G324" s="73" t="s">
        <v>1286</v>
      </c>
      <c r="H324" s="59" t="s">
        <v>16</v>
      </c>
      <c r="I324" s="59" t="s">
        <v>141</v>
      </c>
      <c r="J324" s="59" t="s">
        <v>142</v>
      </c>
      <c r="K324" s="59" t="s">
        <v>1287</v>
      </c>
      <c r="L324" s="101">
        <f>VLOOKUP(H324,Sheet1!C:D,2,FALSE)</f>
        <v>7</v>
      </c>
    </row>
    <row r="325" spans="1:12" ht="75" customHeight="1">
      <c r="A325" s="54">
        <f t="shared" si="5"/>
        <v>320</v>
      </c>
      <c r="B325" s="55" t="s">
        <v>1283</v>
      </c>
      <c r="C325" s="59" t="s">
        <v>137</v>
      </c>
      <c r="D325" s="59" t="s">
        <v>138</v>
      </c>
      <c r="E325" s="59" t="s">
        <v>139</v>
      </c>
      <c r="F325" s="59" t="s">
        <v>140</v>
      </c>
      <c r="G325" s="73" t="s">
        <v>1286</v>
      </c>
      <c r="H325" s="59" t="s">
        <v>16</v>
      </c>
      <c r="I325" s="59" t="s">
        <v>141</v>
      </c>
      <c r="J325" s="59" t="s">
        <v>142</v>
      </c>
      <c r="K325" s="59" t="s">
        <v>1288</v>
      </c>
      <c r="L325" s="101">
        <f>VLOOKUP(H325,Sheet1!C:D,2,FALSE)</f>
        <v>7</v>
      </c>
    </row>
    <row r="326" spans="1:12" ht="75" customHeight="1">
      <c r="A326" s="54">
        <f t="shared" si="5"/>
        <v>321</v>
      </c>
      <c r="B326" s="55" t="s">
        <v>1283</v>
      </c>
      <c r="C326" s="59" t="s">
        <v>137</v>
      </c>
      <c r="D326" s="59" t="s">
        <v>138</v>
      </c>
      <c r="E326" s="59" t="s">
        <v>139</v>
      </c>
      <c r="F326" s="59" t="s">
        <v>140</v>
      </c>
      <c r="G326" s="73" t="s">
        <v>1286</v>
      </c>
      <c r="H326" s="59" t="s">
        <v>16</v>
      </c>
      <c r="I326" s="59" t="s">
        <v>141</v>
      </c>
      <c r="J326" s="59" t="s">
        <v>142</v>
      </c>
      <c r="K326" s="59" t="s">
        <v>1289</v>
      </c>
      <c r="L326" s="101">
        <f>VLOOKUP(H326,Sheet1!C:D,2,FALSE)</f>
        <v>7</v>
      </c>
    </row>
    <row r="327" spans="1:12" ht="75" customHeight="1">
      <c r="A327" s="54">
        <f t="shared" si="5"/>
        <v>322</v>
      </c>
      <c r="B327" s="55" t="s">
        <v>1283</v>
      </c>
      <c r="C327" s="59" t="s">
        <v>137</v>
      </c>
      <c r="D327" s="59" t="s">
        <v>138</v>
      </c>
      <c r="E327" s="59" t="s">
        <v>139</v>
      </c>
      <c r="F327" s="59" t="s">
        <v>140</v>
      </c>
      <c r="G327" s="73" t="s">
        <v>1286</v>
      </c>
      <c r="H327" s="59" t="s">
        <v>16</v>
      </c>
      <c r="I327" s="59" t="s">
        <v>141</v>
      </c>
      <c r="J327" s="59" t="s">
        <v>142</v>
      </c>
      <c r="K327" s="59" t="s">
        <v>1290</v>
      </c>
      <c r="L327" s="101">
        <f>VLOOKUP(H327,Sheet1!C:D,2,FALSE)</f>
        <v>7</v>
      </c>
    </row>
    <row r="328" spans="1:12" ht="75" customHeight="1">
      <c r="A328" s="54">
        <f t="shared" si="5"/>
        <v>323</v>
      </c>
      <c r="B328" s="55" t="s">
        <v>1283</v>
      </c>
      <c r="C328" s="59" t="s">
        <v>137</v>
      </c>
      <c r="D328" s="59" t="s">
        <v>138</v>
      </c>
      <c r="E328" s="59" t="s">
        <v>139</v>
      </c>
      <c r="F328" s="59" t="s">
        <v>140</v>
      </c>
      <c r="G328" s="73" t="s">
        <v>1286</v>
      </c>
      <c r="H328" s="59" t="s">
        <v>16</v>
      </c>
      <c r="I328" s="59" t="s">
        <v>141</v>
      </c>
      <c r="J328" s="59" t="s">
        <v>142</v>
      </c>
      <c r="K328" s="59" t="s">
        <v>1291</v>
      </c>
      <c r="L328" s="101">
        <f>VLOOKUP(H328,Sheet1!C:D,2,FALSE)</f>
        <v>7</v>
      </c>
    </row>
    <row r="329" spans="1:12" ht="75" customHeight="1">
      <c r="A329" s="54">
        <f t="shared" si="5"/>
        <v>324</v>
      </c>
      <c r="B329" s="55" t="s">
        <v>1283</v>
      </c>
      <c r="C329" s="59" t="s">
        <v>137</v>
      </c>
      <c r="D329" s="59" t="s">
        <v>138</v>
      </c>
      <c r="E329" s="59" t="s">
        <v>139</v>
      </c>
      <c r="F329" s="59" t="s">
        <v>140</v>
      </c>
      <c r="G329" s="73" t="s">
        <v>1286</v>
      </c>
      <c r="H329" s="59" t="s">
        <v>16</v>
      </c>
      <c r="I329" s="59" t="s">
        <v>141</v>
      </c>
      <c r="J329" s="59" t="s">
        <v>142</v>
      </c>
      <c r="K329" s="59" t="s">
        <v>1292</v>
      </c>
      <c r="L329" s="101">
        <f>VLOOKUP(H329,Sheet1!C:D,2,FALSE)</f>
        <v>7</v>
      </c>
    </row>
    <row r="330" spans="1:12" ht="75" customHeight="1">
      <c r="A330" s="54">
        <f t="shared" si="5"/>
        <v>325</v>
      </c>
      <c r="B330" s="55" t="s">
        <v>1283</v>
      </c>
      <c r="C330" s="59" t="s">
        <v>137</v>
      </c>
      <c r="D330" s="59" t="s">
        <v>138</v>
      </c>
      <c r="E330" s="59" t="s">
        <v>139</v>
      </c>
      <c r="F330" s="59" t="s">
        <v>140</v>
      </c>
      <c r="G330" s="73" t="s">
        <v>1286</v>
      </c>
      <c r="H330" s="59" t="s">
        <v>16</v>
      </c>
      <c r="I330" s="59" t="s">
        <v>141</v>
      </c>
      <c r="J330" s="59" t="s">
        <v>142</v>
      </c>
      <c r="K330" s="59" t="s">
        <v>1293</v>
      </c>
      <c r="L330" s="101">
        <f>VLOOKUP(H330,Sheet1!C:D,2,FALSE)</f>
        <v>7</v>
      </c>
    </row>
    <row r="331" spans="1:12" ht="75" customHeight="1">
      <c r="A331" s="54">
        <f t="shared" si="5"/>
        <v>326</v>
      </c>
      <c r="B331" s="55" t="s">
        <v>1283</v>
      </c>
      <c r="C331" s="59" t="s">
        <v>137</v>
      </c>
      <c r="D331" s="59" t="s">
        <v>138</v>
      </c>
      <c r="E331" s="59" t="s">
        <v>139</v>
      </c>
      <c r="F331" s="59" t="s">
        <v>140</v>
      </c>
      <c r="G331" s="73" t="s">
        <v>1286</v>
      </c>
      <c r="H331" s="59" t="s">
        <v>16</v>
      </c>
      <c r="I331" s="59" t="s">
        <v>141</v>
      </c>
      <c r="J331" s="59" t="s">
        <v>142</v>
      </c>
      <c r="K331" s="59" t="s">
        <v>1294</v>
      </c>
      <c r="L331" s="101">
        <f>VLOOKUP(H331,Sheet1!C:D,2,FALSE)</f>
        <v>7</v>
      </c>
    </row>
    <row r="332" spans="1:12" ht="75" customHeight="1">
      <c r="A332" s="54">
        <f t="shared" si="5"/>
        <v>327</v>
      </c>
      <c r="B332" s="55" t="s">
        <v>1283</v>
      </c>
      <c r="C332" s="59" t="s">
        <v>137</v>
      </c>
      <c r="D332" s="59" t="s">
        <v>138</v>
      </c>
      <c r="E332" s="59" t="s">
        <v>139</v>
      </c>
      <c r="F332" s="59" t="s">
        <v>140</v>
      </c>
      <c r="G332" s="73" t="s">
        <v>1286</v>
      </c>
      <c r="H332" s="59" t="s">
        <v>16</v>
      </c>
      <c r="I332" s="59" t="s">
        <v>141</v>
      </c>
      <c r="J332" s="59" t="s">
        <v>142</v>
      </c>
      <c r="K332" s="59" t="s">
        <v>1296</v>
      </c>
      <c r="L332" s="101">
        <f>VLOOKUP(H332,Sheet1!C:D,2,FALSE)</f>
        <v>7</v>
      </c>
    </row>
    <row r="333" spans="1:12" ht="75" customHeight="1">
      <c r="A333" s="54">
        <f t="shared" si="5"/>
        <v>328</v>
      </c>
      <c r="B333" s="55" t="s">
        <v>1283</v>
      </c>
      <c r="C333" s="59" t="s">
        <v>137</v>
      </c>
      <c r="D333" s="59" t="s">
        <v>138</v>
      </c>
      <c r="E333" s="59" t="s">
        <v>139</v>
      </c>
      <c r="F333" s="59" t="s">
        <v>140</v>
      </c>
      <c r="G333" s="73" t="s">
        <v>1286</v>
      </c>
      <c r="H333" s="59" t="s">
        <v>16</v>
      </c>
      <c r="I333" s="59" t="s">
        <v>141</v>
      </c>
      <c r="J333" s="59" t="s">
        <v>142</v>
      </c>
      <c r="K333" s="59" t="s">
        <v>1295</v>
      </c>
      <c r="L333" s="101">
        <f>VLOOKUP(H333,Sheet1!C:D,2,FALSE)</f>
        <v>7</v>
      </c>
    </row>
    <row r="334" spans="1:12" ht="75" customHeight="1">
      <c r="A334" s="54">
        <f t="shared" si="5"/>
        <v>329</v>
      </c>
      <c r="B334" s="55" t="s">
        <v>1283</v>
      </c>
      <c r="C334" s="59" t="s">
        <v>137</v>
      </c>
      <c r="D334" s="59" t="s">
        <v>138</v>
      </c>
      <c r="E334" s="59" t="s">
        <v>139</v>
      </c>
      <c r="F334" s="59" t="s">
        <v>140</v>
      </c>
      <c r="G334" s="73" t="s">
        <v>1286</v>
      </c>
      <c r="H334" s="59" t="s">
        <v>16</v>
      </c>
      <c r="I334" s="59" t="s">
        <v>141</v>
      </c>
      <c r="J334" s="59" t="s">
        <v>142</v>
      </c>
      <c r="K334" s="59" t="s">
        <v>1297</v>
      </c>
      <c r="L334" s="101">
        <f>VLOOKUP(H334,Sheet1!C:D,2,FALSE)</f>
        <v>7</v>
      </c>
    </row>
    <row r="335" spans="1:12" ht="75" customHeight="1">
      <c r="A335" s="54">
        <f t="shared" si="5"/>
        <v>330</v>
      </c>
      <c r="B335" s="55" t="s">
        <v>1283</v>
      </c>
      <c r="C335" s="59" t="s">
        <v>137</v>
      </c>
      <c r="D335" s="59" t="s">
        <v>138</v>
      </c>
      <c r="E335" s="59" t="s">
        <v>139</v>
      </c>
      <c r="F335" s="59" t="s">
        <v>140</v>
      </c>
      <c r="G335" s="73" t="s">
        <v>1286</v>
      </c>
      <c r="H335" s="59" t="s">
        <v>16</v>
      </c>
      <c r="I335" s="59" t="s">
        <v>141</v>
      </c>
      <c r="J335" s="59" t="s">
        <v>142</v>
      </c>
      <c r="K335" s="59" t="s">
        <v>1298</v>
      </c>
      <c r="L335" s="101">
        <f>VLOOKUP(H335,Sheet1!C:D,2,FALSE)</f>
        <v>7</v>
      </c>
    </row>
    <row r="336" spans="1:12" ht="75" customHeight="1">
      <c r="A336" s="54">
        <f t="shared" si="5"/>
        <v>331</v>
      </c>
      <c r="B336" s="55" t="s">
        <v>1283</v>
      </c>
      <c r="C336" s="59" t="s">
        <v>137</v>
      </c>
      <c r="D336" s="59" t="s">
        <v>138</v>
      </c>
      <c r="E336" s="59" t="s">
        <v>139</v>
      </c>
      <c r="F336" s="59" t="s">
        <v>140</v>
      </c>
      <c r="G336" s="73" t="s">
        <v>1286</v>
      </c>
      <c r="H336" s="59" t="s">
        <v>16</v>
      </c>
      <c r="I336" s="59" t="s">
        <v>141</v>
      </c>
      <c r="J336" s="59" t="s">
        <v>142</v>
      </c>
      <c r="K336" s="59" t="s">
        <v>1299</v>
      </c>
      <c r="L336" s="101">
        <f>VLOOKUP(H336,Sheet1!C:D,2,FALSE)</f>
        <v>7</v>
      </c>
    </row>
    <row r="337" spans="1:12" ht="75" customHeight="1">
      <c r="A337" s="54">
        <f t="shared" si="5"/>
        <v>332</v>
      </c>
      <c r="B337" s="55" t="s">
        <v>1283</v>
      </c>
      <c r="C337" s="59" t="s">
        <v>137</v>
      </c>
      <c r="D337" s="59" t="s">
        <v>138</v>
      </c>
      <c r="E337" s="59" t="s">
        <v>139</v>
      </c>
      <c r="F337" s="59" t="s">
        <v>140</v>
      </c>
      <c r="G337" s="73" t="s">
        <v>1286</v>
      </c>
      <c r="H337" s="59" t="s">
        <v>16</v>
      </c>
      <c r="I337" s="59" t="s">
        <v>141</v>
      </c>
      <c r="J337" s="59" t="s">
        <v>142</v>
      </c>
      <c r="K337" s="59" t="s">
        <v>1300</v>
      </c>
      <c r="L337" s="101">
        <f>VLOOKUP(H337,Sheet1!C:D,2,FALSE)</f>
        <v>7</v>
      </c>
    </row>
    <row r="338" spans="1:12" ht="75" customHeight="1">
      <c r="A338" s="54">
        <f t="shared" si="5"/>
        <v>333</v>
      </c>
      <c r="B338" s="55" t="s">
        <v>1283</v>
      </c>
      <c r="C338" s="59" t="s">
        <v>137</v>
      </c>
      <c r="D338" s="59" t="s">
        <v>138</v>
      </c>
      <c r="E338" s="59" t="s">
        <v>139</v>
      </c>
      <c r="F338" s="59" t="s">
        <v>140</v>
      </c>
      <c r="G338" s="73" t="s">
        <v>1286</v>
      </c>
      <c r="H338" s="59" t="s">
        <v>16</v>
      </c>
      <c r="I338" s="59" t="s">
        <v>141</v>
      </c>
      <c r="J338" s="59" t="s">
        <v>142</v>
      </c>
      <c r="K338" s="59" t="s">
        <v>1301</v>
      </c>
      <c r="L338" s="101">
        <f>VLOOKUP(H338,Sheet1!C:D,2,FALSE)</f>
        <v>7</v>
      </c>
    </row>
    <row r="339" spans="1:12" ht="75" customHeight="1">
      <c r="A339" s="54">
        <f t="shared" si="5"/>
        <v>334</v>
      </c>
      <c r="B339" s="55" t="s">
        <v>1283</v>
      </c>
      <c r="C339" s="59" t="s">
        <v>137</v>
      </c>
      <c r="D339" s="59" t="s">
        <v>138</v>
      </c>
      <c r="E339" s="59" t="s">
        <v>139</v>
      </c>
      <c r="F339" s="59" t="s">
        <v>140</v>
      </c>
      <c r="G339" s="73" t="s">
        <v>1286</v>
      </c>
      <c r="H339" s="59" t="s">
        <v>16</v>
      </c>
      <c r="I339" s="59" t="s">
        <v>141</v>
      </c>
      <c r="J339" s="59" t="s">
        <v>142</v>
      </c>
      <c r="K339" s="59" t="s">
        <v>1302</v>
      </c>
      <c r="L339" s="101">
        <f>VLOOKUP(H339,Sheet1!C:D,2,FALSE)</f>
        <v>7</v>
      </c>
    </row>
    <row r="340" spans="1:12" ht="75" customHeight="1">
      <c r="A340" s="54">
        <f t="shared" si="5"/>
        <v>335</v>
      </c>
      <c r="B340" s="55" t="s">
        <v>1283</v>
      </c>
      <c r="C340" s="59" t="s">
        <v>137</v>
      </c>
      <c r="D340" s="59" t="s">
        <v>138</v>
      </c>
      <c r="E340" s="59" t="s">
        <v>139</v>
      </c>
      <c r="F340" s="59" t="s">
        <v>140</v>
      </c>
      <c r="G340" s="73" t="s">
        <v>1286</v>
      </c>
      <c r="H340" s="59" t="s">
        <v>16</v>
      </c>
      <c r="I340" s="59" t="s">
        <v>141</v>
      </c>
      <c r="J340" s="59" t="s">
        <v>142</v>
      </c>
      <c r="K340" s="59" t="s">
        <v>1303</v>
      </c>
      <c r="L340" s="101">
        <f>VLOOKUP(H340,Sheet1!C:D,2,FALSE)</f>
        <v>7</v>
      </c>
    </row>
    <row r="341" spans="1:12" ht="75" customHeight="1">
      <c r="A341" s="54">
        <f t="shared" si="5"/>
        <v>336</v>
      </c>
      <c r="B341" s="55" t="s">
        <v>1283</v>
      </c>
      <c r="C341" s="59" t="s">
        <v>137</v>
      </c>
      <c r="D341" s="59" t="s">
        <v>138</v>
      </c>
      <c r="E341" s="59" t="s">
        <v>139</v>
      </c>
      <c r="F341" s="59" t="s">
        <v>140</v>
      </c>
      <c r="G341" s="73" t="s">
        <v>1286</v>
      </c>
      <c r="H341" s="59" t="s">
        <v>16</v>
      </c>
      <c r="I341" s="59" t="s">
        <v>141</v>
      </c>
      <c r="J341" s="59" t="s">
        <v>142</v>
      </c>
      <c r="K341" s="59" t="s">
        <v>1304</v>
      </c>
      <c r="L341" s="101">
        <f>VLOOKUP(H341,Sheet1!C:D,2,FALSE)</f>
        <v>7</v>
      </c>
    </row>
    <row r="342" spans="1:12" ht="75" customHeight="1">
      <c r="A342" s="54">
        <f t="shared" si="5"/>
        <v>337</v>
      </c>
      <c r="B342" s="55" t="s">
        <v>1283</v>
      </c>
      <c r="C342" s="59" t="s">
        <v>137</v>
      </c>
      <c r="D342" s="59" t="s">
        <v>138</v>
      </c>
      <c r="E342" s="59" t="s">
        <v>139</v>
      </c>
      <c r="F342" s="59" t="s">
        <v>140</v>
      </c>
      <c r="G342" s="73" t="s">
        <v>1286</v>
      </c>
      <c r="H342" s="59" t="s">
        <v>16</v>
      </c>
      <c r="I342" s="59" t="s">
        <v>141</v>
      </c>
      <c r="J342" s="59" t="s">
        <v>142</v>
      </c>
      <c r="K342" s="59" t="s">
        <v>1305</v>
      </c>
      <c r="L342" s="101">
        <f>VLOOKUP(H342,Sheet1!C:D,2,FALSE)</f>
        <v>7</v>
      </c>
    </row>
    <row r="343" spans="1:12" ht="75" customHeight="1">
      <c r="A343" s="54">
        <f t="shared" si="5"/>
        <v>338</v>
      </c>
      <c r="B343" s="55" t="s">
        <v>1283</v>
      </c>
      <c r="C343" s="59" t="s">
        <v>137</v>
      </c>
      <c r="D343" s="59" t="s">
        <v>138</v>
      </c>
      <c r="E343" s="59" t="s">
        <v>139</v>
      </c>
      <c r="F343" s="59" t="s">
        <v>140</v>
      </c>
      <c r="G343" s="73" t="s">
        <v>1286</v>
      </c>
      <c r="H343" s="59" t="s">
        <v>16</v>
      </c>
      <c r="I343" s="59" t="s">
        <v>141</v>
      </c>
      <c r="J343" s="59" t="s">
        <v>142</v>
      </c>
      <c r="K343" s="59" t="s">
        <v>1306</v>
      </c>
      <c r="L343" s="101">
        <f>VLOOKUP(H343,Sheet1!C:D,2,FALSE)</f>
        <v>7</v>
      </c>
    </row>
    <row r="344" spans="1:12" ht="75" customHeight="1">
      <c r="A344" s="54">
        <f t="shared" si="5"/>
        <v>339</v>
      </c>
      <c r="B344" s="55" t="s">
        <v>1283</v>
      </c>
      <c r="C344" s="59" t="s">
        <v>137</v>
      </c>
      <c r="D344" s="59" t="s">
        <v>138</v>
      </c>
      <c r="E344" s="59" t="s">
        <v>139</v>
      </c>
      <c r="F344" s="59" t="s">
        <v>140</v>
      </c>
      <c r="G344" s="73" t="s">
        <v>1286</v>
      </c>
      <c r="H344" s="59" t="s">
        <v>16</v>
      </c>
      <c r="I344" s="59" t="s">
        <v>141</v>
      </c>
      <c r="J344" s="59" t="s">
        <v>142</v>
      </c>
      <c r="K344" s="59" t="s">
        <v>1307</v>
      </c>
      <c r="L344" s="101">
        <f>VLOOKUP(H344,Sheet1!C:D,2,FALSE)</f>
        <v>7</v>
      </c>
    </row>
    <row r="345" spans="1:12" ht="75" customHeight="1">
      <c r="A345" s="54">
        <f t="shared" si="5"/>
        <v>340</v>
      </c>
      <c r="B345" s="55" t="s">
        <v>1283</v>
      </c>
      <c r="C345" s="59" t="s">
        <v>137</v>
      </c>
      <c r="D345" s="59" t="s">
        <v>138</v>
      </c>
      <c r="E345" s="59" t="s">
        <v>139</v>
      </c>
      <c r="F345" s="59" t="s">
        <v>140</v>
      </c>
      <c r="G345" s="73" t="s">
        <v>1286</v>
      </c>
      <c r="H345" s="59" t="s">
        <v>16</v>
      </c>
      <c r="I345" s="59" t="s">
        <v>141</v>
      </c>
      <c r="J345" s="59" t="s">
        <v>142</v>
      </c>
      <c r="K345" s="59" t="s">
        <v>1308</v>
      </c>
      <c r="L345" s="101">
        <f>VLOOKUP(H345,Sheet1!C:D,2,FALSE)</f>
        <v>7</v>
      </c>
    </row>
    <row r="346" spans="1:12" ht="21.75" customHeight="1">
      <c r="A346" s="93"/>
      <c r="B346" s="110">
        <f>COUNTA(B6:B345)</f>
        <v>340</v>
      </c>
      <c r="C346" s="94"/>
      <c r="D346" s="93">
        <f>SUMPRODUCT(1/COUNTIF(D6:D345,D6:D345))</f>
        <v>127.00000000000001</v>
      </c>
      <c r="E346" s="94"/>
      <c r="F346" s="94"/>
      <c r="G346" s="94"/>
      <c r="H346" s="94"/>
      <c r="I346" s="94"/>
      <c r="J346" s="94"/>
      <c r="K346" s="94"/>
      <c r="L346" s="94"/>
    </row>
    <row r="349" spans="1:12" ht="21.75" customHeight="1">
      <c r="B349" s="65"/>
      <c r="C349" s="65"/>
      <c r="D349" s="65"/>
      <c r="E349" s="65"/>
    </row>
    <row r="350" spans="1:12" ht="21.75" customHeight="1">
      <c r="B350" s="65"/>
      <c r="C350" s="65"/>
      <c r="D350" s="65"/>
      <c r="E350" s="65"/>
    </row>
    <row r="351" spans="1:12" ht="21.75" customHeight="1">
      <c r="B351" s="65"/>
      <c r="C351" s="65"/>
      <c r="D351" s="65"/>
      <c r="E351" s="65"/>
    </row>
    <row r="352" spans="1:12" ht="21.75" customHeight="1">
      <c r="B352" s="65"/>
      <c r="C352" s="65"/>
      <c r="D352" s="65"/>
      <c r="E352" s="65"/>
    </row>
    <row r="353" spans="2:5" ht="21.75" customHeight="1">
      <c r="B353" s="65"/>
      <c r="C353" s="65"/>
      <c r="D353" s="65"/>
      <c r="E353" s="65"/>
    </row>
    <row r="354" spans="2:5" ht="21.75" customHeight="1">
      <c r="B354" s="65"/>
      <c r="C354" s="65"/>
      <c r="D354" s="65"/>
      <c r="E354" s="65"/>
    </row>
  </sheetData>
  <autoFilter ref="A2:L346">
    <filterColumn colId="7" showButton="0"/>
  </autoFilter>
  <dataConsolidate/>
  <mergeCells count="11">
    <mergeCell ref="F2:F5"/>
    <mergeCell ref="A2:A5"/>
    <mergeCell ref="B2:B5"/>
    <mergeCell ref="C2:C5"/>
    <mergeCell ref="D2:D5"/>
    <mergeCell ref="E2:E5"/>
    <mergeCell ref="G2:G5"/>
    <mergeCell ref="H2:I5"/>
    <mergeCell ref="J2:J5"/>
    <mergeCell ref="K2:K5"/>
    <mergeCell ref="L2:L5"/>
  </mergeCells>
  <phoneticPr fontId="2"/>
  <conditionalFormatting sqref="B158:K313 M158:XFD313">
    <cfRule type="expression" dxfId="150" priority="184">
      <formula>OR($A162:$L345&lt;&gt;"")</formula>
    </cfRule>
  </conditionalFormatting>
  <conditionalFormatting sqref="M120:XFD128 B120:K128 L120:L313">
    <cfRule type="expression" dxfId="149" priority="371">
      <formula>OR($A124:$L524&lt;&gt;"")</formula>
    </cfRule>
  </conditionalFormatting>
  <conditionalFormatting sqref="B342:J344 B323:K341 B345:K345">
    <cfRule type="expression" dxfId="148" priority="29">
      <formula>OR($A324:$L503&lt;&gt;"")</formula>
    </cfRule>
  </conditionalFormatting>
  <conditionalFormatting sqref="K342">
    <cfRule type="expression" dxfId="147" priority="27">
      <formula>OR($A343:$L522&lt;&gt;"")</formula>
    </cfRule>
  </conditionalFormatting>
  <conditionalFormatting sqref="K343">
    <cfRule type="expression" dxfId="146" priority="24">
      <formula>OR($A344:$L523&lt;&gt;"")</formula>
    </cfRule>
  </conditionalFormatting>
  <conditionalFormatting sqref="K344">
    <cfRule type="expression" dxfId="145" priority="21">
      <formula>OR($A345:$L524&lt;&gt;"")</formula>
    </cfRule>
  </conditionalFormatting>
  <conditionalFormatting sqref="M129:XFD132 B129:K132">
    <cfRule type="expression" dxfId="144" priority="1951">
      <formula>OR($A346:$L533&lt;&gt;"")</formula>
    </cfRule>
  </conditionalFormatting>
  <conditionalFormatting sqref="E133:F133">
    <cfRule type="expression" dxfId="143" priority="1965">
      <formula>OR($A346:$L537&lt;&gt;"")</formula>
    </cfRule>
  </conditionalFormatting>
  <conditionalFormatting sqref="E134:F134">
    <cfRule type="expression" dxfId="142" priority="1966">
      <formula>OR($A346:$L538&lt;&gt;"")</formula>
    </cfRule>
  </conditionalFormatting>
  <conditionalFormatting sqref="E135:F135">
    <cfRule type="expression" dxfId="141" priority="1967">
      <formula>OR($A346:$L539&lt;&gt;"")</formula>
    </cfRule>
  </conditionalFormatting>
  <conditionalFormatting sqref="M314:XFD317 B314:K315">
    <cfRule type="expression" dxfId="140" priority="1978">
      <formula>OR($A322:$L501&lt;&gt;"")</formula>
    </cfRule>
  </conditionalFormatting>
  <conditionalFormatting sqref="M322:XFD345">
    <cfRule type="expression" dxfId="139" priority="1980">
      <formula>OR($A326:$L505&lt;&gt;"")</formula>
    </cfRule>
  </conditionalFormatting>
  <conditionalFormatting sqref="L322:L345">
    <cfRule type="expression" dxfId="138" priority="1990">
      <formula>OR($A326:$L722&lt;&gt;"")</formula>
    </cfRule>
  </conditionalFormatting>
  <conditionalFormatting sqref="L314:L317">
    <cfRule type="expression" dxfId="137" priority="1991">
      <formula>OR($A322:$L718&lt;&gt;"")</formula>
    </cfRule>
  </conditionalFormatting>
  <conditionalFormatting sqref="M318:XFD318">
    <cfRule type="expression" dxfId="136" priority="8">
      <formula>OR($A325:$L504&lt;&gt;"")</formula>
    </cfRule>
  </conditionalFormatting>
  <conditionalFormatting sqref="L318">
    <cfRule type="expression" dxfId="135" priority="9">
      <formula>OR($A325:$L721&lt;&gt;"")</formula>
    </cfRule>
  </conditionalFormatting>
  <conditionalFormatting sqref="M321:XFD321">
    <cfRule type="expression" dxfId="134" priority="6">
      <formula>OR($A325:$L504&lt;&gt;"")</formula>
    </cfRule>
  </conditionalFormatting>
  <conditionalFormatting sqref="L321">
    <cfRule type="expression" dxfId="133" priority="7">
      <formula>OR($A325:$L721&lt;&gt;"")</formula>
    </cfRule>
  </conditionalFormatting>
  <conditionalFormatting sqref="M144:XFD157 B144:K157">
    <cfRule type="expression" dxfId="132" priority="2044">
      <formula>OR($A148:$L345&lt;&gt;"")</formula>
    </cfRule>
  </conditionalFormatting>
  <conditionalFormatting sqref="M320:XFD320">
    <cfRule type="expression" dxfId="131" priority="4">
      <formula>OR($A324:$L503&lt;&gt;"")</formula>
    </cfRule>
  </conditionalFormatting>
  <conditionalFormatting sqref="L320">
    <cfRule type="expression" dxfId="130" priority="5">
      <formula>OR($A324:$L720&lt;&gt;"")</formula>
    </cfRule>
  </conditionalFormatting>
  <conditionalFormatting sqref="B133:D135 G133:K135 B136:K143 M133:XFD143">
    <cfRule type="expression" dxfId="129" priority="2072">
      <formula>OR($A137:$L335&lt;&gt;"")</formula>
    </cfRule>
  </conditionalFormatting>
  <conditionalFormatting sqref="M319:XFD319">
    <cfRule type="expression" dxfId="128" priority="2">
      <formula>OR($A323:$L502&lt;&gt;"")</formula>
    </cfRule>
  </conditionalFormatting>
  <conditionalFormatting sqref="L319">
    <cfRule type="expression" dxfId="127" priority="3">
      <formula>OR($A323:$L719&lt;&gt;"")</formula>
    </cfRule>
  </conditionalFormatting>
  <conditionalFormatting sqref="L1:XFD1 A2:XFD114 A1:J1">
    <cfRule type="expression" dxfId="126" priority="2099">
      <formula>OR($A5:$L406&lt;&gt;"")</formula>
    </cfRule>
  </conditionalFormatting>
  <conditionalFormatting sqref="A119:A345 G119:XFD119 A115:XFD118">
    <cfRule type="expression" dxfId="125" priority="2107">
      <formula>OR($A120:$L520&lt;&gt;"")</formula>
    </cfRule>
  </conditionalFormatting>
  <conditionalFormatting sqref="E119:F119">
    <cfRule type="expression" dxfId="124" priority="2243">
      <formula>OR($A120:$J299&lt;&gt;"")</formula>
    </cfRule>
  </conditionalFormatting>
  <conditionalFormatting sqref="A1048573:XFD1048576 A346:XFD1048378">
    <cfRule type="expression" dxfId="123" priority="2245">
      <formula>OR($A350:$L544&lt;&gt;"")</formula>
    </cfRule>
  </conditionalFormatting>
  <conditionalFormatting sqref="A1048379:XFD1048572">
    <cfRule type="expression" dxfId="122" priority="2259">
      <formula>OR($A1:$L1048383&lt;&gt;"")</formula>
    </cfRule>
  </conditionalFormatting>
  <dataValidations count="1">
    <dataValidation type="list" allowBlank="1" showInputMessage="1" showErrorMessage="1" sqref="B6:B11">
      <formula1>$L$5:$L$12</formula1>
    </dataValidation>
  </dataValidations>
  <hyperlinks>
    <hyperlink ref="G323" r:id="rId1"/>
    <hyperlink ref="G324" r:id="rId2"/>
    <hyperlink ref="G325" r:id="rId3"/>
    <hyperlink ref="G326" r:id="rId4"/>
    <hyperlink ref="G327" r:id="rId5"/>
    <hyperlink ref="G328" r:id="rId6"/>
    <hyperlink ref="G329" r:id="rId7"/>
    <hyperlink ref="G330" r:id="rId8"/>
    <hyperlink ref="G331" r:id="rId9"/>
    <hyperlink ref="G332" r:id="rId10"/>
    <hyperlink ref="G333" r:id="rId11"/>
    <hyperlink ref="G334" r:id="rId12"/>
    <hyperlink ref="G335" r:id="rId13"/>
    <hyperlink ref="G336" r:id="rId14"/>
    <hyperlink ref="G337" r:id="rId15"/>
    <hyperlink ref="G338" r:id="rId16"/>
    <hyperlink ref="G339" r:id="rId17"/>
    <hyperlink ref="G340" r:id="rId18"/>
    <hyperlink ref="G341" r:id="rId19"/>
    <hyperlink ref="G342" r:id="rId20"/>
    <hyperlink ref="G343" r:id="rId21"/>
    <hyperlink ref="G344" r:id="rId22"/>
    <hyperlink ref="G345" r:id="rId23"/>
    <hyperlink ref="G126" r:id="rId24"/>
    <hyperlink ref="G127" r:id="rId25"/>
    <hyperlink ref="G128" r:id="rId26"/>
    <hyperlink ref="G153" r:id="rId27"/>
    <hyperlink ref="G117" r:id="rId28"/>
  </hyperlinks>
  <printOptions horizontalCentered="1"/>
  <pageMargins left="0.78740157480314965" right="0.78740157480314965" top="0.78740157480314965" bottom="0.78740157480314965" header="0.51181102362204722" footer="0.51181102362204722"/>
  <pageSetup paperSize="9" scale="44" orientation="portrait" r:id="rId29"/>
  <headerFooter alignWithMargins="0">
    <oddHeader xml:space="preserve">&amp;C&amp;"ＭＳ Ｐゴシック,太字"受注希望！障害福祉サービス事業所等一覧
</oddHeader>
    <oddFooter>&amp;C&amp;A&amp;P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53"/>
  <sheetViews>
    <sheetView view="pageBreakPreview" zoomScaleNormal="100" zoomScaleSheetLayoutView="100" workbookViewId="0">
      <selection activeCell="F53" sqref="F53"/>
    </sheetView>
  </sheetViews>
  <sheetFormatPr defaultColWidth="9" defaultRowHeight="76.05" customHeight="1"/>
  <cols>
    <col min="1" max="1" width="4.296875" style="57" customWidth="1"/>
    <col min="2" max="2" width="11.69921875" style="104" customWidth="1"/>
    <col min="3" max="3" width="11.69921875" style="57" customWidth="1"/>
    <col min="4" max="4" width="17.19921875" style="104" customWidth="1"/>
    <col min="5" max="7" width="6.8984375" style="105" customWidth="1"/>
    <col min="8" max="8" width="8.19921875" style="105" customWidth="1"/>
    <col min="9" max="9" width="12.59765625" style="106" customWidth="1"/>
    <col min="10" max="10" width="6.5" style="104" customWidth="1"/>
    <col min="11" max="11" width="42.19921875" style="106" customWidth="1"/>
    <col min="12" max="12" width="3.59765625" style="57" customWidth="1"/>
    <col min="13" max="16384" width="9" style="57"/>
  </cols>
  <sheetData>
    <row r="1" spans="1:12" s="50" customFormat="1" ht="21.75" customHeight="1">
      <c r="B1" s="51"/>
      <c r="D1" s="51"/>
      <c r="E1" s="52"/>
      <c r="F1" s="52"/>
      <c r="G1" s="52"/>
      <c r="H1" s="52"/>
      <c r="I1" s="53"/>
      <c r="J1" s="51"/>
      <c r="K1" s="70" t="s">
        <v>0</v>
      </c>
    </row>
    <row r="2" spans="1:12" s="50" customFormat="1" ht="11.25" customHeight="1">
      <c r="A2" s="145" t="s">
        <v>1</v>
      </c>
      <c r="B2" s="161" t="s">
        <v>8</v>
      </c>
      <c r="C2" s="145" t="s">
        <v>2</v>
      </c>
      <c r="D2" s="161" t="s">
        <v>3</v>
      </c>
      <c r="E2" s="161" t="s">
        <v>4</v>
      </c>
      <c r="F2" s="161" t="s">
        <v>5</v>
      </c>
      <c r="G2" s="145" t="s">
        <v>115</v>
      </c>
      <c r="H2" s="161" t="s">
        <v>6</v>
      </c>
      <c r="I2" s="161"/>
      <c r="J2" s="162" t="s">
        <v>7</v>
      </c>
      <c r="K2" s="157" t="s">
        <v>293</v>
      </c>
      <c r="L2" s="145" t="s">
        <v>9</v>
      </c>
    </row>
    <row r="3" spans="1:12" s="50" customFormat="1" ht="11.25" customHeight="1">
      <c r="A3" s="146"/>
      <c r="B3" s="161"/>
      <c r="C3" s="146"/>
      <c r="D3" s="161"/>
      <c r="E3" s="161"/>
      <c r="F3" s="161"/>
      <c r="G3" s="146"/>
      <c r="H3" s="161"/>
      <c r="I3" s="161"/>
      <c r="J3" s="162"/>
      <c r="K3" s="158"/>
      <c r="L3" s="146"/>
    </row>
    <row r="4" spans="1:12" s="50" customFormat="1" ht="11.25" customHeight="1">
      <c r="A4" s="146"/>
      <c r="B4" s="161"/>
      <c r="C4" s="146"/>
      <c r="D4" s="161"/>
      <c r="E4" s="161"/>
      <c r="F4" s="161"/>
      <c r="G4" s="146"/>
      <c r="H4" s="161"/>
      <c r="I4" s="161"/>
      <c r="J4" s="162"/>
      <c r="K4" s="158"/>
      <c r="L4" s="146"/>
    </row>
    <row r="5" spans="1:12" s="50" customFormat="1" ht="11.25" customHeight="1">
      <c r="A5" s="147"/>
      <c r="B5" s="161"/>
      <c r="C5" s="147"/>
      <c r="D5" s="161"/>
      <c r="E5" s="161"/>
      <c r="F5" s="161"/>
      <c r="G5" s="147"/>
      <c r="H5" s="161"/>
      <c r="I5" s="161"/>
      <c r="J5" s="162"/>
      <c r="K5" s="159"/>
      <c r="L5" s="147"/>
    </row>
    <row r="6" spans="1:12" ht="76.05" customHeight="1">
      <c r="A6" s="54">
        <f t="shared" ref="A6:A27" si="0">IF(B6="","",A5+1)</f>
        <v>1</v>
      </c>
      <c r="B6" s="55" t="s">
        <v>125</v>
      </c>
      <c r="C6" s="55" t="s">
        <v>194</v>
      </c>
      <c r="D6" s="55" t="s">
        <v>200</v>
      </c>
      <c r="E6" s="75" t="s">
        <v>201</v>
      </c>
      <c r="F6" s="75" t="s">
        <v>202</v>
      </c>
      <c r="G6" s="77" t="s">
        <v>203</v>
      </c>
      <c r="H6" s="55" t="s">
        <v>131</v>
      </c>
      <c r="I6" s="55" t="s">
        <v>204</v>
      </c>
      <c r="J6" s="55" t="s">
        <v>205</v>
      </c>
      <c r="K6" s="55" t="s">
        <v>337</v>
      </c>
      <c r="L6" s="56">
        <f>VLOOKUP(H6,Sheet1!C:D,2,FALSE)</f>
        <v>1</v>
      </c>
    </row>
    <row r="7" spans="1:12" ht="76.05" customHeight="1">
      <c r="A7" s="54">
        <f t="shared" si="0"/>
        <v>2</v>
      </c>
      <c r="B7" s="58" t="s">
        <v>125</v>
      </c>
      <c r="C7" s="58" t="s">
        <v>380</v>
      </c>
      <c r="D7" s="58" t="s">
        <v>381</v>
      </c>
      <c r="E7" s="75" t="s">
        <v>382</v>
      </c>
      <c r="F7" s="75" t="s">
        <v>382</v>
      </c>
      <c r="G7" s="76" t="s">
        <v>383</v>
      </c>
      <c r="H7" s="58" t="s">
        <v>133</v>
      </c>
      <c r="I7" s="58" t="s">
        <v>384</v>
      </c>
      <c r="J7" s="58" t="s">
        <v>387</v>
      </c>
      <c r="K7" s="58" t="s">
        <v>388</v>
      </c>
      <c r="L7" s="56">
        <f>VLOOKUP(H7,Sheet1!C:D,2,FALSE)</f>
        <v>1</v>
      </c>
    </row>
    <row r="8" spans="1:12" ht="76.05" customHeight="1">
      <c r="A8" s="54">
        <f t="shared" si="0"/>
        <v>3</v>
      </c>
      <c r="B8" s="55" t="s">
        <v>125</v>
      </c>
      <c r="C8" s="55" t="s">
        <v>226</v>
      </c>
      <c r="D8" s="74" t="s">
        <v>227</v>
      </c>
      <c r="E8" s="55" t="s">
        <v>228</v>
      </c>
      <c r="F8" s="75" t="s">
        <v>229</v>
      </c>
      <c r="G8" s="77" t="s">
        <v>230</v>
      </c>
      <c r="H8" s="55" t="s">
        <v>131</v>
      </c>
      <c r="I8" s="55" t="s">
        <v>231</v>
      </c>
      <c r="J8" s="55" t="s">
        <v>232</v>
      </c>
      <c r="K8" s="55" t="s">
        <v>233</v>
      </c>
      <c r="L8" s="56">
        <f>VLOOKUP(H8,Sheet1!C:D,2,FALSE)</f>
        <v>1</v>
      </c>
    </row>
    <row r="9" spans="1:12" ht="76.05" customHeight="1">
      <c r="A9" s="54">
        <f t="shared" si="0"/>
        <v>4</v>
      </c>
      <c r="B9" s="55" t="s">
        <v>127</v>
      </c>
      <c r="C9" s="55" t="s">
        <v>458</v>
      </c>
      <c r="D9" s="55" t="s">
        <v>466</v>
      </c>
      <c r="E9" s="85" t="s">
        <v>453</v>
      </c>
      <c r="F9" s="85" t="s">
        <v>454</v>
      </c>
      <c r="G9" s="72" t="s">
        <v>455</v>
      </c>
      <c r="H9" s="59" t="s">
        <v>131</v>
      </c>
      <c r="I9" s="59" t="s">
        <v>456</v>
      </c>
      <c r="J9" s="59" t="s">
        <v>457</v>
      </c>
      <c r="K9" s="59" t="s">
        <v>1178</v>
      </c>
      <c r="L9" s="56">
        <f>VLOOKUP(H9,Sheet1!C:D,2,FALSE)</f>
        <v>1</v>
      </c>
    </row>
    <row r="10" spans="1:12" ht="76.05" customHeight="1">
      <c r="A10" s="54">
        <f t="shared" si="0"/>
        <v>5</v>
      </c>
      <c r="B10" s="55" t="s">
        <v>125</v>
      </c>
      <c r="C10" s="55" t="s">
        <v>176</v>
      </c>
      <c r="D10" s="55" t="s">
        <v>177</v>
      </c>
      <c r="E10" s="75" t="s">
        <v>178</v>
      </c>
      <c r="F10" s="75" t="s">
        <v>179</v>
      </c>
      <c r="G10" s="77" t="s">
        <v>510</v>
      </c>
      <c r="H10" s="55" t="s">
        <v>131</v>
      </c>
      <c r="I10" s="55" t="s">
        <v>511</v>
      </c>
      <c r="J10" s="55" t="s">
        <v>181</v>
      </c>
      <c r="K10" s="55" t="s">
        <v>1184</v>
      </c>
      <c r="L10" s="56">
        <f>VLOOKUP(H10,Sheet1!C:D,2,FALSE)</f>
        <v>1</v>
      </c>
    </row>
    <row r="11" spans="1:12" ht="76.05" customHeight="1">
      <c r="A11" s="54">
        <f t="shared" si="0"/>
        <v>6</v>
      </c>
      <c r="B11" s="86" t="s">
        <v>125</v>
      </c>
      <c r="C11" s="86" t="s">
        <v>587</v>
      </c>
      <c r="D11" s="86" t="s">
        <v>592</v>
      </c>
      <c r="E11" s="89" t="s">
        <v>1318</v>
      </c>
      <c r="F11" s="86" t="s">
        <v>1319</v>
      </c>
      <c r="G11" s="80" t="s">
        <v>588</v>
      </c>
      <c r="H11" s="86" t="s">
        <v>131</v>
      </c>
      <c r="I11" s="86" t="s">
        <v>589</v>
      </c>
      <c r="J11" s="86" t="s">
        <v>590</v>
      </c>
      <c r="K11" s="86" t="s">
        <v>591</v>
      </c>
      <c r="L11" s="56">
        <f>VLOOKUP(H11,Sheet1!C:D,2,FALSE)</f>
        <v>1</v>
      </c>
    </row>
    <row r="12" spans="1:12" ht="76.05" customHeight="1">
      <c r="A12" s="54">
        <f t="shared" si="0"/>
        <v>7</v>
      </c>
      <c r="B12" s="55" t="s">
        <v>125</v>
      </c>
      <c r="C12" s="59" t="s">
        <v>222</v>
      </c>
      <c r="D12" s="55" t="s">
        <v>624</v>
      </c>
      <c r="E12" s="85" t="s">
        <v>223</v>
      </c>
      <c r="F12" s="85" t="s">
        <v>224</v>
      </c>
      <c r="G12" s="72" t="s">
        <v>625</v>
      </c>
      <c r="H12" s="59" t="s">
        <v>1309</v>
      </c>
      <c r="I12" s="59" t="s">
        <v>1313</v>
      </c>
      <c r="J12" s="59" t="s">
        <v>626</v>
      </c>
      <c r="K12" s="55" t="s">
        <v>627</v>
      </c>
      <c r="L12" s="56">
        <f>VLOOKUP(H12,Sheet1!C:D,2,FALSE)</f>
        <v>1</v>
      </c>
    </row>
    <row r="13" spans="1:12" ht="76.05" customHeight="1">
      <c r="A13" s="54">
        <f t="shared" si="0"/>
        <v>8</v>
      </c>
      <c r="B13" s="55" t="s">
        <v>125</v>
      </c>
      <c r="C13" s="59" t="s">
        <v>640</v>
      </c>
      <c r="D13" s="55" t="s">
        <v>259</v>
      </c>
      <c r="E13" s="85" t="s">
        <v>260</v>
      </c>
      <c r="F13" s="85" t="s">
        <v>261</v>
      </c>
      <c r="G13" s="72" t="s">
        <v>641</v>
      </c>
      <c r="H13" s="59" t="s">
        <v>131</v>
      </c>
      <c r="I13" s="59" t="s">
        <v>262</v>
      </c>
      <c r="J13" s="59" t="s">
        <v>642</v>
      </c>
      <c r="K13" s="55" t="s">
        <v>645</v>
      </c>
      <c r="L13" s="56">
        <f>VLOOKUP(H13,Sheet1!C:D,2,FALSE)</f>
        <v>1</v>
      </c>
    </row>
    <row r="14" spans="1:12" ht="76.05" customHeight="1">
      <c r="A14" s="54">
        <f t="shared" si="0"/>
        <v>9</v>
      </c>
      <c r="B14" s="55" t="s">
        <v>125</v>
      </c>
      <c r="C14" s="55" t="s">
        <v>680</v>
      </c>
      <c r="D14" s="55" t="s">
        <v>692</v>
      </c>
      <c r="E14" s="55" t="s">
        <v>682</v>
      </c>
      <c r="F14" s="75" t="s">
        <v>682</v>
      </c>
      <c r="G14" s="80" t="s">
        <v>683</v>
      </c>
      <c r="H14" s="55" t="s">
        <v>131</v>
      </c>
      <c r="I14" s="55" t="s">
        <v>684</v>
      </c>
      <c r="J14" s="55" t="s">
        <v>685</v>
      </c>
      <c r="K14" s="55" t="s">
        <v>691</v>
      </c>
      <c r="L14" s="56">
        <f>VLOOKUP(H14,Sheet1!C:D,2,FALSE)</f>
        <v>1</v>
      </c>
    </row>
    <row r="15" spans="1:12" ht="76.05" customHeight="1">
      <c r="A15" s="54">
        <f t="shared" si="0"/>
        <v>10</v>
      </c>
      <c r="B15" s="55" t="s">
        <v>125</v>
      </c>
      <c r="C15" s="55" t="s">
        <v>701</v>
      </c>
      <c r="D15" s="55" t="s">
        <v>702</v>
      </c>
      <c r="E15" s="85" t="s">
        <v>703</v>
      </c>
      <c r="F15" s="85" t="s">
        <v>704</v>
      </c>
      <c r="G15" s="80" t="s">
        <v>705</v>
      </c>
      <c r="H15" s="55" t="s">
        <v>131</v>
      </c>
      <c r="I15" s="55" t="s">
        <v>706</v>
      </c>
      <c r="J15" s="55" t="s">
        <v>707</v>
      </c>
      <c r="K15" s="55" t="s">
        <v>1198</v>
      </c>
      <c r="L15" s="56">
        <f>VLOOKUP(H15,Sheet1!C:D,2,FALSE)</f>
        <v>1</v>
      </c>
    </row>
    <row r="16" spans="1:12" ht="76.05" customHeight="1">
      <c r="A16" s="54">
        <f t="shared" si="0"/>
        <v>11</v>
      </c>
      <c r="B16" s="55" t="s">
        <v>125</v>
      </c>
      <c r="C16" s="55" t="s">
        <v>710</v>
      </c>
      <c r="D16" s="55" t="s">
        <v>720</v>
      </c>
      <c r="E16" s="75" t="s">
        <v>712</v>
      </c>
      <c r="F16" s="75" t="s">
        <v>713</v>
      </c>
      <c r="G16" s="80" t="s">
        <v>714</v>
      </c>
      <c r="H16" s="55" t="s">
        <v>131</v>
      </c>
      <c r="I16" s="55" t="s">
        <v>715</v>
      </c>
      <c r="J16" s="55" t="s">
        <v>716</v>
      </c>
      <c r="K16" s="55" t="s">
        <v>719</v>
      </c>
      <c r="L16" s="56">
        <f>VLOOKUP(H16,Sheet1!C:D,2,FALSE)</f>
        <v>1</v>
      </c>
    </row>
    <row r="17" spans="1:12" ht="76.05" customHeight="1">
      <c r="A17" s="54">
        <f t="shared" si="0"/>
        <v>12</v>
      </c>
      <c r="B17" s="55" t="s">
        <v>125</v>
      </c>
      <c r="C17" s="55" t="s">
        <v>761</v>
      </c>
      <c r="D17" s="55" t="s">
        <v>762</v>
      </c>
      <c r="E17" s="75" t="s">
        <v>763</v>
      </c>
      <c r="F17" s="75" t="s">
        <v>764</v>
      </c>
      <c r="G17" s="80" t="s">
        <v>765</v>
      </c>
      <c r="H17" s="55" t="s">
        <v>131</v>
      </c>
      <c r="I17" s="55" t="s">
        <v>766</v>
      </c>
      <c r="J17" s="55" t="s">
        <v>767</v>
      </c>
      <c r="K17" s="55" t="s">
        <v>1201</v>
      </c>
      <c r="L17" s="56">
        <f>VLOOKUP(H17,Sheet1!C:D,2,FALSE)</f>
        <v>1</v>
      </c>
    </row>
    <row r="18" spans="1:12" ht="76.05" customHeight="1">
      <c r="A18" s="54">
        <f t="shared" si="0"/>
        <v>13</v>
      </c>
      <c r="B18" s="58" t="s">
        <v>125</v>
      </c>
      <c r="C18" s="58" t="s">
        <v>917</v>
      </c>
      <c r="D18" s="58" t="s">
        <v>918</v>
      </c>
      <c r="E18" s="75" t="s">
        <v>919</v>
      </c>
      <c r="F18" s="75" t="s">
        <v>920</v>
      </c>
      <c r="G18" s="100" t="s">
        <v>921</v>
      </c>
      <c r="H18" s="55" t="s">
        <v>1309</v>
      </c>
      <c r="I18" s="58" t="s">
        <v>922</v>
      </c>
      <c r="J18" s="58" t="s">
        <v>923</v>
      </c>
      <c r="K18" s="58" t="s">
        <v>1237</v>
      </c>
      <c r="L18" s="56">
        <f>VLOOKUP(H18,Sheet1!C:D,2,FALSE)</f>
        <v>1</v>
      </c>
    </row>
    <row r="19" spans="1:12" ht="76.05" customHeight="1">
      <c r="A19" s="54">
        <f t="shared" si="0"/>
        <v>14</v>
      </c>
      <c r="B19" s="55" t="s">
        <v>125</v>
      </c>
      <c r="C19" s="55" t="s">
        <v>949</v>
      </c>
      <c r="D19" s="55" t="s">
        <v>950</v>
      </c>
      <c r="E19" s="75" t="s">
        <v>1351</v>
      </c>
      <c r="F19" s="75" t="s">
        <v>1349</v>
      </c>
      <c r="G19" s="80" t="s">
        <v>951</v>
      </c>
      <c r="H19" s="75" t="s">
        <v>131</v>
      </c>
      <c r="I19" s="55" t="s">
        <v>952</v>
      </c>
      <c r="J19" s="55" t="s">
        <v>955</v>
      </c>
      <c r="K19" s="55" t="s">
        <v>1211</v>
      </c>
      <c r="L19" s="56">
        <f>VLOOKUP(H19,Sheet1!C:D,2,FALSE)</f>
        <v>1</v>
      </c>
    </row>
    <row r="20" spans="1:12" ht="76.05" customHeight="1">
      <c r="A20" s="54">
        <f t="shared" si="0"/>
        <v>15</v>
      </c>
      <c r="B20" s="58" t="s">
        <v>127</v>
      </c>
      <c r="C20" s="58" t="s">
        <v>458</v>
      </c>
      <c r="D20" s="58" t="s">
        <v>1000</v>
      </c>
      <c r="E20" s="75" t="s">
        <v>453</v>
      </c>
      <c r="F20" s="75" t="s">
        <v>454</v>
      </c>
      <c r="G20" s="108" t="s">
        <v>455</v>
      </c>
      <c r="H20" s="58" t="s">
        <v>131</v>
      </c>
      <c r="I20" s="58" t="s">
        <v>456</v>
      </c>
      <c r="J20" s="58" t="s">
        <v>457</v>
      </c>
      <c r="K20" s="58" t="s">
        <v>1178</v>
      </c>
      <c r="L20" s="56">
        <f>VLOOKUP(H20,Sheet1!C:D,2,FALSE)</f>
        <v>1</v>
      </c>
    </row>
    <row r="21" spans="1:12" ht="76.05" customHeight="1">
      <c r="A21" s="54">
        <f t="shared" si="0"/>
        <v>16</v>
      </c>
      <c r="B21" s="55" t="s">
        <v>125</v>
      </c>
      <c r="C21" s="55" t="s">
        <v>1050</v>
      </c>
      <c r="D21" s="55" t="s">
        <v>1057</v>
      </c>
      <c r="E21" s="55" t="s">
        <v>1051</v>
      </c>
      <c r="F21" s="75" t="s">
        <v>1052</v>
      </c>
      <c r="G21" s="80" t="s">
        <v>1053</v>
      </c>
      <c r="H21" s="58" t="s">
        <v>1309</v>
      </c>
      <c r="I21" s="55" t="s">
        <v>1054</v>
      </c>
      <c r="J21" s="55" t="s">
        <v>1055</v>
      </c>
      <c r="K21" s="55" t="s">
        <v>1056</v>
      </c>
      <c r="L21" s="56">
        <f>VLOOKUP(H21,Sheet1!C:D,2,FALSE)</f>
        <v>1</v>
      </c>
    </row>
    <row r="22" spans="1:12" ht="76.05" customHeight="1">
      <c r="A22" s="54">
        <f t="shared" si="0"/>
        <v>17</v>
      </c>
      <c r="B22" s="59" t="s">
        <v>127</v>
      </c>
      <c r="C22" s="55" t="s">
        <v>1174</v>
      </c>
      <c r="D22" s="55" t="s">
        <v>189</v>
      </c>
      <c r="E22" s="75" t="s">
        <v>190</v>
      </c>
      <c r="F22" s="75" t="s">
        <v>191</v>
      </c>
      <c r="G22" s="77" t="s">
        <v>192</v>
      </c>
      <c r="H22" s="55" t="s">
        <v>182</v>
      </c>
      <c r="I22" s="55" t="s">
        <v>193</v>
      </c>
      <c r="J22" s="55" t="s">
        <v>403</v>
      </c>
      <c r="K22" s="55" t="s">
        <v>404</v>
      </c>
      <c r="L22" s="56">
        <f>VLOOKUP(H22,Sheet1!C:D,2,FALSE)</f>
        <v>2</v>
      </c>
    </row>
    <row r="23" spans="1:12" ht="76.05" customHeight="1">
      <c r="A23" s="54">
        <f t="shared" si="0"/>
        <v>18</v>
      </c>
      <c r="B23" s="55" t="s">
        <v>127</v>
      </c>
      <c r="C23" s="55" t="s">
        <v>1174</v>
      </c>
      <c r="D23" s="55" t="s">
        <v>406</v>
      </c>
      <c r="E23" s="75" t="s">
        <v>190</v>
      </c>
      <c r="F23" s="75" t="s">
        <v>191</v>
      </c>
      <c r="G23" s="77" t="s">
        <v>192</v>
      </c>
      <c r="H23" s="55" t="s">
        <v>182</v>
      </c>
      <c r="I23" s="55" t="s">
        <v>193</v>
      </c>
      <c r="J23" s="55" t="s">
        <v>403</v>
      </c>
      <c r="K23" s="55" t="s">
        <v>405</v>
      </c>
      <c r="L23" s="56">
        <f>VLOOKUP(H23,Sheet1!C:D,2,FALSE)</f>
        <v>2</v>
      </c>
    </row>
    <row r="24" spans="1:12" ht="76.05" customHeight="1">
      <c r="A24" s="54">
        <f t="shared" si="0"/>
        <v>19</v>
      </c>
      <c r="B24" s="55" t="s">
        <v>125</v>
      </c>
      <c r="C24" s="55" t="s">
        <v>225</v>
      </c>
      <c r="D24" s="55" t="s">
        <v>798</v>
      </c>
      <c r="E24" s="75" t="s">
        <v>799</v>
      </c>
      <c r="F24" s="75" t="s">
        <v>800</v>
      </c>
      <c r="G24" s="80" t="s">
        <v>801</v>
      </c>
      <c r="H24" s="55" t="s">
        <v>182</v>
      </c>
      <c r="I24" s="55" t="s">
        <v>802</v>
      </c>
      <c r="J24" s="55" t="s">
        <v>803</v>
      </c>
      <c r="K24" s="55" t="s">
        <v>804</v>
      </c>
      <c r="L24" s="56">
        <f>VLOOKUP(H24,Sheet1!C:D,2,FALSE)</f>
        <v>2</v>
      </c>
    </row>
    <row r="25" spans="1:12" ht="76.05" customHeight="1">
      <c r="A25" s="54">
        <f t="shared" si="0"/>
        <v>20</v>
      </c>
      <c r="B25" s="55" t="s">
        <v>127</v>
      </c>
      <c r="C25" s="55" t="s">
        <v>225</v>
      </c>
      <c r="D25" s="55" t="s">
        <v>807</v>
      </c>
      <c r="E25" s="75" t="s">
        <v>799</v>
      </c>
      <c r="F25" s="75" t="s">
        <v>800</v>
      </c>
      <c r="G25" s="80" t="s">
        <v>801</v>
      </c>
      <c r="H25" s="55" t="s">
        <v>182</v>
      </c>
      <c r="I25" s="55" t="s">
        <v>802</v>
      </c>
      <c r="J25" s="55" t="s">
        <v>803</v>
      </c>
      <c r="K25" s="55" t="s">
        <v>804</v>
      </c>
      <c r="L25" s="56">
        <f>VLOOKUP(H25,Sheet1!C:D,2,FALSE)</f>
        <v>2</v>
      </c>
    </row>
    <row r="26" spans="1:12" ht="76.05" customHeight="1">
      <c r="A26" s="54">
        <f t="shared" si="0"/>
        <v>21</v>
      </c>
      <c r="B26" s="55" t="s">
        <v>130</v>
      </c>
      <c r="C26" s="55" t="s">
        <v>876</v>
      </c>
      <c r="D26" s="55" t="s">
        <v>877</v>
      </c>
      <c r="E26" s="75" t="s">
        <v>1345</v>
      </c>
      <c r="F26" s="75" t="s">
        <v>878</v>
      </c>
      <c r="G26" s="80" t="s">
        <v>879</v>
      </c>
      <c r="H26" s="55" t="s">
        <v>182</v>
      </c>
      <c r="I26" s="55" t="s">
        <v>880</v>
      </c>
      <c r="J26" s="55" t="s">
        <v>181</v>
      </c>
      <c r="K26" s="55" t="s">
        <v>881</v>
      </c>
      <c r="L26" s="56">
        <f>VLOOKUP(H26,Sheet1!C:D,2,FALSE)</f>
        <v>2</v>
      </c>
    </row>
    <row r="27" spans="1:12" ht="76.05" customHeight="1">
      <c r="A27" s="54">
        <f t="shared" si="0"/>
        <v>22</v>
      </c>
      <c r="B27" s="55" t="s">
        <v>127</v>
      </c>
      <c r="C27" s="55" t="s">
        <v>1079</v>
      </c>
      <c r="D27" s="55" t="s">
        <v>1080</v>
      </c>
      <c r="E27" s="55" t="s">
        <v>1081</v>
      </c>
      <c r="F27" s="75" t="s">
        <v>1082</v>
      </c>
      <c r="G27" s="80" t="s">
        <v>1083</v>
      </c>
      <c r="H27" s="75" t="s">
        <v>1315</v>
      </c>
      <c r="I27" s="55" t="s">
        <v>1316</v>
      </c>
      <c r="J27" s="55" t="s">
        <v>1084</v>
      </c>
      <c r="K27" s="55" t="s">
        <v>1085</v>
      </c>
      <c r="L27" s="56">
        <f>VLOOKUP(H27,Sheet1!C:D,2,FALSE)</f>
        <v>2</v>
      </c>
    </row>
    <row r="28" spans="1:12" ht="76.05" customHeight="1">
      <c r="A28" s="54">
        <v>1</v>
      </c>
      <c r="B28" s="58" t="s">
        <v>125</v>
      </c>
      <c r="C28" s="58" t="s">
        <v>278</v>
      </c>
      <c r="D28" s="58" t="s">
        <v>1168</v>
      </c>
      <c r="E28" s="75" t="s">
        <v>1322</v>
      </c>
      <c r="F28" s="75" t="s">
        <v>1326</v>
      </c>
      <c r="G28" s="76" t="s">
        <v>286</v>
      </c>
      <c r="H28" s="58" t="s">
        <v>280</v>
      </c>
      <c r="I28" s="58" t="s">
        <v>287</v>
      </c>
      <c r="J28" s="58" t="s">
        <v>288</v>
      </c>
      <c r="K28" s="58" t="s">
        <v>289</v>
      </c>
      <c r="L28" s="56">
        <f>VLOOKUP(H28,Sheet1!C:D,2,FALSE)</f>
        <v>3</v>
      </c>
    </row>
    <row r="29" spans="1:12" ht="76.05" customHeight="1">
      <c r="A29" s="54">
        <f t="shared" ref="A29:A52" si="1">IF(B29="","",A28+1)</f>
        <v>2</v>
      </c>
      <c r="B29" s="55" t="s">
        <v>125</v>
      </c>
      <c r="C29" s="55" t="s">
        <v>356</v>
      </c>
      <c r="D29" s="55" t="s">
        <v>367</v>
      </c>
      <c r="E29" s="75" t="s">
        <v>358</v>
      </c>
      <c r="F29" s="75" t="s">
        <v>359</v>
      </c>
      <c r="G29" s="77" t="s">
        <v>360</v>
      </c>
      <c r="H29" s="55" t="s">
        <v>128</v>
      </c>
      <c r="I29" s="55" t="s">
        <v>361</v>
      </c>
      <c r="J29" s="55" t="s">
        <v>362</v>
      </c>
      <c r="K29" s="55" t="s">
        <v>363</v>
      </c>
      <c r="L29" s="56">
        <f>VLOOKUP(H29,Sheet1!C:D,2,FALSE)</f>
        <v>3</v>
      </c>
    </row>
    <row r="30" spans="1:12" ht="76.05" customHeight="1">
      <c r="A30" s="54">
        <f t="shared" si="1"/>
        <v>3</v>
      </c>
      <c r="B30" s="55" t="s">
        <v>125</v>
      </c>
      <c r="C30" s="59" t="s">
        <v>241</v>
      </c>
      <c r="D30" s="55" t="s">
        <v>242</v>
      </c>
      <c r="E30" s="85" t="s">
        <v>243</v>
      </c>
      <c r="F30" s="85" t="s">
        <v>244</v>
      </c>
      <c r="G30" s="72" t="s">
        <v>638</v>
      </c>
      <c r="H30" s="59" t="s">
        <v>128</v>
      </c>
      <c r="I30" s="59" t="s">
        <v>245</v>
      </c>
      <c r="J30" s="59" t="s">
        <v>246</v>
      </c>
      <c r="K30" s="59" t="s">
        <v>1229</v>
      </c>
      <c r="L30" s="68">
        <f>VLOOKUP(H30,Sheet1!C:D,2,FALSE)</f>
        <v>3</v>
      </c>
    </row>
    <row r="31" spans="1:12" ht="76.05" customHeight="1">
      <c r="A31" s="54">
        <f t="shared" si="1"/>
        <v>4</v>
      </c>
      <c r="B31" s="58" t="s">
        <v>127</v>
      </c>
      <c r="C31" s="58" t="s">
        <v>731</v>
      </c>
      <c r="D31" s="58" t="s">
        <v>732</v>
      </c>
      <c r="E31" s="75" t="s">
        <v>1344</v>
      </c>
      <c r="F31" s="75"/>
      <c r="G31" s="100" t="s">
        <v>733</v>
      </c>
      <c r="H31" s="58" t="s">
        <v>280</v>
      </c>
      <c r="I31" s="58" t="s">
        <v>734</v>
      </c>
      <c r="J31" s="58" t="s">
        <v>735</v>
      </c>
      <c r="K31" s="98" t="s">
        <v>1199</v>
      </c>
      <c r="L31" s="68">
        <f>VLOOKUP(H31,Sheet1!C:D,2,FALSE)</f>
        <v>3</v>
      </c>
    </row>
    <row r="32" spans="1:12" ht="76.05" customHeight="1">
      <c r="A32" s="54">
        <f t="shared" si="1"/>
        <v>5</v>
      </c>
      <c r="B32" s="58" t="s">
        <v>127</v>
      </c>
      <c r="C32" s="58" t="s">
        <v>731</v>
      </c>
      <c r="D32" s="58" t="s">
        <v>736</v>
      </c>
      <c r="E32" s="75" t="s">
        <v>1344</v>
      </c>
      <c r="F32" s="75"/>
      <c r="G32" s="100" t="s">
        <v>733</v>
      </c>
      <c r="H32" s="58" t="s">
        <v>280</v>
      </c>
      <c r="I32" s="58" t="s">
        <v>737</v>
      </c>
      <c r="J32" s="58" t="s">
        <v>735</v>
      </c>
      <c r="K32" s="98" t="s">
        <v>1199</v>
      </c>
      <c r="L32" s="68">
        <f>VLOOKUP(H32,Sheet1!C:D,2,FALSE)</f>
        <v>3</v>
      </c>
    </row>
    <row r="33" spans="1:12" ht="76.05" customHeight="1">
      <c r="A33" s="54">
        <f t="shared" si="1"/>
        <v>6</v>
      </c>
      <c r="B33" s="58" t="s">
        <v>127</v>
      </c>
      <c r="C33" s="58" t="s">
        <v>731</v>
      </c>
      <c r="D33" s="58" t="s">
        <v>738</v>
      </c>
      <c r="E33" s="75" t="s">
        <v>1344</v>
      </c>
      <c r="F33" s="75"/>
      <c r="G33" s="100" t="s">
        <v>733</v>
      </c>
      <c r="H33" s="58" t="s">
        <v>280</v>
      </c>
      <c r="I33" s="58" t="s">
        <v>739</v>
      </c>
      <c r="J33" s="58" t="s">
        <v>735</v>
      </c>
      <c r="K33" s="98" t="s">
        <v>1199</v>
      </c>
      <c r="L33" s="68">
        <f>VLOOKUP(H33,Sheet1!C:D,2,FALSE)</f>
        <v>3</v>
      </c>
    </row>
    <row r="34" spans="1:12" ht="76.05" customHeight="1">
      <c r="A34" s="54">
        <f t="shared" si="1"/>
        <v>7</v>
      </c>
      <c r="B34" s="55" t="s">
        <v>125</v>
      </c>
      <c r="C34" s="59" t="s">
        <v>754</v>
      </c>
      <c r="D34" s="55" t="s">
        <v>760</v>
      </c>
      <c r="E34" s="85" t="s">
        <v>755</v>
      </c>
      <c r="F34" s="85" t="s">
        <v>755</v>
      </c>
      <c r="G34" s="107" t="s">
        <v>756</v>
      </c>
      <c r="H34" s="59" t="s">
        <v>128</v>
      </c>
      <c r="I34" s="59" t="s">
        <v>757</v>
      </c>
      <c r="J34" s="59" t="s">
        <v>758</v>
      </c>
      <c r="K34" s="59" t="s">
        <v>759</v>
      </c>
      <c r="L34" s="68">
        <f>VLOOKUP(H34,Sheet1!C:D,2,FALSE)</f>
        <v>3</v>
      </c>
    </row>
    <row r="35" spans="1:12" ht="76.05" customHeight="1">
      <c r="A35" s="54">
        <f t="shared" si="1"/>
        <v>8</v>
      </c>
      <c r="B35" s="55" t="s">
        <v>125</v>
      </c>
      <c r="C35" s="55" t="s">
        <v>859</v>
      </c>
      <c r="D35" s="55" t="s">
        <v>860</v>
      </c>
      <c r="E35" s="75" t="s">
        <v>861</v>
      </c>
      <c r="F35" s="55" t="s">
        <v>861</v>
      </c>
      <c r="G35" s="80" t="s">
        <v>862</v>
      </c>
      <c r="H35" s="55" t="s">
        <v>128</v>
      </c>
      <c r="I35" s="55" t="s">
        <v>863</v>
      </c>
      <c r="J35" s="55" t="s">
        <v>864</v>
      </c>
      <c r="K35" s="55" t="s">
        <v>866</v>
      </c>
      <c r="L35" s="68">
        <f>VLOOKUP(H35,Sheet1!C:D,2,FALSE)</f>
        <v>3</v>
      </c>
    </row>
    <row r="36" spans="1:12" ht="76.05" customHeight="1">
      <c r="A36" s="54">
        <f t="shared" si="1"/>
        <v>9</v>
      </c>
      <c r="B36" s="55" t="s">
        <v>125</v>
      </c>
      <c r="C36" s="55" t="s">
        <v>1096</v>
      </c>
      <c r="D36" s="55" t="s">
        <v>1097</v>
      </c>
      <c r="E36" s="75" t="s">
        <v>1098</v>
      </c>
      <c r="F36" s="75" t="s">
        <v>1098</v>
      </c>
      <c r="G36" s="80" t="s">
        <v>1099</v>
      </c>
      <c r="H36" s="55" t="s">
        <v>128</v>
      </c>
      <c r="I36" s="55" t="s">
        <v>1100</v>
      </c>
      <c r="J36" s="55" t="s">
        <v>1103</v>
      </c>
      <c r="K36" s="55" t="s">
        <v>1111</v>
      </c>
      <c r="L36" s="68">
        <f>VLOOKUP(H36,Sheet1!C:D,2,FALSE)</f>
        <v>3</v>
      </c>
    </row>
    <row r="37" spans="1:12" ht="108">
      <c r="A37" s="54">
        <f t="shared" si="1"/>
        <v>10</v>
      </c>
      <c r="B37" s="58" t="s">
        <v>125</v>
      </c>
      <c r="C37" s="58" t="s">
        <v>1113</v>
      </c>
      <c r="D37" s="58" t="s">
        <v>1114</v>
      </c>
      <c r="E37" s="75" t="s">
        <v>1363</v>
      </c>
      <c r="F37" s="75" t="s">
        <v>1115</v>
      </c>
      <c r="G37" s="100" t="s">
        <v>1116</v>
      </c>
      <c r="H37" s="58" t="s">
        <v>1117</v>
      </c>
      <c r="I37" s="58" t="s">
        <v>1118</v>
      </c>
      <c r="J37" s="58" t="s">
        <v>1119</v>
      </c>
      <c r="K37" s="58" t="s">
        <v>1266</v>
      </c>
      <c r="L37" s="68">
        <f>VLOOKUP(H37,Sheet1!C:D,2,FALSE)</f>
        <v>3</v>
      </c>
    </row>
    <row r="38" spans="1:12" ht="76.05" customHeight="1">
      <c r="A38" s="54">
        <f t="shared" si="1"/>
        <v>11</v>
      </c>
      <c r="B38" s="55" t="s">
        <v>125</v>
      </c>
      <c r="C38" s="55" t="s">
        <v>676</v>
      </c>
      <c r="D38" s="55" t="s">
        <v>679</v>
      </c>
      <c r="E38" s="55" t="s">
        <v>207</v>
      </c>
      <c r="F38" s="75" t="s">
        <v>208</v>
      </c>
      <c r="G38" s="80" t="s">
        <v>209</v>
      </c>
      <c r="H38" s="75" t="s">
        <v>183</v>
      </c>
      <c r="I38" s="55" t="s">
        <v>210</v>
      </c>
      <c r="J38" s="55" t="s">
        <v>211</v>
      </c>
      <c r="K38" s="55" t="s">
        <v>677</v>
      </c>
      <c r="L38" s="68">
        <f>VLOOKUP(H38,Sheet1!C:D,2,FALSE)</f>
        <v>5</v>
      </c>
    </row>
    <row r="39" spans="1:12" ht="76.05" customHeight="1">
      <c r="A39" s="54">
        <f t="shared" si="1"/>
        <v>12</v>
      </c>
      <c r="B39" s="55" t="s">
        <v>127</v>
      </c>
      <c r="C39" s="55" t="s">
        <v>184</v>
      </c>
      <c r="D39" s="55" t="s">
        <v>670</v>
      </c>
      <c r="E39" s="75" t="s">
        <v>1342</v>
      </c>
      <c r="F39" s="75" t="s">
        <v>1343</v>
      </c>
      <c r="G39" s="80" t="s">
        <v>671</v>
      </c>
      <c r="H39" s="55" t="s">
        <v>185</v>
      </c>
      <c r="I39" s="55" t="s">
        <v>186</v>
      </c>
      <c r="J39" s="55" t="s">
        <v>672</v>
      </c>
      <c r="K39" s="55" t="s">
        <v>674</v>
      </c>
      <c r="L39" s="68">
        <f>VLOOKUP(H39,Sheet1!C:D,2,FALSE)</f>
        <v>6</v>
      </c>
    </row>
    <row r="40" spans="1:12" ht="76.05" customHeight="1">
      <c r="A40" s="54">
        <f t="shared" si="1"/>
        <v>13</v>
      </c>
      <c r="B40" s="55" t="s">
        <v>125</v>
      </c>
      <c r="C40" s="55" t="s">
        <v>838</v>
      </c>
      <c r="D40" s="55" t="s">
        <v>839</v>
      </c>
      <c r="E40" s="75" t="s">
        <v>840</v>
      </c>
      <c r="F40" s="75" t="s">
        <v>841</v>
      </c>
      <c r="G40" s="80" t="s">
        <v>842</v>
      </c>
      <c r="H40" s="55" t="s">
        <v>843</v>
      </c>
      <c r="I40" s="55" t="s">
        <v>847</v>
      </c>
      <c r="J40" s="55" t="s">
        <v>845</v>
      </c>
      <c r="K40" s="55" t="s">
        <v>848</v>
      </c>
      <c r="L40" s="68">
        <f>VLOOKUP(H40,Sheet1!C:D,2,FALSE)</f>
        <v>7</v>
      </c>
    </row>
    <row r="41" spans="1:12" ht="76.05" customHeight="1">
      <c r="A41" s="54">
        <f t="shared" si="1"/>
        <v>14</v>
      </c>
      <c r="B41" s="58" t="s">
        <v>125</v>
      </c>
      <c r="C41" s="58" t="s">
        <v>994</v>
      </c>
      <c r="D41" s="58" t="s">
        <v>995</v>
      </c>
      <c r="E41" s="75" t="s">
        <v>1356</v>
      </c>
      <c r="F41" s="75" t="s">
        <v>1357</v>
      </c>
      <c r="G41" s="108" t="s">
        <v>996</v>
      </c>
      <c r="H41" s="58" t="s">
        <v>843</v>
      </c>
      <c r="I41" s="58" t="s">
        <v>997</v>
      </c>
      <c r="J41" s="58" t="s">
        <v>998</v>
      </c>
      <c r="K41" s="58" t="s">
        <v>1248</v>
      </c>
      <c r="L41" s="68">
        <f>VLOOKUP(H41,Sheet1!C:D,2,FALSE)</f>
        <v>7</v>
      </c>
    </row>
    <row r="42" spans="1:12" ht="76.05" customHeight="1">
      <c r="A42" s="54">
        <f t="shared" si="1"/>
        <v>15</v>
      </c>
      <c r="B42" s="59" t="s">
        <v>1283</v>
      </c>
      <c r="C42" s="59" t="s">
        <v>137</v>
      </c>
      <c r="D42" s="59" t="s">
        <v>138</v>
      </c>
      <c r="E42" s="59" t="s">
        <v>139</v>
      </c>
      <c r="F42" s="59" t="s">
        <v>140</v>
      </c>
      <c r="G42" s="73" t="s">
        <v>1286</v>
      </c>
      <c r="H42" s="59" t="s">
        <v>16</v>
      </c>
      <c r="I42" s="59" t="s">
        <v>141</v>
      </c>
      <c r="J42" s="59" t="s">
        <v>142</v>
      </c>
      <c r="K42" s="59" t="s">
        <v>1285</v>
      </c>
      <c r="L42" s="68">
        <f>VLOOKUP(H42,Sheet1!C:D,2,FALSE)</f>
        <v>7</v>
      </c>
    </row>
    <row r="43" spans="1:12" ht="76.05" customHeight="1">
      <c r="A43" s="54">
        <f t="shared" si="1"/>
        <v>16</v>
      </c>
      <c r="B43" s="58" t="s">
        <v>125</v>
      </c>
      <c r="C43" s="58" t="s">
        <v>298</v>
      </c>
      <c r="D43" s="58" t="s">
        <v>299</v>
      </c>
      <c r="E43" s="75" t="s">
        <v>300</v>
      </c>
      <c r="F43" s="75" t="s">
        <v>301</v>
      </c>
      <c r="G43" s="76" t="s">
        <v>275</v>
      </c>
      <c r="H43" s="58" t="s">
        <v>302</v>
      </c>
      <c r="I43" s="58" t="s">
        <v>303</v>
      </c>
      <c r="J43" s="58" t="s">
        <v>304</v>
      </c>
      <c r="K43" s="58" t="s">
        <v>305</v>
      </c>
      <c r="L43" s="68">
        <f>VLOOKUP(H43,Sheet1!C:D,2,FALSE)</f>
        <v>8</v>
      </c>
    </row>
    <row r="44" spans="1:12" ht="76.05" customHeight="1">
      <c r="A44" s="54">
        <f t="shared" si="1"/>
        <v>17</v>
      </c>
      <c r="B44" s="58" t="s">
        <v>130</v>
      </c>
      <c r="C44" s="58" t="s">
        <v>981</v>
      </c>
      <c r="D44" s="58" t="s">
        <v>982</v>
      </c>
      <c r="E44" s="75" t="s">
        <v>983</v>
      </c>
      <c r="F44" s="75" t="s">
        <v>984</v>
      </c>
      <c r="G44" s="108" t="s">
        <v>985</v>
      </c>
      <c r="H44" s="58" t="s">
        <v>239</v>
      </c>
      <c r="I44" s="58" t="s">
        <v>986</v>
      </c>
      <c r="J44" s="58" t="s">
        <v>987</v>
      </c>
      <c r="K44" s="58" t="s">
        <v>990</v>
      </c>
      <c r="L44" s="68">
        <f>VLOOKUP(H44,Sheet1!C:D,2,FALSE)</f>
        <v>9</v>
      </c>
    </row>
    <row r="45" spans="1:12" ht="76.05" customHeight="1">
      <c r="A45" s="54">
        <f t="shared" si="1"/>
        <v>18</v>
      </c>
      <c r="B45" s="55" t="s">
        <v>125</v>
      </c>
      <c r="C45" s="55" t="s">
        <v>368</v>
      </c>
      <c r="D45" s="55" t="s">
        <v>369</v>
      </c>
      <c r="E45" s="75" t="s">
        <v>370</v>
      </c>
      <c r="F45" s="55" t="s">
        <v>371</v>
      </c>
      <c r="G45" s="79" t="s">
        <v>372</v>
      </c>
      <c r="H45" s="55" t="s">
        <v>221</v>
      </c>
      <c r="I45" s="55" t="s">
        <v>373</v>
      </c>
      <c r="J45" s="55" t="s">
        <v>374</v>
      </c>
      <c r="K45" s="55" t="s">
        <v>376</v>
      </c>
      <c r="L45" s="68">
        <f>VLOOKUP(H45,Sheet1!C:D,2,FALSE)</f>
        <v>13</v>
      </c>
    </row>
    <row r="46" spans="1:12" ht="76.05" customHeight="1">
      <c r="A46" s="54">
        <f t="shared" si="1"/>
        <v>19</v>
      </c>
      <c r="B46" s="55" t="s">
        <v>125</v>
      </c>
      <c r="C46" s="55" t="s">
        <v>268</v>
      </c>
      <c r="D46" s="55" t="s">
        <v>623</v>
      </c>
      <c r="E46" s="75" t="s">
        <v>1339</v>
      </c>
      <c r="F46" s="75" t="s">
        <v>1340</v>
      </c>
      <c r="G46" s="77" t="s">
        <v>620</v>
      </c>
      <c r="H46" s="55" t="s">
        <v>161</v>
      </c>
      <c r="I46" s="55" t="s">
        <v>270</v>
      </c>
      <c r="J46" s="55" t="s">
        <v>621</v>
      </c>
      <c r="K46" s="55" t="s">
        <v>1195</v>
      </c>
      <c r="L46" s="68">
        <f>VLOOKUP(H46,Sheet1!C:D,2,FALSE)</f>
        <v>14</v>
      </c>
    </row>
    <row r="47" spans="1:12" ht="76.05" customHeight="1">
      <c r="A47" s="54">
        <f t="shared" si="1"/>
        <v>20</v>
      </c>
      <c r="B47" s="55" t="s">
        <v>125</v>
      </c>
      <c r="C47" s="55" t="s">
        <v>1066</v>
      </c>
      <c r="D47" s="55" t="s">
        <v>1078</v>
      </c>
      <c r="E47" s="55" t="s">
        <v>1068</v>
      </c>
      <c r="F47" s="75" t="s">
        <v>1069</v>
      </c>
      <c r="G47" s="80" t="s">
        <v>1070</v>
      </c>
      <c r="H47" s="75" t="s">
        <v>161</v>
      </c>
      <c r="I47" s="55" t="s">
        <v>1071</v>
      </c>
      <c r="J47" s="55" t="s">
        <v>1072</v>
      </c>
      <c r="K47" s="55" t="s">
        <v>1073</v>
      </c>
      <c r="L47" s="68">
        <f>VLOOKUP(H47,Sheet1!C:D,2,FALSE)</f>
        <v>14</v>
      </c>
    </row>
    <row r="48" spans="1:12" ht="76.05" customHeight="1">
      <c r="A48" s="54">
        <f t="shared" si="1"/>
        <v>21</v>
      </c>
      <c r="B48" s="55" t="s">
        <v>125</v>
      </c>
      <c r="C48" s="55" t="s">
        <v>778</v>
      </c>
      <c r="D48" s="55" t="s">
        <v>779</v>
      </c>
      <c r="E48" s="75" t="s">
        <v>780</v>
      </c>
      <c r="F48" s="55" t="s">
        <v>1366</v>
      </c>
      <c r="G48" s="80" t="s">
        <v>781</v>
      </c>
      <c r="H48" s="55" t="s">
        <v>247</v>
      </c>
      <c r="I48" s="55" t="s">
        <v>782</v>
      </c>
      <c r="J48" s="55" t="s">
        <v>783</v>
      </c>
      <c r="K48" s="55" t="s">
        <v>1203</v>
      </c>
      <c r="L48" s="68">
        <f>VLOOKUP(H48,Sheet1!C:D,2,FALSE)</f>
        <v>15</v>
      </c>
    </row>
    <row r="49" spans="1:12" ht="76.05" customHeight="1">
      <c r="A49" s="54">
        <f t="shared" si="1"/>
        <v>22</v>
      </c>
      <c r="B49" s="58" t="s">
        <v>125</v>
      </c>
      <c r="C49" s="58" t="s">
        <v>1105</v>
      </c>
      <c r="D49" s="58" t="s">
        <v>1112</v>
      </c>
      <c r="E49" s="75" t="s">
        <v>1360</v>
      </c>
      <c r="F49" s="75" t="s">
        <v>1361</v>
      </c>
      <c r="G49" s="100" t="s">
        <v>1106</v>
      </c>
      <c r="H49" s="58" t="s">
        <v>1107</v>
      </c>
      <c r="I49" s="58" t="s">
        <v>1108</v>
      </c>
      <c r="J49" s="58" t="s">
        <v>1110</v>
      </c>
      <c r="K49" s="58" t="s">
        <v>1259</v>
      </c>
      <c r="L49" s="68">
        <f>VLOOKUP(H49,Sheet1!C:D,2,FALSE)</f>
        <v>16</v>
      </c>
    </row>
    <row r="50" spans="1:12" ht="76.05" customHeight="1">
      <c r="A50" s="54">
        <f t="shared" si="1"/>
        <v>23</v>
      </c>
      <c r="B50" s="55" t="s">
        <v>125</v>
      </c>
      <c r="C50" s="55" t="s">
        <v>407</v>
      </c>
      <c r="D50" s="55" t="s">
        <v>408</v>
      </c>
      <c r="E50" s="75" t="s">
        <v>409</v>
      </c>
      <c r="F50" s="75" t="s">
        <v>410</v>
      </c>
      <c r="G50" s="77" t="s">
        <v>411</v>
      </c>
      <c r="H50" s="55" t="s">
        <v>412</v>
      </c>
      <c r="I50" s="55" t="s">
        <v>413</v>
      </c>
      <c r="J50" s="55" t="s">
        <v>414</v>
      </c>
      <c r="K50" s="55" t="s">
        <v>415</v>
      </c>
      <c r="L50" s="68">
        <f>VLOOKUP(H50,Sheet1!C:D,2,FALSE)</f>
        <v>21</v>
      </c>
    </row>
    <row r="51" spans="1:12" ht="76.05" customHeight="1">
      <c r="A51" s="54">
        <f t="shared" si="1"/>
        <v>24</v>
      </c>
      <c r="B51" s="58" t="s">
        <v>127</v>
      </c>
      <c r="C51" s="58" t="s">
        <v>1129</v>
      </c>
      <c r="D51" s="58" t="s">
        <v>1136</v>
      </c>
      <c r="E51" s="75" t="s">
        <v>1137</v>
      </c>
      <c r="F51" s="75" t="s">
        <v>1138</v>
      </c>
      <c r="G51" s="100" t="s">
        <v>1139</v>
      </c>
      <c r="H51" s="58" t="s">
        <v>1317</v>
      </c>
      <c r="I51" s="58" t="s">
        <v>1140</v>
      </c>
      <c r="J51" s="58" t="s">
        <v>1141</v>
      </c>
      <c r="K51" s="58" t="s">
        <v>1273</v>
      </c>
      <c r="L51" s="68">
        <f>VLOOKUP(H51,Sheet1!C:D,2,FALSE)</f>
        <v>23</v>
      </c>
    </row>
    <row r="52" spans="1:12" ht="76.05" customHeight="1">
      <c r="A52" s="54">
        <f t="shared" si="1"/>
        <v>25</v>
      </c>
      <c r="B52" s="58" t="s">
        <v>129</v>
      </c>
      <c r="C52" s="58" t="s">
        <v>152</v>
      </c>
      <c r="D52" s="58" t="s">
        <v>153</v>
      </c>
      <c r="E52" s="75" t="s">
        <v>154</v>
      </c>
      <c r="F52" s="75" t="s">
        <v>155</v>
      </c>
      <c r="G52" s="75" t="s">
        <v>156</v>
      </c>
      <c r="H52" s="58" t="s">
        <v>157</v>
      </c>
      <c r="I52" s="58" t="s">
        <v>158</v>
      </c>
      <c r="J52" s="58" t="s">
        <v>159</v>
      </c>
      <c r="K52" s="58" t="s">
        <v>160</v>
      </c>
      <c r="L52" s="68">
        <f>VLOOKUP(H52,Sheet1!C:D,2,FALSE)</f>
        <v>28</v>
      </c>
    </row>
    <row r="53" spans="1:12" ht="76.05" customHeight="1">
      <c r="B53" s="104">
        <f>COUNTA(D6:D52)</f>
        <v>47</v>
      </c>
      <c r="D53" s="104">
        <f>SUMPRODUCT(1/COUNTIF(D6:D52,D6:D52))</f>
        <v>44</v>
      </c>
    </row>
  </sheetData>
  <autoFilter ref="A2:M2">
    <filterColumn colId="7" showButton="0"/>
    <sortState ref="A9:O53">
      <sortCondition ref="L2"/>
    </sortState>
  </autoFilter>
  <dataConsolidate/>
  <mergeCells count="11">
    <mergeCell ref="K2:K5"/>
    <mergeCell ref="B2:B5"/>
    <mergeCell ref="L2:L5"/>
    <mergeCell ref="A2:A5"/>
    <mergeCell ref="C2:C5"/>
    <mergeCell ref="D2:D5"/>
    <mergeCell ref="E2:E5"/>
    <mergeCell ref="F2:F5"/>
    <mergeCell ref="H2:I5"/>
    <mergeCell ref="G2:G5"/>
    <mergeCell ref="J2:J5"/>
  </mergeCells>
  <phoneticPr fontId="2"/>
  <conditionalFormatting sqref="B26:K51">
    <cfRule type="expression" dxfId="121" priority="7">
      <formula>OR($A30:$L230&lt;&gt;"")</formula>
    </cfRule>
  </conditionalFormatting>
  <conditionalFormatting sqref="B20:D20 B21:F25 G20:K25">
    <cfRule type="expression" dxfId="120" priority="11">
      <formula>OR($A24:$L218&lt;&gt;"")</formula>
    </cfRule>
  </conditionalFormatting>
  <conditionalFormatting sqref="E20:F20">
    <cfRule type="expression" dxfId="119" priority="5">
      <formula>OR($A241:$L441&lt;&gt;"")</formula>
    </cfRule>
  </conditionalFormatting>
  <conditionalFormatting sqref="K2:K5">
    <cfRule type="expression" dxfId="118" priority="1">
      <formula>OR($A6:$L402&lt;&gt;"")</formula>
    </cfRule>
  </conditionalFormatting>
  <conditionalFormatting sqref="B6:K19">
    <cfRule type="expression" dxfId="117" priority="2294">
      <formula>OR($A10:$L427&lt;&gt;"")</formula>
    </cfRule>
  </conditionalFormatting>
  <conditionalFormatting sqref="B52:K52">
    <cfRule type="expression" dxfId="116" priority="2300">
      <formula>OR($A53:$L253&lt;&gt;"")</formula>
    </cfRule>
  </conditionalFormatting>
  <dataValidations count="1">
    <dataValidation type="list" allowBlank="1" showInputMessage="1" showErrorMessage="1" sqref="B6">
      <formula1>$L$5:$L$12</formula1>
    </dataValidation>
  </dataValidations>
  <hyperlinks>
    <hyperlink ref="G42" r:id="rId1"/>
  </hyperlinks>
  <printOptions horizontalCentered="1"/>
  <pageMargins left="0.78740157480314965" right="0.78740157480314965" top="0.78740157480314965" bottom="0.78740157480314965" header="0.51181102362204722" footer="0.51181102362204722"/>
  <pageSetup paperSize="9" scale="44"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47"/>
  <sheetViews>
    <sheetView view="pageBreakPreview" zoomScaleNormal="100" zoomScaleSheetLayoutView="100" workbookViewId="0">
      <selection activeCell="E7" sqref="E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42</v>
      </c>
    </row>
    <row r="2" spans="1:13" ht="11.25" customHeight="1">
      <c r="A2" s="145" t="s">
        <v>1</v>
      </c>
      <c r="B2" s="161" t="s">
        <v>8</v>
      </c>
      <c r="C2" s="145" t="s">
        <v>2</v>
      </c>
      <c r="D2" s="161" t="s">
        <v>3</v>
      </c>
      <c r="E2" s="161" t="s">
        <v>43</v>
      </c>
      <c r="F2" s="161" t="s">
        <v>5</v>
      </c>
      <c r="G2" s="145" t="s">
        <v>116</v>
      </c>
      <c r="H2" s="161" t="s">
        <v>6</v>
      </c>
      <c r="I2" s="161"/>
      <c r="J2" s="162" t="s">
        <v>7</v>
      </c>
      <c r="K2" s="157" t="s">
        <v>293</v>
      </c>
      <c r="L2" s="145" t="s">
        <v>9</v>
      </c>
    </row>
    <row r="3" spans="1:13" ht="11.25" customHeight="1">
      <c r="A3" s="146"/>
      <c r="B3" s="161"/>
      <c r="C3" s="146"/>
      <c r="D3" s="161"/>
      <c r="E3" s="161"/>
      <c r="F3" s="161"/>
      <c r="G3" s="146"/>
      <c r="H3" s="161"/>
      <c r="I3" s="161"/>
      <c r="J3" s="162"/>
      <c r="K3" s="158"/>
      <c r="L3" s="146"/>
    </row>
    <row r="4" spans="1:13" ht="11.25" customHeight="1">
      <c r="A4" s="146"/>
      <c r="B4" s="161"/>
      <c r="C4" s="146"/>
      <c r="D4" s="161"/>
      <c r="E4" s="161"/>
      <c r="F4" s="161"/>
      <c r="G4" s="146"/>
      <c r="H4" s="161"/>
      <c r="I4" s="161"/>
      <c r="J4" s="162"/>
      <c r="K4" s="158"/>
      <c r="L4" s="146"/>
    </row>
    <row r="5" spans="1:13" ht="11.25" customHeight="1">
      <c r="A5" s="147"/>
      <c r="B5" s="161"/>
      <c r="C5" s="147"/>
      <c r="D5" s="161"/>
      <c r="E5" s="161"/>
      <c r="F5" s="161"/>
      <c r="G5" s="147"/>
      <c r="H5" s="161"/>
      <c r="I5" s="161"/>
      <c r="J5" s="162"/>
      <c r="K5" s="159"/>
      <c r="L5" s="147"/>
    </row>
    <row r="6" spans="1:13" ht="108">
      <c r="A6" s="54">
        <v>1</v>
      </c>
      <c r="B6" s="58" t="s">
        <v>125</v>
      </c>
      <c r="C6" s="58" t="s">
        <v>315</v>
      </c>
      <c r="D6" s="58" t="s">
        <v>316</v>
      </c>
      <c r="E6" s="75" t="s">
        <v>1323</v>
      </c>
      <c r="F6" s="75"/>
      <c r="G6" s="76" t="s">
        <v>273</v>
      </c>
      <c r="H6" s="58" t="s">
        <v>133</v>
      </c>
      <c r="I6" s="58" t="s">
        <v>317</v>
      </c>
      <c r="J6" s="58" t="s">
        <v>318</v>
      </c>
      <c r="K6" s="58" t="s">
        <v>319</v>
      </c>
      <c r="L6" s="56">
        <f>VLOOKUP(H6,Sheet1!C:D,2,FALSE)</f>
        <v>1</v>
      </c>
      <c r="M6" s="57"/>
    </row>
    <row r="7" spans="1:13" ht="76.05" customHeight="1">
      <c r="A7" s="54">
        <f t="shared" ref="A7:A17" si="0">IF(B7="","",A6+1)</f>
        <v>2</v>
      </c>
      <c r="B7" s="55" t="s">
        <v>125</v>
      </c>
      <c r="C7" s="55" t="s">
        <v>226</v>
      </c>
      <c r="D7" s="74" t="s">
        <v>227</v>
      </c>
      <c r="E7" s="55" t="s">
        <v>228</v>
      </c>
      <c r="F7" s="75" t="s">
        <v>229</v>
      </c>
      <c r="G7" s="77" t="s">
        <v>230</v>
      </c>
      <c r="H7" s="75" t="s">
        <v>131</v>
      </c>
      <c r="I7" s="55" t="s">
        <v>231</v>
      </c>
      <c r="J7" s="55" t="s">
        <v>232</v>
      </c>
      <c r="K7" s="55" t="s">
        <v>234</v>
      </c>
      <c r="L7" s="56">
        <f>VLOOKUP(H7,Sheet1!C:D,2,FALSE)</f>
        <v>1</v>
      </c>
      <c r="M7" s="57"/>
    </row>
    <row r="8" spans="1:13" ht="76.05" customHeight="1">
      <c r="A8" s="54">
        <f t="shared" si="0"/>
        <v>3</v>
      </c>
      <c r="B8" s="55" t="s">
        <v>125</v>
      </c>
      <c r="C8" s="55" t="s">
        <v>215</v>
      </c>
      <c r="D8" s="55" t="s">
        <v>509</v>
      </c>
      <c r="E8" s="75" t="s">
        <v>216</v>
      </c>
      <c r="F8" s="75" t="s">
        <v>217</v>
      </c>
      <c r="G8" s="77" t="s">
        <v>507</v>
      </c>
      <c r="H8" s="55" t="s">
        <v>131</v>
      </c>
      <c r="I8" s="55" t="s">
        <v>218</v>
      </c>
      <c r="J8" s="55" t="s">
        <v>219</v>
      </c>
      <c r="K8" s="55" t="s">
        <v>508</v>
      </c>
      <c r="L8" s="56">
        <f>VLOOKUP(H8,Sheet1!C:D,2,FALSE)</f>
        <v>1</v>
      </c>
      <c r="M8" s="57"/>
    </row>
    <row r="9" spans="1:13" ht="76.05" customHeight="1">
      <c r="A9" s="54">
        <f t="shared" si="0"/>
        <v>4</v>
      </c>
      <c r="B9" s="55" t="s">
        <v>130</v>
      </c>
      <c r="C9" s="55" t="s">
        <v>162</v>
      </c>
      <c r="D9" s="55" t="s">
        <v>163</v>
      </c>
      <c r="E9" s="75" t="s">
        <v>134</v>
      </c>
      <c r="F9" s="75" t="s">
        <v>135</v>
      </c>
      <c r="G9" s="77" t="s">
        <v>554</v>
      </c>
      <c r="H9" s="55" t="s">
        <v>131</v>
      </c>
      <c r="I9" s="55" t="s">
        <v>555</v>
      </c>
      <c r="J9" s="55" t="s">
        <v>164</v>
      </c>
      <c r="K9" s="55" t="s">
        <v>556</v>
      </c>
      <c r="L9" s="56">
        <f>VLOOKUP(H9,Sheet1!C:D,2,FALSE)</f>
        <v>1</v>
      </c>
      <c r="M9" s="57"/>
    </row>
    <row r="10" spans="1:13" ht="76.05" customHeight="1">
      <c r="A10" s="54">
        <f t="shared" si="0"/>
        <v>5</v>
      </c>
      <c r="B10" s="62" t="s">
        <v>125</v>
      </c>
      <c r="C10" s="62" t="s">
        <v>215</v>
      </c>
      <c r="D10" s="62" t="s">
        <v>509</v>
      </c>
      <c r="E10" s="78" t="s">
        <v>216</v>
      </c>
      <c r="F10" s="78" t="s">
        <v>217</v>
      </c>
      <c r="G10" s="77" t="s">
        <v>507</v>
      </c>
      <c r="H10" s="62" t="s">
        <v>131</v>
      </c>
      <c r="I10" s="62" t="s">
        <v>218</v>
      </c>
      <c r="J10" s="62" t="s">
        <v>219</v>
      </c>
      <c r="K10" s="62" t="s">
        <v>1222</v>
      </c>
      <c r="L10" s="56">
        <f>VLOOKUP(H10,Sheet1!C:D,2,FALSE)</f>
        <v>1</v>
      </c>
      <c r="M10" s="57"/>
    </row>
    <row r="11" spans="1:13" ht="120">
      <c r="A11" s="54">
        <f t="shared" si="0"/>
        <v>6</v>
      </c>
      <c r="B11" s="58" t="s">
        <v>130</v>
      </c>
      <c r="C11" s="58" t="s">
        <v>924</v>
      </c>
      <c r="D11" s="58" t="s">
        <v>925</v>
      </c>
      <c r="E11" s="75" t="s">
        <v>926</v>
      </c>
      <c r="F11" s="75" t="s">
        <v>927</v>
      </c>
      <c r="G11" s="100" t="s">
        <v>928</v>
      </c>
      <c r="H11" s="58" t="s">
        <v>131</v>
      </c>
      <c r="I11" s="58" t="s">
        <v>929</v>
      </c>
      <c r="J11" s="58" t="s">
        <v>930</v>
      </c>
      <c r="K11" s="58" t="s">
        <v>931</v>
      </c>
      <c r="L11" s="56">
        <f>VLOOKUP(H11,Sheet1!C:D,2,FALSE)</f>
        <v>1</v>
      </c>
      <c r="M11" s="57"/>
    </row>
    <row r="12" spans="1:13" ht="76.05" customHeight="1">
      <c r="A12" s="54">
        <f t="shared" si="0"/>
        <v>7</v>
      </c>
      <c r="B12" s="55" t="s">
        <v>125</v>
      </c>
      <c r="C12" s="55" t="s">
        <v>791</v>
      </c>
      <c r="D12" s="55" t="s">
        <v>797</v>
      </c>
      <c r="E12" s="75" t="s">
        <v>792</v>
      </c>
      <c r="F12" s="75"/>
      <c r="G12" s="80" t="s">
        <v>793</v>
      </c>
      <c r="H12" s="55" t="s">
        <v>182</v>
      </c>
      <c r="I12" s="55" t="s">
        <v>794</v>
      </c>
      <c r="J12" s="55" t="s">
        <v>795</v>
      </c>
      <c r="K12" s="55" t="s">
        <v>796</v>
      </c>
      <c r="L12" s="56">
        <f>VLOOKUP(H12,Sheet1!C:D,2,FALSE)</f>
        <v>2</v>
      </c>
      <c r="M12" s="57"/>
    </row>
    <row r="13" spans="1:13" s="57" customFormat="1" ht="111.6" customHeight="1">
      <c r="A13" s="54">
        <f t="shared" si="0"/>
        <v>8</v>
      </c>
      <c r="B13" s="86" t="s">
        <v>125</v>
      </c>
      <c r="C13" s="86" t="s">
        <v>593</v>
      </c>
      <c r="D13" s="86" t="s">
        <v>597</v>
      </c>
      <c r="E13" s="89" t="s">
        <v>263</v>
      </c>
      <c r="F13" s="86" t="s">
        <v>264</v>
      </c>
      <c r="G13" s="109" t="s">
        <v>1414</v>
      </c>
      <c r="H13" s="86" t="s">
        <v>183</v>
      </c>
      <c r="I13" s="86" t="s">
        <v>595</v>
      </c>
      <c r="J13" s="86" t="s">
        <v>265</v>
      </c>
      <c r="K13" s="86" t="s">
        <v>1221</v>
      </c>
      <c r="L13" s="56">
        <f>VLOOKUP(H13,Sheet1!C:D,2,FALSE)</f>
        <v>5</v>
      </c>
    </row>
    <row r="14" spans="1:13" ht="76.05" customHeight="1">
      <c r="A14" s="54">
        <f t="shared" si="0"/>
        <v>9</v>
      </c>
      <c r="B14" s="59" t="s">
        <v>1283</v>
      </c>
      <c r="C14" s="59" t="s">
        <v>137</v>
      </c>
      <c r="D14" s="59" t="s">
        <v>138</v>
      </c>
      <c r="E14" s="59" t="s">
        <v>139</v>
      </c>
      <c r="F14" s="59" t="s">
        <v>140</v>
      </c>
      <c r="G14" s="73" t="s">
        <v>1286</v>
      </c>
      <c r="H14" s="59" t="s">
        <v>16</v>
      </c>
      <c r="I14" s="59" t="s">
        <v>141</v>
      </c>
      <c r="J14" s="59" t="s">
        <v>142</v>
      </c>
      <c r="K14" s="59" t="s">
        <v>1287</v>
      </c>
      <c r="L14" s="56">
        <f>VLOOKUP(H14,Sheet1!C:D,2,FALSE)</f>
        <v>7</v>
      </c>
      <c r="M14" s="57"/>
    </row>
    <row r="15" spans="1:13" ht="76.05" customHeight="1">
      <c r="A15" s="54">
        <f t="shared" si="0"/>
        <v>10</v>
      </c>
      <c r="B15" s="55" t="s">
        <v>125</v>
      </c>
      <c r="C15" s="55" t="s">
        <v>418</v>
      </c>
      <c r="D15" s="55" t="s">
        <v>419</v>
      </c>
      <c r="E15" s="75" t="s">
        <v>420</v>
      </c>
      <c r="F15" s="55" t="s">
        <v>421</v>
      </c>
      <c r="G15" s="79" t="s">
        <v>422</v>
      </c>
      <c r="H15" s="55" t="s">
        <v>165</v>
      </c>
      <c r="I15" s="55" t="s">
        <v>423</v>
      </c>
      <c r="J15" s="55" t="s">
        <v>424</v>
      </c>
      <c r="K15" s="55" t="s">
        <v>425</v>
      </c>
      <c r="L15" s="56">
        <f>VLOOKUP(H15,Sheet1!C:D,2,FALSE)</f>
        <v>8</v>
      </c>
      <c r="M15" s="57"/>
    </row>
    <row r="16" spans="1:13" ht="76.05" customHeight="1">
      <c r="A16" s="54">
        <f t="shared" si="0"/>
        <v>11</v>
      </c>
      <c r="B16" s="58" t="s">
        <v>125</v>
      </c>
      <c r="C16" s="58" t="s">
        <v>1129</v>
      </c>
      <c r="D16" s="58" t="s">
        <v>1142</v>
      </c>
      <c r="E16" s="75" t="s">
        <v>1143</v>
      </c>
      <c r="F16" s="58" t="s">
        <v>1144</v>
      </c>
      <c r="G16" s="100" t="s">
        <v>1145</v>
      </c>
      <c r="H16" s="58" t="s">
        <v>302</v>
      </c>
      <c r="I16" s="58" t="s">
        <v>1146</v>
      </c>
      <c r="J16" s="58" t="s">
        <v>1147</v>
      </c>
      <c r="K16" s="58" t="s">
        <v>1275</v>
      </c>
      <c r="L16" s="56">
        <f>VLOOKUP(H16,Sheet1!C:D,2,FALSE)</f>
        <v>8</v>
      </c>
      <c r="M16" s="57"/>
    </row>
    <row r="17" spans="1:13" ht="84">
      <c r="A17" s="54">
        <f t="shared" si="0"/>
        <v>12</v>
      </c>
      <c r="B17" s="58" t="s">
        <v>125</v>
      </c>
      <c r="C17" s="58" t="s">
        <v>1105</v>
      </c>
      <c r="D17" s="58" t="s">
        <v>1112</v>
      </c>
      <c r="E17" s="75" t="s">
        <v>1360</v>
      </c>
      <c r="F17" s="75" t="s">
        <v>1361</v>
      </c>
      <c r="G17" s="100" t="s">
        <v>1106</v>
      </c>
      <c r="H17" s="58" t="s">
        <v>1107</v>
      </c>
      <c r="I17" s="58" t="s">
        <v>1108</v>
      </c>
      <c r="J17" s="58" t="s">
        <v>1109</v>
      </c>
      <c r="K17" s="58" t="s">
        <v>1258</v>
      </c>
      <c r="L17" s="56">
        <f>VLOOKUP(H17,Sheet1!C:D,2,FALSE)</f>
        <v>16</v>
      </c>
      <c r="M17" s="57"/>
    </row>
    <row r="18" spans="1:13" ht="36.450000000000003" customHeight="1">
      <c r="B18" s="51">
        <f>COUNTA(B6:B17)</f>
        <v>12</v>
      </c>
      <c r="C18" s="60"/>
      <c r="D18" s="60">
        <f>SUMPRODUCT(1/COUNTIF(D6:D17,D6:D17))</f>
        <v>11</v>
      </c>
      <c r="E18" s="95"/>
      <c r="F18" s="95"/>
      <c r="G18" s="95"/>
      <c r="H18" s="95"/>
      <c r="I18" s="49"/>
      <c r="J18" s="49"/>
      <c r="K18" s="49"/>
    </row>
    <row r="19" spans="1:13" ht="36.450000000000003" customHeight="1">
      <c r="B19" s="49"/>
      <c r="C19" s="49"/>
      <c r="D19" s="49"/>
      <c r="E19" s="95"/>
      <c r="F19" s="95"/>
      <c r="G19" s="95"/>
      <c r="H19" s="95"/>
      <c r="I19" s="49"/>
      <c r="J19" s="49"/>
      <c r="K19" s="49"/>
    </row>
    <row r="20" spans="1:13" ht="36.450000000000003" customHeight="1">
      <c r="B20" s="49"/>
      <c r="C20" s="49"/>
      <c r="D20" s="49"/>
      <c r="E20" s="95"/>
      <c r="F20" s="95"/>
      <c r="G20" s="95"/>
      <c r="H20" s="95"/>
      <c r="I20" s="49"/>
      <c r="J20" s="49"/>
      <c r="K20" s="49"/>
    </row>
    <row r="21" spans="1:13" ht="36.450000000000003" customHeight="1">
      <c r="B21" s="49"/>
      <c r="C21" s="49"/>
      <c r="D21" s="49"/>
      <c r="E21" s="95"/>
      <c r="F21" s="95"/>
      <c r="G21" s="95"/>
      <c r="H21" s="95"/>
      <c r="I21" s="49"/>
      <c r="J21" s="49"/>
      <c r="K21" s="49"/>
    </row>
    <row r="22" spans="1:13" ht="36.450000000000003" customHeight="1">
      <c r="B22" s="49"/>
      <c r="C22" s="49"/>
      <c r="D22" s="49"/>
      <c r="E22" s="95"/>
      <c r="F22" s="95"/>
      <c r="G22" s="95"/>
      <c r="H22" s="95"/>
      <c r="I22" s="49"/>
      <c r="J22" s="49"/>
      <c r="K22" s="49"/>
    </row>
    <row r="23" spans="1:13" ht="36.450000000000003" customHeight="1">
      <c r="B23" s="49"/>
      <c r="C23" s="49"/>
      <c r="D23" s="49"/>
      <c r="E23" s="95"/>
      <c r="F23" s="95"/>
      <c r="G23" s="95"/>
      <c r="H23" s="95"/>
      <c r="I23" s="49"/>
      <c r="J23" s="49"/>
      <c r="K23" s="49"/>
    </row>
    <row r="24" spans="1:13" ht="21.75" customHeight="1">
      <c r="B24" s="49"/>
      <c r="C24" s="49"/>
      <c r="D24" s="49"/>
      <c r="E24" s="95"/>
      <c r="F24" s="95"/>
      <c r="G24" s="95"/>
      <c r="H24" s="95"/>
      <c r="I24" s="49"/>
      <c r="J24" s="49"/>
      <c r="K24" s="49"/>
    </row>
    <row r="25" spans="1:13" ht="21.75" customHeight="1">
      <c r="B25" s="49"/>
      <c r="C25" s="49"/>
      <c r="D25" s="49"/>
      <c r="E25" s="95"/>
      <c r="F25" s="95"/>
      <c r="G25" s="95"/>
      <c r="H25" s="95"/>
      <c r="I25" s="49"/>
      <c r="J25" s="49"/>
      <c r="K25" s="49"/>
    </row>
    <row r="26" spans="1:13" ht="21.75" customHeight="1">
      <c r="B26" s="49"/>
      <c r="C26" s="49"/>
      <c r="D26" s="49"/>
      <c r="E26" s="95"/>
      <c r="F26" s="95"/>
      <c r="G26" s="95"/>
      <c r="H26" s="95"/>
      <c r="I26" s="49"/>
      <c r="J26" s="49"/>
      <c r="K26" s="49"/>
    </row>
    <row r="27" spans="1:13" ht="21.75" customHeight="1">
      <c r="B27" s="49"/>
      <c r="C27" s="49"/>
      <c r="D27" s="49"/>
      <c r="E27" s="95"/>
      <c r="F27" s="95"/>
      <c r="G27" s="95"/>
      <c r="H27" s="95"/>
      <c r="I27" s="49"/>
      <c r="J27" s="49"/>
      <c r="K27" s="49"/>
    </row>
    <row r="28" spans="1:13" ht="21.75" customHeight="1">
      <c r="B28" s="49"/>
      <c r="C28" s="49"/>
      <c r="D28" s="49"/>
      <c r="E28" s="95"/>
      <c r="F28" s="95"/>
      <c r="G28" s="95"/>
      <c r="H28" s="95"/>
      <c r="I28" s="49"/>
      <c r="J28" s="49"/>
      <c r="K28" s="49"/>
    </row>
    <row r="29" spans="1:13" ht="21.75" customHeight="1">
      <c r="B29" s="49"/>
      <c r="C29" s="49"/>
      <c r="D29" s="49"/>
      <c r="E29" s="95"/>
      <c r="F29" s="95"/>
      <c r="G29" s="95"/>
      <c r="H29" s="95"/>
      <c r="I29" s="49"/>
      <c r="J29" s="49"/>
      <c r="K29" s="49"/>
    </row>
    <row r="30" spans="1:13" ht="21.75" customHeight="1">
      <c r="B30" s="49"/>
      <c r="C30" s="49"/>
      <c r="D30" s="49"/>
      <c r="E30" s="95"/>
      <c r="F30" s="95"/>
      <c r="G30" s="95"/>
      <c r="H30" s="95"/>
      <c r="I30" s="49"/>
      <c r="J30" s="49"/>
      <c r="K30" s="49"/>
    </row>
    <row r="31" spans="1:13" ht="21.75" customHeight="1">
      <c r="B31" s="49"/>
      <c r="C31" s="49"/>
      <c r="D31" s="49"/>
      <c r="E31" s="95"/>
      <c r="F31" s="95"/>
      <c r="G31" s="95"/>
      <c r="H31" s="95"/>
      <c r="I31" s="49"/>
      <c r="J31" s="49"/>
      <c r="K31" s="49"/>
    </row>
    <row r="32" spans="1:13"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sheetData>
  <autoFilter ref="B2:L5">
    <filterColumn colId="6" showButton="0"/>
    <sortState ref="B9:O18">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2:K5">
    <cfRule type="expression" dxfId="115" priority="1">
      <formula>OR($A6:$L402&lt;&gt;"")</formula>
    </cfRule>
  </conditionalFormatting>
  <conditionalFormatting sqref="B6:K12">
    <cfRule type="expression" dxfId="114" priority="2308">
      <formula>OR($A10:$L425&lt;&gt;"")</formula>
    </cfRule>
  </conditionalFormatting>
  <conditionalFormatting sqref="B13:K15">
    <cfRule type="expression" dxfId="113" priority="2314">
      <formula>OR($A17:$L215&lt;&gt;"")</formula>
    </cfRule>
  </conditionalFormatting>
  <conditionalFormatting sqref="B16:K16">
    <cfRule type="expression" dxfId="112" priority="2320">
      <formula>OR($A18:$L218&lt;&gt;"")</formula>
    </cfRule>
  </conditionalFormatting>
  <conditionalFormatting sqref="B17:K17">
    <cfRule type="expression" dxfId="111" priority="2326">
      <formula>OR($A18:$L216&lt;&gt;"")</formula>
    </cfRule>
  </conditionalFormatting>
  <hyperlinks>
    <hyperlink ref="G14" r:id="rId1"/>
    <hyperlink ref="G13"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49"/>
  <sheetViews>
    <sheetView view="pageBreakPreview" zoomScaleNormal="100" zoomScaleSheetLayoutView="100" workbookViewId="0">
      <selection activeCell="H7" sqref="H7"/>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117</v>
      </c>
    </row>
    <row r="2" spans="1:13" ht="11.25" customHeight="1">
      <c r="A2" s="145" t="s">
        <v>1</v>
      </c>
      <c r="B2" s="161" t="s">
        <v>8</v>
      </c>
      <c r="C2" s="145" t="s">
        <v>2</v>
      </c>
      <c r="D2" s="161" t="s">
        <v>3</v>
      </c>
      <c r="E2" s="161" t="s">
        <v>4</v>
      </c>
      <c r="F2" s="161" t="s">
        <v>5</v>
      </c>
      <c r="G2" s="145" t="s">
        <v>116</v>
      </c>
      <c r="H2" s="161" t="s">
        <v>6</v>
      </c>
      <c r="I2" s="161"/>
      <c r="J2" s="162" t="s">
        <v>7</v>
      </c>
      <c r="K2" s="157" t="s">
        <v>293</v>
      </c>
      <c r="L2" s="145" t="s">
        <v>9</v>
      </c>
    </row>
    <row r="3" spans="1:13" ht="11.25" customHeight="1">
      <c r="A3" s="146"/>
      <c r="B3" s="161"/>
      <c r="C3" s="146"/>
      <c r="D3" s="161"/>
      <c r="E3" s="161"/>
      <c r="F3" s="161"/>
      <c r="G3" s="146"/>
      <c r="H3" s="161"/>
      <c r="I3" s="161"/>
      <c r="J3" s="162"/>
      <c r="K3" s="158"/>
      <c r="L3" s="146"/>
    </row>
    <row r="4" spans="1:13" ht="11.25" customHeight="1">
      <c r="A4" s="146"/>
      <c r="B4" s="161"/>
      <c r="C4" s="146"/>
      <c r="D4" s="161"/>
      <c r="E4" s="161"/>
      <c r="F4" s="161"/>
      <c r="G4" s="146"/>
      <c r="H4" s="161"/>
      <c r="I4" s="161"/>
      <c r="J4" s="162"/>
      <c r="K4" s="158"/>
      <c r="L4" s="146"/>
    </row>
    <row r="5" spans="1:13" ht="11.25" customHeight="1">
      <c r="A5" s="147"/>
      <c r="B5" s="161"/>
      <c r="C5" s="147"/>
      <c r="D5" s="161"/>
      <c r="E5" s="161"/>
      <c r="F5" s="161"/>
      <c r="G5" s="147"/>
      <c r="H5" s="161"/>
      <c r="I5" s="161"/>
      <c r="J5" s="162"/>
      <c r="K5" s="159"/>
      <c r="L5" s="147"/>
    </row>
    <row r="6" spans="1:13" ht="75" customHeight="1">
      <c r="A6" s="54">
        <v>1</v>
      </c>
      <c r="B6" s="55" t="s">
        <v>125</v>
      </c>
      <c r="C6" s="55" t="s">
        <v>176</v>
      </c>
      <c r="D6" s="55" t="s">
        <v>513</v>
      </c>
      <c r="E6" s="75" t="s">
        <v>178</v>
      </c>
      <c r="F6" s="55" t="s">
        <v>179</v>
      </c>
      <c r="G6" s="79" t="s">
        <v>510</v>
      </c>
      <c r="H6" s="55" t="s">
        <v>131</v>
      </c>
      <c r="I6" s="55" t="s">
        <v>511</v>
      </c>
      <c r="J6" s="55" t="s">
        <v>180</v>
      </c>
      <c r="K6" s="55" t="s">
        <v>1183</v>
      </c>
      <c r="L6" s="56">
        <f>VLOOKUP(H6,Sheet1!C:D,2,FALSE)</f>
        <v>1</v>
      </c>
      <c r="M6" s="57"/>
    </row>
    <row r="7" spans="1:13" ht="144">
      <c r="A7" s="54">
        <f>IF(B7="","",A6+1)</f>
        <v>2</v>
      </c>
      <c r="B7" s="55" t="s">
        <v>125</v>
      </c>
      <c r="C7" s="59" t="s">
        <v>640</v>
      </c>
      <c r="D7" s="55" t="s">
        <v>650</v>
      </c>
      <c r="E7" s="85" t="s">
        <v>260</v>
      </c>
      <c r="F7" s="85" t="s">
        <v>261</v>
      </c>
      <c r="G7" s="72" t="s">
        <v>641</v>
      </c>
      <c r="H7" s="59" t="s">
        <v>131</v>
      </c>
      <c r="I7" s="59" t="s">
        <v>262</v>
      </c>
      <c r="J7" s="59" t="s">
        <v>642</v>
      </c>
      <c r="K7" s="55" t="s">
        <v>643</v>
      </c>
      <c r="L7" s="56">
        <f>VLOOKUP(H7,Sheet1!C:D,2,FALSE)</f>
        <v>1</v>
      </c>
      <c r="M7" s="57"/>
    </row>
    <row r="8" spans="1:13" ht="75" customHeight="1">
      <c r="A8" s="54">
        <f>IF(B8="","",A7+1)</f>
        <v>3</v>
      </c>
      <c r="B8" s="55" t="s">
        <v>125</v>
      </c>
      <c r="C8" s="55" t="s">
        <v>1019</v>
      </c>
      <c r="D8" s="55" t="s">
        <v>1024</v>
      </c>
      <c r="E8" s="75" t="s">
        <v>1358</v>
      </c>
      <c r="F8" s="55" t="s">
        <v>1358</v>
      </c>
      <c r="G8" s="80" t="s">
        <v>1021</v>
      </c>
      <c r="H8" s="55" t="s">
        <v>132</v>
      </c>
      <c r="I8" s="55" t="s">
        <v>1022</v>
      </c>
      <c r="J8" s="55" t="s">
        <v>1023</v>
      </c>
      <c r="K8" s="55" t="s">
        <v>1250</v>
      </c>
      <c r="L8" s="56">
        <f>VLOOKUP(H8,Sheet1!C:D,2,FALSE)</f>
        <v>4</v>
      </c>
      <c r="M8" s="57"/>
    </row>
    <row r="9" spans="1:13" ht="75" customHeight="1">
      <c r="A9" s="54">
        <f>IF(B9="","",A8+1)</f>
        <v>4</v>
      </c>
      <c r="B9" s="59" t="s">
        <v>1283</v>
      </c>
      <c r="C9" s="59" t="s">
        <v>137</v>
      </c>
      <c r="D9" s="59" t="s">
        <v>138</v>
      </c>
      <c r="E9" s="59" t="s">
        <v>139</v>
      </c>
      <c r="F9" s="59" t="s">
        <v>140</v>
      </c>
      <c r="G9" s="73" t="s">
        <v>1286</v>
      </c>
      <c r="H9" s="59" t="s">
        <v>16</v>
      </c>
      <c r="I9" s="59" t="s">
        <v>141</v>
      </c>
      <c r="J9" s="59" t="s">
        <v>142</v>
      </c>
      <c r="K9" s="59" t="s">
        <v>1288</v>
      </c>
      <c r="L9" s="56">
        <f>VLOOKUP(H9,Sheet1!C:D,2,FALSE)</f>
        <v>7</v>
      </c>
      <c r="M9" s="57"/>
    </row>
    <row r="10" spans="1:13" ht="75" customHeight="1">
      <c r="A10" s="54">
        <f>IF(B10="","",A9+1)</f>
        <v>5</v>
      </c>
      <c r="B10" s="58" t="s">
        <v>125</v>
      </c>
      <c r="C10" s="58" t="s">
        <v>1105</v>
      </c>
      <c r="D10" s="58" t="s">
        <v>1112</v>
      </c>
      <c r="E10" s="75" t="s">
        <v>1360</v>
      </c>
      <c r="F10" s="75" t="s">
        <v>1361</v>
      </c>
      <c r="G10" s="100" t="s">
        <v>1106</v>
      </c>
      <c r="H10" s="58" t="s">
        <v>1107</v>
      </c>
      <c r="I10" s="58" t="s">
        <v>1108</v>
      </c>
      <c r="J10" s="58" t="s">
        <v>1109</v>
      </c>
      <c r="K10" s="58" t="s">
        <v>1261</v>
      </c>
      <c r="L10" s="56">
        <f>VLOOKUP(H10,Sheet1!C:D,2,FALSE)</f>
        <v>16</v>
      </c>
      <c r="M10" s="57"/>
    </row>
    <row r="11" spans="1:13" ht="36.450000000000003" customHeight="1">
      <c r="A11" s="67"/>
      <c r="B11" s="51">
        <f>COUNTA(B6:B10)</f>
        <v>5</v>
      </c>
      <c r="C11" s="51"/>
      <c r="D11" s="63">
        <f>SUMPRODUCT(1/COUNTIF(D6:D10,D6:D10))</f>
        <v>5</v>
      </c>
      <c r="E11" s="95"/>
      <c r="F11" s="95"/>
      <c r="G11" s="95"/>
      <c r="H11" s="95"/>
      <c r="I11" s="49"/>
      <c r="J11" s="49"/>
      <c r="K11" s="49"/>
      <c r="M11" s="57"/>
    </row>
    <row r="12" spans="1:13" ht="36.450000000000003" customHeight="1">
      <c r="B12" s="49"/>
      <c r="C12" s="49"/>
      <c r="D12" s="49"/>
      <c r="E12" s="95"/>
      <c r="F12" s="95"/>
      <c r="G12" s="95"/>
      <c r="H12" s="95"/>
      <c r="I12" s="49"/>
      <c r="J12" s="49"/>
      <c r="K12" s="49"/>
    </row>
    <row r="13" spans="1:13" ht="36.450000000000003" customHeight="1">
      <c r="B13" s="49"/>
      <c r="C13" s="49"/>
      <c r="D13" s="49"/>
      <c r="E13" s="95"/>
      <c r="F13" s="95"/>
      <c r="G13" s="95"/>
      <c r="H13" s="95"/>
      <c r="I13" s="49"/>
      <c r="J13" s="49"/>
      <c r="K13" s="49"/>
    </row>
    <row r="14" spans="1:13" ht="36.450000000000003" customHeight="1">
      <c r="B14" s="49"/>
      <c r="C14" s="49"/>
      <c r="D14" s="49"/>
      <c r="E14" s="95"/>
      <c r="F14" s="95"/>
      <c r="G14" s="95"/>
      <c r="H14" s="95"/>
      <c r="I14" s="49"/>
      <c r="J14" s="49"/>
      <c r="K14" s="49"/>
    </row>
    <row r="15" spans="1:13" ht="36.450000000000003" customHeight="1">
      <c r="B15" s="49"/>
      <c r="C15" s="49"/>
      <c r="D15" s="49"/>
      <c r="E15" s="95"/>
      <c r="F15" s="95"/>
      <c r="G15" s="95"/>
      <c r="H15" s="95"/>
      <c r="I15" s="49"/>
      <c r="J15" s="49"/>
      <c r="K15" s="49"/>
    </row>
    <row r="16" spans="1:13" ht="36.450000000000003" customHeight="1">
      <c r="B16" s="49"/>
      <c r="C16" s="49"/>
      <c r="D16" s="49"/>
      <c r="E16" s="95"/>
      <c r="F16" s="95"/>
      <c r="G16" s="95"/>
      <c r="H16" s="95"/>
      <c r="I16" s="49"/>
      <c r="J16" s="49"/>
      <c r="K16" s="49"/>
    </row>
    <row r="17" spans="2:11" ht="36.450000000000003" customHeight="1">
      <c r="B17" s="49"/>
      <c r="C17" s="49"/>
      <c r="D17" s="49"/>
      <c r="E17" s="95"/>
      <c r="F17" s="95"/>
      <c r="G17" s="95"/>
      <c r="H17" s="95"/>
      <c r="I17" s="49"/>
      <c r="J17" s="49"/>
      <c r="K17" s="49"/>
    </row>
    <row r="18" spans="2:11" ht="36.450000000000003" customHeight="1">
      <c r="B18" s="49"/>
      <c r="C18" s="49"/>
      <c r="D18" s="49"/>
      <c r="E18" s="95"/>
      <c r="F18" s="95"/>
      <c r="G18" s="95"/>
      <c r="H18" s="95"/>
      <c r="I18" s="49"/>
      <c r="J18" s="49"/>
      <c r="K18" s="49"/>
    </row>
    <row r="19" spans="2:11" ht="36.450000000000003" customHeight="1">
      <c r="B19" s="49"/>
      <c r="C19" s="49"/>
      <c r="D19" s="49"/>
      <c r="E19" s="95"/>
      <c r="F19" s="95"/>
      <c r="G19" s="95"/>
      <c r="H19" s="95"/>
      <c r="I19" s="49"/>
      <c r="J19" s="49"/>
      <c r="K19" s="49"/>
    </row>
    <row r="20" spans="2:11" ht="36.450000000000003" customHeight="1">
      <c r="B20" s="49"/>
      <c r="C20" s="49"/>
      <c r="D20" s="49"/>
      <c r="E20" s="95"/>
      <c r="F20" s="95"/>
      <c r="G20" s="95"/>
      <c r="H20" s="95"/>
      <c r="I20" s="49"/>
      <c r="J20" s="49"/>
      <c r="K20" s="49"/>
    </row>
    <row r="21" spans="2:11" ht="36.450000000000003" customHeight="1">
      <c r="B21" s="49"/>
      <c r="C21" s="49"/>
      <c r="D21" s="49"/>
      <c r="E21" s="95"/>
      <c r="F21" s="95"/>
      <c r="G21" s="95"/>
      <c r="H21" s="95"/>
      <c r="I21" s="49"/>
      <c r="J21" s="49"/>
      <c r="K21" s="49"/>
    </row>
    <row r="22" spans="2:11" ht="36.450000000000003" customHeight="1">
      <c r="B22" s="49"/>
      <c r="C22" s="49"/>
      <c r="D22" s="49"/>
      <c r="E22" s="95"/>
      <c r="F22" s="95"/>
      <c r="G22" s="95"/>
      <c r="H22" s="95"/>
      <c r="I22" s="49"/>
      <c r="J22" s="49"/>
      <c r="K22" s="49"/>
    </row>
    <row r="23" spans="2:11" ht="36.450000000000003" customHeight="1">
      <c r="B23" s="49"/>
      <c r="C23" s="49"/>
      <c r="D23" s="49"/>
      <c r="E23" s="95"/>
      <c r="F23" s="95"/>
      <c r="G23" s="95"/>
      <c r="H23" s="95"/>
      <c r="I23" s="49"/>
      <c r="J23" s="49"/>
      <c r="K23" s="49"/>
    </row>
    <row r="24" spans="2:11" ht="21.75" customHeight="1">
      <c r="B24" s="49"/>
      <c r="C24" s="49"/>
      <c r="D24" s="49"/>
      <c r="E24" s="95"/>
      <c r="F24" s="95"/>
      <c r="G24" s="95"/>
      <c r="H24" s="95"/>
      <c r="I24" s="49"/>
      <c r="J24" s="49"/>
      <c r="K24" s="49"/>
    </row>
    <row r="25" spans="2:11" ht="21.75" customHeight="1">
      <c r="B25" s="49"/>
      <c r="C25" s="49"/>
      <c r="D25" s="49"/>
      <c r="E25" s="95"/>
      <c r="F25" s="95"/>
      <c r="G25" s="95"/>
      <c r="H25" s="95"/>
      <c r="I25" s="49"/>
      <c r="J25" s="49"/>
      <c r="K25" s="49"/>
    </row>
    <row r="26" spans="2:11" ht="21.75" customHeight="1">
      <c r="B26" s="49"/>
      <c r="C26" s="49"/>
      <c r="D26" s="49"/>
      <c r="E26" s="95"/>
      <c r="F26" s="95"/>
      <c r="G26" s="95"/>
      <c r="H26" s="95"/>
      <c r="I26" s="49"/>
      <c r="J26" s="49"/>
      <c r="K26" s="49"/>
    </row>
    <row r="27" spans="2:11" ht="21.75" customHeight="1">
      <c r="B27" s="49"/>
      <c r="C27" s="49"/>
      <c r="D27" s="49"/>
      <c r="E27" s="95"/>
      <c r="F27" s="95"/>
      <c r="G27" s="95"/>
      <c r="H27" s="95"/>
      <c r="I27" s="49"/>
      <c r="J27" s="49"/>
      <c r="K27" s="49"/>
    </row>
    <row r="28" spans="2:11" ht="21.75" customHeight="1">
      <c r="B28" s="49"/>
      <c r="C28" s="49"/>
      <c r="D28" s="49"/>
      <c r="E28" s="95"/>
      <c r="F28" s="95"/>
      <c r="G28" s="95"/>
      <c r="H28" s="95"/>
      <c r="I28" s="49"/>
      <c r="J28" s="49"/>
      <c r="K28" s="49"/>
    </row>
    <row r="29" spans="2:11" ht="21.75" customHeight="1">
      <c r="B29" s="49"/>
      <c r="C29" s="49"/>
      <c r="D29" s="49"/>
      <c r="E29" s="95"/>
      <c r="F29" s="95"/>
      <c r="G29" s="95"/>
      <c r="H29" s="95"/>
      <c r="I29" s="49"/>
      <c r="J29" s="49"/>
      <c r="K29" s="49"/>
    </row>
    <row r="30" spans="2:11" ht="21.75" customHeight="1">
      <c r="B30" s="49"/>
      <c r="C30" s="49"/>
      <c r="D30" s="49"/>
      <c r="E30" s="95"/>
      <c r="F30" s="95"/>
      <c r="G30" s="95"/>
      <c r="H30" s="95"/>
      <c r="I30" s="49"/>
      <c r="J30" s="49"/>
      <c r="K30" s="49"/>
    </row>
    <row r="31" spans="2:11" ht="21.75" customHeight="1">
      <c r="B31" s="49"/>
      <c r="C31" s="49"/>
      <c r="D31" s="49"/>
      <c r="E31" s="95"/>
      <c r="F31" s="95"/>
      <c r="G31" s="95"/>
      <c r="H31" s="95"/>
      <c r="I31" s="49"/>
      <c r="J31" s="49"/>
      <c r="K31" s="49"/>
    </row>
    <row r="32" spans="2:11"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sheetData>
  <autoFilter ref="B2:L5">
    <filterColumn colId="6" showButton="0"/>
    <sortState ref="B9:O11">
      <sortCondition ref="L2:L5"/>
    </sortState>
  </autoFilter>
  <mergeCells count="11">
    <mergeCell ref="L2:L5"/>
    <mergeCell ref="A2:A5"/>
    <mergeCell ref="B2:B5"/>
    <mergeCell ref="C2:C5"/>
    <mergeCell ref="D2:D5"/>
    <mergeCell ref="E2:E5"/>
    <mergeCell ref="F2:F5"/>
    <mergeCell ref="G2:G5"/>
    <mergeCell ref="H2:I5"/>
    <mergeCell ref="K2:K5"/>
    <mergeCell ref="J2:J5"/>
  </mergeCells>
  <phoneticPr fontId="2"/>
  <conditionalFormatting sqref="K2:K5">
    <cfRule type="expression" dxfId="110" priority="1">
      <formula>OR($A6:$L402&lt;&gt;"")</formula>
    </cfRule>
  </conditionalFormatting>
  <conditionalFormatting sqref="B6:K6">
    <cfRule type="expression" dxfId="109" priority="2375">
      <formula>OR($A10:$L427&lt;&gt;"")</formula>
    </cfRule>
  </conditionalFormatting>
  <conditionalFormatting sqref="B7:K7">
    <cfRule type="expression" dxfId="108" priority="2381">
      <formula>OR($A11:$L205&lt;&gt;"")</formula>
    </cfRule>
  </conditionalFormatting>
  <conditionalFormatting sqref="B8:K9">
    <cfRule type="expression" dxfId="107" priority="2387">
      <formula>OR($A12:$L212&lt;&gt;"")</formula>
    </cfRule>
  </conditionalFormatting>
  <conditionalFormatting sqref="B10:K10">
    <cfRule type="expression" dxfId="106" priority="2393">
      <formula>OR($A11:$L211&lt;&gt;"")</formula>
    </cfRule>
  </conditionalFormatting>
  <hyperlinks>
    <hyperlink ref="G9" r:id="rId1"/>
  </hyperlinks>
  <printOptions horizontalCentered="1"/>
  <pageMargins left="0.78740157480314965" right="0.78740157480314965" top="0.78740157480314965" bottom="0.78740157480314965" header="0.51181102362204722" footer="0.51181102362204722"/>
  <pageSetup paperSize="9" scale="48" orientation="portrait" r:id="rId2"/>
  <headerFooter alignWithMargins="0">
    <oddHeader xml:space="preserve">&amp;C&amp;"ＭＳ Ｐゴシック,太字"受注希望！障害福祉サービス事業所等一覧
</oddHeader>
    <oddFooter>&amp;C&amp;A&amp;P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50"/>
  <sheetViews>
    <sheetView view="pageBreakPreview" zoomScaleNormal="100" zoomScaleSheetLayoutView="100" workbookViewId="0">
      <selection activeCell="G9" sqref="G9"/>
    </sheetView>
  </sheetViews>
  <sheetFormatPr defaultColWidth="9" defaultRowHeight="21.75" customHeight="1"/>
  <cols>
    <col min="1" max="1" width="4.296875" style="50" customWidth="1"/>
    <col min="2" max="2" width="11.69921875" style="51" customWidth="1"/>
    <col min="3" max="3" width="11.69921875" style="50"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118</v>
      </c>
    </row>
    <row r="2" spans="1:13" ht="11.25" customHeight="1">
      <c r="A2" s="145" t="s">
        <v>1</v>
      </c>
      <c r="B2" s="161" t="s">
        <v>8</v>
      </c>
      <c r="C2" s="145" t="s">
        <v>2</v>
      </c>
      <c r="D2" s="161" t="s">
        <v>3</v>
      </c>
      <c r="E2" s="161" t="s">
        <v>43</v>
      </c>
      <c r="F2" s="161" t="s">
        <v>5</v>
      </c>
      <c r="G2" s="145" t="s">
        <v>116</v>
      </c>
      <c r="H2" s="161" t="s">
        <v>6</v>
      </c>
      <c r="I2" s="161"/>
      <c r="J2" s="162" t="s">
        <v>7</v>
      </c>
      <c r="K2" s="157" t="s">
        <v>293</v>
      </c>
      <c r="L2" s="145" t="s">
        <v>9</v>
      </c>
    </row>
    <row r="3" spans="1:13" ht="11.25" customHeight="1">
      <c r="A3" s="146"/>
      <c r="B3" s="161"/>
      <c r="C3" s="146"/>
      <c r="D3" s="161"/>
      <c r="E3" s="161"/>
      <c r="F3" s="161"/>
      <c r="G3" s="146"/>
      <c r="H3" s="161"/>
      <c r="I3" s="161"/>
      <c r="J3" s="162"/>
      <c r="K3" s="158"/>
      <c r="L3" s="146"/>
    </row>
    <row r="4" spans="1:13" ht="11.25" customHeight="1">
      <c r="A4" s="146"/>
      <c r="B4" s="161"/>
      <c r="C4" s="146"/>
      <c r="D4" s="161"/>
      <c r="E4" s="161"/>
      <c r="F4" s="161"/>
      <c r="G4" s="146"/>
      <c r="H4" s="161"/>
      <c r="I4" s="161"/>
      <c r="J4" s="162"/>
      <c r="K4" s="158"/>
      <c r="L4" s="146"/>
    </row>
    <row r="5" spans="1:13" ht="11.25" customHeight="1">
      <c r="A5" s="147"/>
      <c r="B5" s="161"/>
      <c r="C5" s="147"/>
      <c r="D5" s="161"/>
      <c r="E5" s="161"/>
      <c r="F5" s="161"/>
      <c r="G5" s="147"/>
      <c r="H5" s="161"/>
      <c r="I5" s="161"/>
      <c r="J5" s="162"/>
      <c r="K5" s="159"/>
      <c r="L5" s="147"/>
    </row>
    <row r="6" spans="1:13" ht="75" customHeight="1">
      <c r="A6" s="54">
        <v>1</v>
      </c>
      <c r="B6" s="58" t="s">
        <v>125</v>
      </c>
      <c r="C6" s="58" t="s">
        <v>380</v>
      </c>
      <c r="D6" s="58" t="s">
        <v>381</v>
      </c>
      <c r="E6" s="75" t="s">
        <v>382</v>
      </c>
      <c r="F6" s="75" t="s">
        <v>382</v>
      </c>
      <c r="G6" s="76" t="s">
        <v>383</v>
      </c>
      <c r="H6" s="58" t="s">
        <v>133</v>
      </c>
      <c r="I6" s="58" t="s">
        <v>384</v>
      </c>
      <c r="J6" s="58" t="s">
        <v>385</v>
      </c>
      <c r="K6" s="58" t="s">
        <v>386</v>
      </c>
      <c r="L6" s="56">
        <f>VLOOKUP(H6,Sheet1!C:D,2,FALSE)</f>
        <v>1</v>
      </c>
      <c r="M6" s="57"/>
    </row>
    <row r="7" spans="1:13" ht="75" customHeight="1">
      <c r="A7" s="54">
        <f t="shared" ref="A7:A24" si="0">IF(B7="","",A6+1)</f>
        <v>2</v>
      </c>
      <c r="B7" s="55" t="s">
        <v>130</v>
      </c>
      <c r="C7" s="55" t="s">
        <v>162</v>
      </c>
      <c r="D7" s="55" t="s">
        <v>558</v>
      </c>
      <c r="E7" s="75" t="s">
        <v>134</v>
      </c>
      <c r="F7" s="75" t="s">
        <v>135</v>
      </c>
      <c r="G7" s="77" t="s">
        <v>554</v>
      </c>
      <c r="H7" s="55" t="s">
        <v>131</v>
      </c>
      <c r="I7" s="55" t="s">
        <v>555</v>
      </c>
      <c r="J7" s="55" t="s">
        <v>164</v>
      </c>
      <c r="K7" s="55" t="s">
        <v>557</v>
      </c>
      <c r="L7" s="56">
        <f>VLOOKUP(H7,Sheet1!C:D,2,FALSE)</f>
        <v>1</v>
      </c>
      <c r="M7" s="57"/>
    </row>
    <row r="8" spans="1:13" ht="75" customHeight="1">
      <c r="A8" s="54">
        <f t="shared" si="0"/>
        <v>3</v>
      </c>
      <c r="B8" s="71" t="s">
        <v>125</v>
      </c>
      <c r="C8" s="71" t="s">
        <v>566</v>
      </c>
      <c r="D8" s="71" t="s">
        <v>567</v>
      </c>
      <c r="E8" s="83" t="s">
        <v>1337</v>
      </c>
      <c r="F8" s="83"/>
      <c r="G8" s="84" t="s">
        <v>568</v>
      </c>
      <c r="H8" s="71" t="s">
        <v>1309</v>
      </c>
      <c r="I8" s="71" t="s">
        <v>1312</v>
      </c>
      <c r="J8" s="71" t="s">
        <v>569</v>
      </c>
      <c r="K8" s="71" t="s">
        <v>1190</v>
      </c>
      <c r="L8" s="56">
        <f>VLOOKUP(H8,Sheet1!C:D,2,FALSE)</f>
        <v>1</v>
      </c>
      <c r="M8" s="57"/>
    </row>
    <row r="9" spans="1:13" ht="75" customHeight="1">
      <c r="A9" s="54">
        <f t="shared" si="0"/>
        <v>4</v>
      </c>
      <c r="B9" s="87" t="s">
        <v>130</v>
      </c>
      <c r="C9" s="87" t="s">
        <v>610</v>
      </c>
      <c r="D9" s="87" t="s">
        <v>611</v>
      </c>
      <c r="E9" s="87" t="s">
        <v>601</v>
      </c>
      <c r="F9" s="90" t="s">
        <v>602</v>
      </c>
      <c r="G9" s="84" t="s">
        <v>1367</v>
      </c>
      <c r="H9" s="90" t="s">
        <v>131</v>
      </c>
      <c r="I9" s="87" t="s">
        <v>604</v>
      </c>
      <c r="J9" s="87" t="s">
        <v>607</v>
      </c>
      <c r="K9" s="87" t="s">
        <v>1224</v>
      </c>
      <c r="L9" s="56">
        <f>VLOOKUP(H9,Sheet1!C:D,2,FALSE)</f>
        <v>1</v>
      </c>
      <c r="M9" s="57"/>
    </row>
    <row r="10" spans="1:13" ht="75" customHeight="1">
      <c r="A10" s="54">
        <f t="shared" si="0"/>
        <v>5</v>
      </c>
      <c r="B10" s="87" t="s">
        <v>125</v>
      </c>
      <c r="C10" s="87" t="s">
        <v>640</v>
      </c>
      <c r="D10" s="87" t="s">
        <v>259</v>
      </c>
      <c r="E10" s="90" t="s">
        <v>260</v>
      </c>
      <c r="F10" s="90" t="s">
        <v>261</v>
      </c>
      <c r="G10" s="111" t="s">
        <v>641</v>
      </c>
      <c r="H10" s="87" t="s">
        <v>131</v>
      </c>
      <c r="I10" s="87" t="s">
        <v>262</v>
      </c>
      <c r="J10" s="87" t="s">
        <v>642</v>
      </c>
      <c r="K10" s="87" t="s">
        <v>649</v>
      </c>
      <c r="L10" s="56">
        <f>VLOOKUP(H10,Sheet1!C:D,2,FALSE)</f>
        <v>1</v>
      </c>
      <c r="M10" s="57"/>
    </row>
    <row r="11" spans="1:13" ht="132">
      <c r="A11" s="54">
        <f t="shared" si="0"/>
        <v>6</v>
      </c>
      <c r="B11" s="87" t="s">
        <v>130</v>
      </c>
      <c r="C11" s="88" t="s">
        <v>693</v>
      </c>
      <c r="D11" s="87" t="s">
        <v>700</v>
      </c>
      <c r="E11" s="91" t="s">
        <v>694</v>
      </c>
      <c r="F11" s="91" t="s">
        <v>695</v>
      </c>
      <c r="G11" s="112" t="s">
        <v>696</v>
      </c>
      <c r="H11" s="88" t="s">
        <v>131</v>
      </c>
      <c r="I11" s="88" t="s">
        <v>697</v>
      </c>
      <c r="J11" s="88" t="s">
        <v>698</v>
      </c>
      <c r="K11" s="88" t="s">
        <v>699</v>
      </c>
      <c r="L11" s="56">
        <f>VLOOKUP(H11,Sheet1!C:D,2,FALSE)</f>
        <v>1</v>
      </c>
      <c r="M11" s="57"/>
    </row>
    <row r="12" spans="1:13" ht="75" customHeight="1">
      <c r="A12" s="54">
        <f t="shared" si="0"/>
        <v>7</v>
      </c>
      <c r="B12" s="87" t="s">
        <v>125</v>
      </c>
      <c r="C12" s="87" t="s">
        <v>761</v>
      </c>
      <c r="D12" s="87" t="s">
        <v>762</v>
      </c>
      <c r="E12" s="90" t="s">
        <v>763</v>
      </c>
      <c r="F12" s="90" t="s">
        <v>764</v>
      </c>
      <c r="G12" s="113" t="s">
        <v>765</v>
      </c>
      <c r="H12" s="87" t="s">
        <v>131</v>
      </c>
      <c r="I12" s="87" t="s">
        <v>766</v>
      </c>
      <c r="J12" s="87" t="s">
        <v>767</v>
      </c>
      <c r="K12" s="87" t="s">
        <v>1202</v>
      </c>
      <c r="L12" s="56">
        <f>VLOOKUP(H12,Sheet1!C:D,2,FALSE)</f>
        <v>1</v>
      </c>
      <c r="M12" s="57"/>
    </row>
    <row r="13" spans="1:13" ht="75" customHeight="1">
      <c r="A13" s="54">
        <f t="shared" si="0"/>
        <v>8</v>
      </c>
      <c r="B13" s="58" t="s">
        <v>125</v>
      </c>
      <c r="C13" s="58" t="s">
        <v>917</v>
      </c>
      <c r="D13" s="58" t="s">
        <v>918</v>
      </c>
      <c r="E13" s="75" t="s">
        <v>919</v>
      </c>
      <c r="F13" s="75" t="s">
        <v>920</v>
      </c>
      <c r="G13" s="100" t="s">
        <v>921</v>
      </c>
      <c r="H13" s="55" t="s">
        <v>1309</v>
      </c>
      <c r="I13" s="58" t="s">
        <v>922</v>
      </c>
      <c r="J13" s="58" t="s">
        <v>923</v>
      </c>
      <c r="K13" s="58" t="s">
        <v>1208</v>
      </c>
      <c r="L13" s="56">
        <f>VLOOKUP(H13,Sheet1!C:D,2,FALSE)</f>
        <v>1</v>
      </c>
      <c r="M13" s="57"/>
    </row>
    <row r="14" spans="1:13" ht="75" customHeight="1">
      <c r="A14" s="54">
        <f t="shared" si="0"/>
        <v>9</v>
      </c>
      <c r="B14" s="58" t="s">
        <v>130</v>
      </c>
      <c r="C14" s="58" t="s">
        <v>924</v>
      </c>
      <c r="D14" s="58" t="s">
        <v>925</v>
      </c>
      <c r="E14" s="75" t="s">
        <v>926</v>
      </c>
      <c r="F14" s="75" t="s">
        <v>927</v>
      </c>
      <c r="G14" s="100" t="s">
        <v>928</v>
      </c>
      <c r="H14" s="58" t="s">
        <v>131</v>
      </c>
      <c r="I14" s="58" t="s">
        <v>929</v>
      </c>
      <c r="J14" s="58" t="s">
        <v>930</v>
      </c>
      <c r="K14" s="58" t="s">
        <v>933</v>
      </c>
      <c r="L14" s="56">
        <f>VLOOKUP(H14,Sheet1!C:D,2,FALSE)</f>
        <v>1</v>
      </c>
      <c r="M14" s="57"/>
    </row>
    <row r="15" spans="1:13" ht="75" customHeight="1">
      <c r="A15" s="54">
        <f t="shared" si="0"/>
        <v>10</v>
      </c>
      <c r="B15" s="55" t="s">
        <v>125</v>
      </c>
      <c r="C15" s="55" t="s">
        <v>356</v>
      </c>
      <c r="D15" s="55" t="s">
        <v>357</v>
      </c>
      <c r="E15" s="75" t="s">
        <v>358</v>
      </c>
      <c r="F15" s="75" t="s">
        <v>359</v>
      </c>
      <c r="G15" s="77" t="s">
        <v>360</v>
      </c>
      <c r="H15" s="55" t="s">
        <v>128</v>
      </c>
      <c r="I15" s="55" t="s">
        <v>361</v>
      </c>
      <c r="J15" s="55" t="s">
        <v>362</v>
      </c>
      <c r="K15" s="55" t="s">
        <v>365</v>
      </c>
      <c r="L15" s="56">
        <f>VLOOKUP(H15,Sheet1!C:D,2,FALSE)</f>
        <v>3</v>
      </c>
      <c r="M15" s="57"/>
    </row>
    <row r="16" spans="1:13" ht="75" customHeight="1">
      <c r="A16" s="54">
        <f t="shared" si="0"/>
        <v>11</v>
      </c>
      <c r="B16" s="55" t="s">
        <v>125</v>
      </c>
      <c r="C16" s="55" t="s">
        <v>522</v>
      </c>
      <c r="D16" s="55" t="s">
        <v>523</v>
      </c>
      <c r="E16" s="75" t="s">
        <v>524</v>
      </c>
      <c r="F16" s="75" t="s">
        <v>524</v>
      </c>
      <c r="G16" s="77" t="s">
        <v>525</v>
      </c>
      <c r="H16" s="55" t="s">
        <v>185</v>
      </c>
      <c r="I16" s="55" t="s">
        <v>526</v>
      </c>
      <c r="J16" s="55" t="s">
        <v>527</v>
      </c>
      <c r="K16" s="55" t="s">
        <v>528</v>
      </c>
      <c r="L16" s="56">
        <f>VLOOKUP(H16,Sheet1!C:D,2,FALSE)</f>
        <v>6</v>
      </c>
      <c r="M16" s="57"/>
    </row>
    <row r="17" spans="1:13" ht="75" customHeight="1">
      <c r="A17" s="54">
        <f t="shared" si="0"/>
        <v>12</v>
      </c>
      <c r="B17" s="55" t="s">
        <v>125</v>
      </c>
      <c r="C17" s="55" t="s">
        <v>522</v>
      </c>
      <c r="D17" s="55" t="s">
        <v>523</v>
      </c>
      <c r="E17" s="75" t="s">
        <v>524</v>
      </c>
      <c r="F17" s="55" t="s">
        <v>524</v>
      </c>
      <c r="G17" s="55" t="s">
        <v>525</v>
      </c>
      <c r="H17" s="55" t="s">
        <v>185</v>
      </c>
      <c r="I17" s="55" t="s">
        <v>526</v>
      </c>
      <c r="J17" s="55" t="s">
        <v>527</v>
      </c>
      <c r="K17" s="55" t="s">
        <v>529</v>
      </c>
      <c r="L17" s="56">
        <f>VLOOKUP(H17,Sheet1!C:D,2,FALSE)</f>
        <v>6</v>
      </c>
      <c r="M17" s="57"/>
    </row>
    <row r="18" spans="1:13" ht="75" customHeight="1">
      <c r="A18" s="54">
        <f t="shared" si="0"/>
        <v>13</v>
      </c>
      <c r="B18" s="55" t="s">
        <v>130</v>
      </c>
      <c r="C18" s="55" t="s">
        <v>522</v>
      </c>
      <c r="D18" s="55" t="s">
        <v>532</v>
      </c>
      <c r="E18" s="75" t="s">
        <v>524</v>
      </c>
      <c r="F18" s="75" t="s">
        <v>524</v>
      </c>
      <c r="G18" s="75" t="s">
        <v>525</v>
      </c>
      <c r="H18" s="55" t="s">
        <v>185</v>
      </c>
      <c r="I18" s="55" t="s">
        <v>526</v>
      </c>
      <c r="J18" s="55" t="s">
        <v>527</v>
      </c>
      <c r="K18" s="55" t="s">
        <v>528</v>
      </c>
      <c r="L18" s="56">
        <f>VLOOKUP(H18,Sheet1!C:D,2,FALSE)</f>
        <v>6</v>
      </c>
      <c r="M18" s="57"/>
    </row>
    <row r="19" spans="1:13" ht="75" customHeight="1">
      <c r="A19" s="54">
        <f t="shared" si="0"/>
        <v>14</v>
      </c>
      <c r="B19" s="55" t="s">
        <v>130</v>
      </c>
      <c r="C19" s="55" t="s">
        <v>522</v>
      </c>
      <c r="D19" s="55" t="s">
        <v>530</v>
      </c>
      <c r="E19" s="55" t="s">
        <v>524</v>
      </c>
      <c r="F19" s="75" t="s">
        <v>524</v>
      </c>
      <c r="G19" s="75" t="s">
        <v>525</v>
      </c>
      <c r="H19" s="75" t="s">
        <v>185</v>
      </c>
      <c r="I19" s="55" t="s">
        <v>526</v>
      </c>
      <c r="J19" s="55" t="s">
        <v>527</v>
      </c>
      <c r="K19" s="55" t="s">
        <v>531</v>
      </c>
      <c r="L19" s="56">
        <f>VLOOKUP(H19,Sheet1!C:D,2,FALSE)</f>
        <v>6</v>
      </c>
      <c r="M19" s="57"/>
    </row>
    <row r="20" spans="1:13" ht="75" customHeight="1">
      <c r="A20" s="54">
        <f t="shared" si="0"/>
        <v>15</v>
      </c>
      <c r="B20" s="58" t="s">
        <v>125</v>
      </c>
      <c r="C20" s="58" t="s">
        <v>944</v>
      </c>
      <c r="D20" s="58" t="s">
        <v>945</v>
      </c>
      <c r="E20" s="75" t="s">
        <v>169</v>
      </c>
      <c r="F20" s="75" t="s">
        <v>170</v>
      </c>
      <c r="G20" s="100" t="s">
        <v>171</v>
      </c>
      <c r="H20" s="58" t="s">
        <v>946</v>
      </c>
      <c r="I20" s="58" t="s">
        <v>947</v>
      </c>
      <c r="J20" s="58" t="s">
        <v>174</v>
      </c>
      <c r="K20" s="58" t="s">
        <v>1241</v>
      </c>
      <c r="L20" s="56">
        <f>VLOOKUP(H20,Sheet1!C:D,2,FALSE)</f>
        <v>7</v>
      </c>
      <c r="M20" s="57"/>
    </row>
    <row r="21" spans="1:13" ht="75" customHeight="1">
      <c r="A21" s="54">
        <f t="shared" si="0"/>
        <v>16</v>
      </c>
      <c r="B21" s="55" t="s">
        <v>1283</v>
      </c>
      <c r="C21" s="59" t="s">
        <v>137</v>
      </c>
      <c r="D21" s="59" t="s">
        <v>138</v>
      </c>
      <c r="E21" s="59" t="s">
        <v>139</v>
      </c>
      <c r="F21" s="59" t="s">
        <v>140</v>
      </c>
      <c r="G21" s="73" t="s">
        <v>1286</v>
      </c>
      <c r="H21" s="59" t="s">
        <v>16</v>
      </c>
      <c r="I21" s="59" t="s">
        <v>141</v>
      </c>
      <c r="J21" s="59" t="s">
        <v>142</v>
      </c>
      <c r="K21" s="59" t="s">
        <v>1289</v>
      </c>
      <c r="L21" s="56">
        <f>VLOOKUP(H21,Sheet1!C:D,2,FALSE)</f>
        <v>7</v>
      </c>
      <c r="M21" s="57"/>
    </row>
    <row r="22" spans="1:13" ht="75" customHeight="1">
      <c r="A22" s="54">
        <f t="shared" si="0"/>
        <v>17</v>
      </c>
      <c r="B22" s="55" t="s">
        <v>125</v>
      </c>
      <c r="C22" s="55" t="s">
        <v>514</v>
      </c>
      <c r="D22" s="55" t="s">
        <v>521</v>
      </c>
      <c r="E22" s="75" t="s">
        <v>515</v>
      </c>
      <c r="F22" s="75" t="s">
        <v>516</v>
      </c>
      <c r="G22" s="77" t="s">
        <v>517</v>
      </c>
      <c r="H22" s="55" t="s">
        <v>165</v>
      </c>
      <c r="I22" s="55" t="s">
        <v>518</v>
      </c>
      <c r="J22" s="55" t="s">
        <v>519</v>
      </c>
      <c r="K22" s="55" t="s">
        <v>520</v>
      </c>
      <c r="L22" s="56">
        <f>VLOOKUP(H22,Sheet1!C:D,2,FALSE)</f>
        <v>8</v>
      </c>
      <c r="M22" s="57"/>
    </row>
    <row r="23" spans="1:13" ht="75" customHeight="1">
      <c r="A23" s="54">
        <f t="shared" si="0"/>
        <v>18</v>
      </c>
      <c r="B23" s="58" t="s">
        <v>130</v>
      </c>
      <c r="C23" s="58" t="s">
        <v>981</v>
      </c>
      <c r="D23" s="58" t="s">
        <v>982</v>
      </c>
      <c r="E23" s="75" t="s">
        <v>983</v>
      </c>
      <c r="F23" s="75" t="s">
        <v>984</v>
      </c>
      <c r="G23" s="108" t="s">
        <v>985</v>
      </c>
      <c r="H23" s="58" t="s">
        <v>239</v>
      </c>
      <c r="I23" s="58" t="s">
        <v>986</v>
      </c>
      <c r="J23" s="58" t="s">
        <v>987</v>
      </c>
      <c r="K23" s="58" t="s">
        <v>991</v>
      </c>
      <c r="L23" s="56">
        <f>VLOOKUP(H23,Sheet1!C:D,2,FALSE)</f>
        <v>9</v>
      </c>
      <c r="M23" s="57"/>
    </row>
    <row r="24" spans="1:13" ht="75" customHeight="1">
      <c r="A24" s="54">
        <f t="shared" si="0"/>
        <v>19</v>
      </c>
      <c r="B24" s="55" t="s">
        <v>125</v>
      </c>
      <c r="C24" s="55" t="s">
        <v>268</v>
      </c>
      <c r="D24" s="55" t="s">
        <v>269</v>
      </c>
      <c r="E24" s="75" t="s">
        <v>1339</v>
      </c>
      <c r="F24" s="75" t="s">
        <v>1340</v>
      </c>
      <c r="G24" s="79" t="s">
        <v>620</v>
      </c>
      <c r="H24" s="55" t="s">
        <v>161</v>
      </c>
      <c r="I24" s="55" t="s">
        <v>270</v>
      </c>
      <c r="J24" s="55" t="s">
        <v>621</v>
      </c>
      <c r="K24" s="55" t="s">
        <v>1196</v>
      </c>
      <c r="L24" s="56">
        <f>VLOOKUP(H24,Sheet1!C:D,2,FALSE)</f>
        <v>14</v>
      </c>
      <c r="M24" s="57"/>
    </row>
    <row r="25" spans="1:13" ht="36.450000000000003" customHeight="1">
      <c r="B25" s="51">
        <f>COUNTA(B6:B24)</f>
        <v>19</v>
      </c>
      <c r="C25" s="49"/>
      <c r="D25" s="51">
        <f>SUMPRODUCT(1/COUNTIF(D6:D24,D6:D24))</f>
        <v>17</v>
      </c>
      <c r="E25" s="95"/>
      <c r="F25" s="95"/>
      <c r="G25" s="95"/>
      <c r="H25" s="95"/>
      <c r="I25" s="49"/>
      <c r="J25" s="49"/>
      <c r="K25" s="49"/>
      <c r="M25" s="57"/>
    </row>
    <row r="26" spans="1:13" ht="36.450000000000003" customHeight="1">
      <c r="B26" s="49"/>
      <c r="C26" s="49"/>
      <c r="D26" s="49"/>
      <c r="E26" s="95"/>
      <c r="F26" s="95"/>
      <c r="G26" s="95"/>
      <c r="H26" s="95"/>
      <c r="I26" s="49"/>
      <c r="J26" s="49"/>
      <c r="K26" s="49"/>
    </row>
    <row r="27" spans="1:13" ht="36.450000000000003" customHeight="1">
      <c r="B27" s="49"/>
      <c r="C27" s="49"/>
      <c r="D27" s="49"/>
      <c r="E27" s="95"/>
      <c r="F27" s="95"/>
      <c r="G27" s="95"/>
      <c r="H27" s="95"/>
      <c r="I27" s="49"/>
      <c r="J27" s="49"/>
      <c r="K27" s="49"/>
    </row>
    <row r="28" spans="1:13" ht="36.450000000000003" customHeight="1">
      <c r="B28" s="49"/>
      <c r="C28" s="49"/>
      <c r="D28" s="49"/>
      <c r="E28" s="95"/>
      <c r="F28" s="95"/>
      <c r="G28" s="95"/>
      <c r="H28" s="95"/>
      <c r="I28" s="49"/>
      <c r="J28" s="49"/>
      <c r="K28" s="49"/>
    </row>
    <row r="29" spans="1:13" ht="36.450000000000003" customHeight="1">
      <c r="B29" s="49"/>
      <c r="C29" s="49"/>
      <c r="D29" s="49"/>
      <c r="E29" s="95"/>
      <c r="F29" s="95"/>
      <c r="G29" s="95"/>
      <c r="H29" s="95"/>
      <c r="I29" s="49"/>
      <c r="J29" s="49"/>
      <c r="K29" s="49"/>
    </row>
    <row r="30" spans="1:13" ht="36.450000000000003" customHeight="1">
      <c r="B30" s="49"/>
      <c r="C30" s="49"/>
      <c r="D30" s="49"/>
      <c r="E30" s="95"/>
      <c r="F30" s="95"/>
      <c r="G30" s="95"/>
      <c r="H30" s="95"/>
      <c r="I30" s="49"/>
      <c r="J30" s="49"/>
      <c r="K30" s="49"/>
    </row>
    <row r="31" spans="1:13" ht="21.75" customHeight="1">
      <c r="B31" s="49"/>
      <c r="C31" s="49"/>
      <c r="D31" s="49"/>
      <c r="E31" s="95"/>
      <c r="F31" s="95"/>
      <c r="G31" s="95"/>
      <c r="H31" s="95"/>
      <c r="I31" s="49"/>
      <c r="J31" s="49"/>
      <c r="K31" s="49"/>
    </row>
    <row r="32" spans="1:13"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row r="49" spans="2:11" ht="21.75" customHeight="1">
      <c r="B49" s="49"/>
      <c r="C49" s="49"/>
      <c r="D49" s="49"/>
      <c r="E49" s="95"/>
      <c r="F49" s="95"/>
      <c r="G49" s="95"/>
      <c r="H49" s="95"/>
      <c r="I49" s="49"/>
      <c r="J49" s="49"/>
      <c r="K49" s="49"/>
    </row>
    <row r="50" spans="2:11" ht="21.75" customHeight="1">
      <c r="B50" s="49"/>
      <c r="C50" s="49"/>
      <c r="D50" s="49"/>
      <c r="E50" s="95"/>
      <c r="F50" s="95"/>
      <c r="G50" s="95"/>
      <c r="H50" s="95"/>
      <c r="I50" s="49"/>
      <c r="J50" s="49"/>
      <c r="K50" s="49"/>
    </row>
  </sheetData>
  <autoFilter ref="B2:L5">
    <filterColumn colId="6" showButton="0"/>
    <sortState ref="B9:O25">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B6:K15">
    <cfRule type="expression" dxfId="105" priority="8">
      <formula>OR($A10:$L406&lt;&gt;"")</formula>
    </cfRule>
  </conditionalFormatting>
  <conditionalFormatting sqref="B16:D16 G16:K16">
    <cfRule type="expression" dxfId="104" priority="5">
      <formula>OR($A20:$L214&lt;&gt;"")</formula>
    </cfRule>
  </conditionalFormatting>
  <conditionalFormatting sqref="E16:F16">
    <cfRule type="expression" dxfId="103" priority="6">
      <formula>OR($A224:$L416&lt;&gt;"")</formula>
    </cfRule>
  </conditionalFormatting>
  <conditionalFormatting sqref="K2:K5">
    <cfRule type="expression" dxfId="102" priority="1">
      <formula>OR($A6:$L402&lt;&gt;"")</formula>
    </cfRule>
  </conditionalFormatting>
  <conditionalFormatting sqref="B17:K17">
    <cfRule type="expression" dxfId="101" priority="2355">
      <formula>OR($A21:$L214&lt;&gt;"")</formula>
    </cfRule>
  </conditionalFormatting>
  <conditionalFormatting sqref="B18:K23">
    <cfRule type="expression" dxfId="100" priority="2361">
      <formula>OR($A22:$L201&lt;&gt;"")</formula>
    </cfRule>
  </conditionalFormatting>
  <conditionalFormatting sqref="B24:K24">
    <cfRule type="expression" dxfId="99" priority="2367">
      <formula>OR($A25:$L204&lt;&gt;"")</formula>
    </cfRule>
  </conditionalFormatting>
  <hyperlinks>
    <hyperlink ref="G9" r:id="rId1"/>
    <hyperlink ref="G21" r:id="rId2"/>
  </hyperlinks>
  <printOptions horizontalCentered="1"/>
  <pageMargins left="0.78740157480314965" right="0.78740157480314965" top="0.78740157480314965" bottom="0.78740157480314965" header="0.51181102362204722" footer="0.51181102362204722"/>
  <pageSetup paperSize="9" scale="46" orientation="portrait" r:id="rId3"/>
  <headerFooter alignWithMargins="0">
    <oddHeader xml:space="preserve">&amp;C&amp;"ＭＳ Ｐゴシック,太字"受注希望！障害福祉サービス事業所等一覧
</oddHeader>
    <oddFooter>&amp;C&amp;A&amp;P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54"/>
  <sheetViews>
    <sheetView view="pageBreakPreview" topLeftCell="E1" zoomScaleNormal="100" zoomScaleSheetLayoutView="100" workbookViewId="0">
      <selection activeCell="K6" sqref="K6"/>
    </sheetView>
  </sheetViews>
  <sheetFormatPr defaultColWidth="9" defaultRowHeight="21.75" customHeight="1"/>
  <cols>
    <col min="1" max="1" width="4.296875" style="50" customWidth="1"/>
    <col min="2" max="3" width="11.69921875" style="51" customWidth="1"/>
    <col min="4" max="4" width="17.19921875" style="51" customWidth="1"/>
    <col min="5" max="6" width="10.296875" style="52" bestFit="1" customWidth="1"/>
    <col min="7" max="7" width="6.8984375" style="52" customWidth="1"/>
    <col min="8" max="8" width="8.19921875" style="52" customWidth="1"/>
    <col min="9" max="9" width="12.59765625" style="52" customWidth="1"/>
    <col min="10" max="10" width="6.5" style="51" customWidth="1"/>
    <col min="11" max="11" width="42.19921875" style="53" customWidth="1"/>
    <col min="12" max="12" width="3.3984375" style="50" customWidth="1"/>
    <col min="13" max="16384" width="9" style="50"/>
  </cols>
  <sheetData>
    <row r="1" spans="1:13" ht="21.75" customHeight="1">
      <c r="K1" s="70" t="s">
        <v>44</v>
      </c>
    </row>
    <row r="2" spans="1:13" ht="11.25" customHeight="1">
      <c r="A2" s="145" t="s">
        <v>1</v>
      </c>
      <c r="B2" s="161" t="s">
        <v>8</v>
      </c>
      <c r="C2" s="145" t="s">
        <v>2</v>
      </c>
      <c r="D2" s="145" t="s">
        <v>3</v>
      </c>
      <c r="E2" s="161" t="s">
        <v>43</v>
      </c>
      <c r="F2" s="161" t="s">
        <v>5</v>
      </c>
      <c r="G2" s="145" t="s">
        <v>116</v>
      </c>
      <c r="H2" s="148" t="s">
        <v>6</v>
      </c>
      <c r="I2" s="149"/>
      <c r="J2" s="162" t="s">
        <v>7</v>
      </c>
      <c r="K2" s="157" t="s">
        <v>293</v>
      </c>
      <c r="L2" s="145" t="s">
        <v>9</v>
      </c>
    </row>
    <row r="3" spans="1:13" ht="11.25" customHeight="1">
      <c r="A3" s="146"/>
      <c r="B3" s="161"/>
      <c r="C3" s="146"/>
      <c r="D3" s="146"/>
      <c r="E3" s="161"/>
      <c r="F3" s="161"/>
      <c r="G3" s="146"/>
      <c r="H3" s="150"/>
      <c r="I3" s="151"/>
      <c r="J3" s="162"/>
      <c r="K3" s="158"/>
      <c r="L3" s="146"/>
    </row>
    <row r="4" spans="1:13" ht="11.25" customHeight="1">
      <c r="A4" s="146"/>
      <c r="B4" s="161"/>
      <c r="C4" s="146"/>
      <c r="D4" s="146"/>
      <c r="E4" s="161"/>
      <c r="F4" s="161"/>
      <c r="G4" s="146"/>
      <c r="H4" s="150"/>
      <c r="I4" s="151"/>
      <c r="J4" s="162"/>
      <c r="K4" s="158"/>
      <c r="L4" s="146"/>
    </row>
    <row r="5" spans="1:13" ht="11.25" customHeight="1">
      <c r="A5" s="147"/>
      <c r="B5" s="161"/>
      <c r="C5" s="147"/>
      <c r="D5" s="147"/>
      <c r="E5" s="161"/>
      <c r="F5" s="161"/>
      <c r="G5" s="147"/>
      <c r="H5" s="152"/>
      <c r="I5" s="153"/>
      <c r="J5" s="162"/>
      <c r="K5" s="159"/>
      <c r="L5" s="147"/>
    </row>
    <row r="6" spans="1:13" s="57" customFormat="1" ht="75" customHeight="1">
      <c r="A6" s="54">
        <v>1</v>
      </c>
      <c r="B6" s="55" t="s">
        <v>125</v>
      </c>
      <c r="C6" s="55" t="s">
        <v>194</v>
      </c>
      <c r="D6" s="55" t="s">
        <v>195</v>
      </c>
      <c r="E6" s="75" t="s">
        <v>196</v>
      </c>
      <c r="F6" s="75" t="s">
        <v>197</v>
      </c>
      <c r="G6" s="77" t="s">
        <v>334</v>
      </c>
      <c r="H6" s="55" t="s">
        <v>131</v>
      </c>
      <c r="I6" s="55" t="s">
        <v>198</v>
      </c>
      <c r="J6" s="55" t="s">
        <v>199</v>
      </c>
      <c r="K6" s="55" t="s">
        <v>335</v>
      </c>
      <c r="L6" s="56">
        <f>VLOOKUP(H6,Sheet1!C:D,2,FALSE)</f>
        <v>1</v>
      </c>
    </row>
    <row r="7" spans="1:13" s="57" customFormat="1" ht="75" customHeight="1">
      <c r="A7" s="54">
        <f t="shared" ref="A7:A53" si="0">IF(B7="","",A6+1)</f>
        <v>2</v>
      </c>
      <c r="B7" s="58" t="s">
        <v>125</v>
      </c>
      <c r="C7" s="58" t="s">
        <v>380</v>
      </c>
      <c r="D7" s="58" t="s">
        <v>381</v>
      </c>
      <c r="E7" s="75" t="s">
        <v>382</v>
      </c>
      <c r="F7" s="75" t="s">
        <v>382</v>
      </c>
      <c r="G7" s="76" t="s">
        <v>383</v>
      </c>
      <c r="H7" s="58" t="s">
        <v>133</v>
      </c>
      <c r="I7" s="58" t="s">
        <v>384</v>
      </c>
      <c r="J7" s="58" t="s">
        <v>387</v>
      </c>
      <c r="K7" s="58" t="s">
        <v>393</v>
      </c>
      <c r="L7" s="56">
        <f>VLOOKUP(H7,Sheet1!C:D,2,FALSE)</f>
        <v>1</v>
      </c>
    </row>
    <row r="8" spans="1:13" s="57" customFormat="1" ht="75" customHeight="1">
      <c r="A8" s="54">
        <f t="shared" si="0"/>
        <v>3</v>
      </c>
      <c r="B8" s="55" t="s">
        <v>125</v>
      </c>
      <c r="C8" s="55" t="s">
        <v>226</v>
      </c>
      <c r="D8" s="74" t="s">
        <v>227</v>
      </c>
      <c r="E8" s="85" t="s">
        <v>228</v>
      </c>
      <c r="F8" s="85" t="s">
        <v>229</v>
      </c>
      <c r="G8" s="72" t="s">
        <v>230</v>
      </c>
      <c r="H8" s="59" t="s">
        <v>131</v>
      </c>
      <c r="I8" s="59" t="s">
        <v>231</v>
      </c>
      <c r="J8" s="59" t="s">
        <v>232</v>
      </c>
      <c r="K8" s="59" t="s">
        <v>235</v>
      </c>
      <c r="L8" s="56">
        <f>VLOOKUP(H8,Sheet1!C:D,2,FALSE)</f>
        <v>1</v>
      </c>
    </row>
    <row r="9" spans="1:13" s="57" customFormat="1" ht="75" customHeight="1">
      <c r="A9" s="54">
        <f t="shared" si="0"/>
        <v>4</v>
      </c>
      <c r="B9" s="55" t="s">
        <v>125</v>
      </c>
      <c r="C9" s="55" t="s">
        <v>486</v>
      </c>
      <c r="D9" s="55" t="s">
        <v>499</v>
      </c>
      <c r="E9" s="75" t="s">
        <v>1329</v>
      </c>
      <c r="F9" s="75" t="s">
        <v>1330</v>
      </c>
      <c r="G9" s="77" t="s">
        <v>487</v>
      </c>
      <c r="H9" s="55" t="s">
        <v>131</v>
      </c>
      <c r="I9" s="55" t="s">
        <v>488</v>
      </c>
      <c r="J9" s="55" t="s">
        <v>489</v>
      </c>
      <c r="K9" s="55" t="s">
        <v>490</v>
      </c>
      <c r="L9" s="56">
        <f>VLOOKUP(H9,Sheet1!C:D,2,FALSE)</f>
        <v>1</v>
      </c>
    </row>
    <row r="10" spans="1:13" s="57" customFormat="1" ht="75" customHeight="1">
      <c r="A10" s="54">
        <f t="shared" si="0"/>
        <v>5</v>
      </c>
      <c r="B10" s="55" t="s">
        <v>125</v>
      </c>
      <c r="C10" s="55" t="s">
        <v>486</v>
      </c>
      <c r="D10" s="55" t="s">
        <v>491</v>
      </c>
      <c r="E10" s="75" t="s">
        <v>1331</v>
      </c>
      <c r="F10" s="75" t="s">
        <v>1332</v>
      </c>
      <c r="G10" s="77" t="s">
        <v>492</v>
      </c>
      <c r="H10" s="55" t="s">
        <v>131</v>
      </c>
      <c r="I10" s="55" t="s">
        <v>493</v>
      </c>
      <c r="J10" s="55" t="s">
        <v>494</v>
      </c>
      <c r="K10" s="55" t="s">
        <v>490</v>
      </c>
      <c r="L10" s="56">
        <f>VLOOKUP(H10,Sheet1!C:D,2,FALSE)</f>
        <v>1</v>
      </c>
    </row>
    <row r="11" spans="1:13" s="57" customFormat="1" ht="75" customHeight="1">
      <c r="A11" s="54">
        <f t="shared" si="0"/>
        <v>6</v>
      </c>
      <c r="B11" s="55" t="s">
        <v>125</v>
      </c>
      <c r="C11" s="55" t="s">
        <v>176</v>
      </c>
      <c r="D11" s="55" t="s">
        <v>177</v>
      </c>
      <c r="E11" s="55" t="s">
        <v>178</v>
      </c>
      <c r="F11" s="75" t="s">
        <v>179</v>
      </c>
      <c r="G11" s="77" t="s">
        <v>510</v>
      </c>
      <c r="H11" s="75" t="s">
        <v>131</v>
      </c>
      <c r="I11" s="55" t="s">
        <v>511</v>
      </c>
      <c r="J11" s="55" t="s">
        <v>181</v>
      </c>
      <c r="K11" s="55" t="s">
        <v>1185</v>
      </c>
      <c r="L11" s="56">
        <f>VLOOKUP(H11,Sheet1!C:D,2,FALSE)</f>
        <v>1</v>
      </c>
    </row>
    <row r="12" spans="1:13" s="57" customFormat="1" ht="75" customHeight="1">
      <c r="A12" s="54">
        <f t="shared" si="0"/>
        <v>7</v>
      </c>
      <c r="B12" s="62" t="s">
        <v>125</v>
      </c>
      <c r="C12" s="62" t="s">
        <v>215</v>
      </c>
      <c r="D12" s="62" t="s">
        <v>506</v>
      </c>
      <c r="E12" s="78" t="s">
        <v>216</v>
      </c>
      <c r="F12" s="78" t="s">
        <v>217</v>
      </c>
      <c r="G12" s="77" t="s">
        <v>507</v>
      </c>
      <c r="H12" s="62" t="s">
        <v>131</v>
      </c>
      <c r="I12" s="62" t="s">
        <v>218</v>
      </c>
      <c r="J12" s="62" t="s">
        <v>219</v>
      </c>
      <c r="K12" s="62" t="s">
        <v>598</v>
      </c>
      <c r="L12" s="56">
        <f>VLOOKUP(H12,Sheet1!C:D,2,FALSE)</f>
        <v>1</v>
      </c>
    </row>
    <row r="13" spans="1:13" s="57" customFormat="1" ht="75" customHeight="1">
      <c r="A13" s="54">
        <f t="shared" si="0"/>
        <v>8</v>
      </c>
      <c r="B13" s="55" t="s">
        <v>130</v>
      </c>
      <c r="C13" s="55" t="s">
        <v>610</v>
      </c>
      <c r="D13" s="55" t="s">
        <v>611</v>
      </c>
      <c r="E13" s="75" t="s">
        <v>601</v>
      </c>
      <c r="F13" s="75" t="s">
        <v>602</v>
      </c>
      <c r="G13" s="77" t="s">
        <v>603</v>
      </c>
      <c r="H13" s="55" t="s">
        <v>131</v>
      </c>
      <c r="I13" s="55" t="s">
        <v>604</v>
      </c>
      <c r="J13" s="55" t="s">
        <v>605</v>
      </c>
      <c r="K13" s="55" t="s">
        <v>606</v>
      </c>
      <c r="L13" s="56">
        <f>VLOOKUP(H13,Sheet1!C:D,2,FALSE)</f>
        <v>1</v>
      </c>
      <c r="M13" s="66"/>
    </row>
    <row r="14" spans="1:13" s="57" customFormat="1" ht="75" customHeight="1">
      <c r="A14" s="54">
        <f t="shared" si="0"/>
        <v>9</v>
      </c>
      <c r="B14" s="55" t="s">
        <v>125</v>
      </c>
      <c r="C14" s="65" t="s">
        <v>612</v>
      </c>
      <c r="D14" s="55" t="s">
        <v>613</v>
      </c>
      <c r="E14" s="75" t="s">
        <v>614</v>
      </c>
      <c r="F14" s="75" t="s">
        <v>615</v>
      </c>
      <c r="G14" s="77" t="s">
        <v>616</v>
      </c>
      <c r="H14" s="55" t="s">
        <v>131</v>
      </c>
      <c r="I14" s="55" t="s">
        <v>617</v>
      </c>
      <c r="J14" s="55" t="s">
        <v>618</v>
      </c>
      <c r="K14" s="55" t="s">
        <v>1191</v>
      </c>
      <c r="L14" s="56">
        <f>VLOOKUP(H14,Sheet1!C:D,2,FALSE)</f>
        <v>1</v>
      </c>
      <c r="M14" s="66"/>
    </row>
    <row r="15" spans="1:13" s="57" customFormat="1" ht="75" customHeight="1">
      <c r="A15" s="54">
        <f t="shared" si="0"/>
        <v>10</v>
      </c>
      <c r="B15" s="55" t="s">
        <v>125</v>
      </c>
      <c r="C15" s="59" t="s">
        <v>222</v>
      </c>
      <c r="D15" s="55" t="s">
        <v>624</v>
      </c>
      <c r="E15" s="85" t="s">
        <v>223</v>
      </c>
      <c r="F15" s="85" t="s">
        <v>224</v>
      </c>
      <c r="G15" s="72" t="s">
        <v>625</v>
      </c>
      <c r="H15" s="59" t="s">
        <v>1309</v>
      </c>
      <c r="I15" s="59" t="s">
        <v>1313</v>
      </c>
      <c r="J15" s="59" t="s">
        <v>626</v>
      </c>
      <c r="K15" s="55" t="s">
        <v>628</v>
      </c>
      <c r="L15" s="56">
        <f>VLOOKUP(H15,Sheet1!C:D,2,FALSE)</f>
        <v>1</v>
      </c>
    </row>
    <row r="16" spans="1:13" s="57" customFormat="1" ht="75" customHeight="1">
      <c r="A16" s="54">
        <f t="shared" si="0"/>
        <v>11</v>
      </c>
      <c r="B16" s="55" t="s">
        <v>125</v>
      </c>
      <c r="C16" s="59" t="s">
        <v>640</v>
      </c>
      <c r="D16" s="55" t="s">
        <v>259</v>
      </c>
      <c r="E16" s="85" t="s">
        <v>260</v>
      </c>
      <c r="F16" s="85" t="s">
        <v>261</v>
      </c>
      <c r="G16" s="72" t="s">
        <v>641</v>
      </c>
      <c r="H16" s="59" t="s">
        <v>131</v>
      </c>
      <c r="I16" s="59" t="s">
        <v>262</v>
      </c>
      <c r="J16" s="59" t="s">
        <v>642</v>
      </c>
      <c r="K16" s="55" t="s">
        <v>644</v>
      </c>
      <c r="L16" s="56">
        <f>VLOOKUP(H16,Sheet1!C:D,2,FALSE)</f>
        <v>1</v>
      </c>
    </row>
    <row r="17" spans="1:12" s="57" customFormat="1" ht="75" customHeight="1">
      <c r="A17" s="54">
        <f t="shared" si="0"/>
        <v>12</v>
      </c>
      <c r="B17" s="55" t="s">
        <v>125</v>
      </c>
      <c r="C17" s="55" t="s">
        <v>701</v>
      </c>
      <c r="D17" s="55" t="s">
        <v>709</v>
      </c>
      <c r="E17" s="85" t="s">
        <v>703</v>
      </c>
      <c r="F17" s="85" t="s">
        <v>704</v>
      </c>
      <c r="G17" s="80" t="s">
        <v>705</v>
      </c>
      <c r="H17" s="55" t="s">
        <v>131</v>
      </c>
      <c r="I17" s="55" t="s">
        <v>706</v>
      </c>
      <c r="J17" s="55" t="s">
        <v>707</v>
      </c>
      <c r="K17" s="55" t="s">
        <v>1197</v>
      </c>
      <c r="L17" s="56">
        <f>VLOOKUP(H17,Sheet1!C:D,2,FALSE)</f>
        <v>1</v>
      </c>
    </row>
    <row r="18" spans="1:12" s="57" customFormat="1" ht="75" customHeight="1">
      <c r="A18" s="54">
        <f t="shared" si="0"/>
        <v>13</v>
      </c>
      <c r="B18" s="55" t="s">
        <v>125</v>
      </c>
      <c r="C18" s="59" t="s">
        <v>710</v>
      </c>
      <c r="D18" s="55" t="s">
        <v>711</v>
      </c>
      <c r="E18" s="85" t="s">
        <v>712</v>
      </c>
      <c r="F18" s="85" t="s">
        <v>713</v>
      </c>
      <c r="G18" s="107" t="s">
        <v>714</v>
      </c>
      <c r="H18" s="59" t="s">
        <v>131</v>
      </c>
      <c r="I18" s="59" t="s">
        <v>715</v>
      </c>
      <c r="J18" s="59" t="s">
        <v>716</v>
      </c>
      <c r="K18" s="59" t="s">
        <v>718</v>
      </c>
      <c r="L18" s="56">
        <f>VLOOKUP(H18,Sheet1!C:D,2,FALSE)</f>
        <v>1</v>
      </c>
    </row>
    <row r="19" spans="1:12" ht="120">
      <c r="A19" s="54">
        <f t="shared" si="0"/>
        <v>14</v>
      </c>
      <c r="B19" s="87" t="s">
        <v>127</v>
      </c>
      <c r="C19" s="88" t="s">
        <v>743</v>
      </c>
      <c r="D19" s="87" t="s">
        <v>753</v>
      </c>
      <c r="E19" s="91" t="s">
        <v>745</v>
      </c>
      <c r="F19" s="91" t="s">
        <v>746</v>
      </c>
      <c r="G19" s="112" t="s">
        <v>751</v>
      </c>
      <c r="H19" s="88" t="s">
        <v>131</v>
      </c>
      <c r="I19" s="88" t="s">
        <v>747</v>
      </c>
      <c r="J19" s="88" t="s">
        <v>752</v>
      </c>
      <c r="K19" s="88" t="s">
        <v>1281</v>
      </c>
      <c r="L19" s="56">
        <f>VLOOKUP(H19,Sheet1!C:D,2,FALSE)</f>
        <v>1</v>
      </c>
    </row>
    <row r="20" spans="1:12" ht="75" customHeight="1">
      <c r="A20" s="54">
        <f t="shared" si="0"/>
        <v>15</v>
      </c>
      <c r="B20" s="55" t="s">
        <v>125</v>
      </c>
      <c r="C20" s="55" t="s">
        <v>761</v>
      </c>
      <c r="D20" s="55" t="s">
        <v>762</v>
      </c>
      <c r="E20" s="75" t="s">
        <v>763</v>
      </c>
      <c r="F20" s="55" t="s">
        <v>764</v>
      </c>
      <c r="G20" s="80" t="s">
        <v>765</v>
      </c>
      <c r="H20" s="55" t="s">
        <v>131</v>
      </c>
      <c r="I20" s="55" t="s">
        <v>766</v>
      </c>
      <c r="J20" s="55" t="s">
        <v>767</v>
      </c>
      <c r="K20" s="55" t="s">
        <v>1201</v>
      </c>
      <c r="L20" s="56">
        <f>VLOOKUP(H20,Sheet1!C:D,2,FALSE)</f>
        <v>1</v>
      </c>
    </row>
    <row r="21" spans="1:12" ht="75" customHeight="1">
      <c r="A21" s="54">
        <f t="shared" si="0"/>
        <v>16</v>
      </c>
      <c r="B21" s="55" t="s">
        <v>127</v>
      </c>
      <c r="C21" s="55" t="s">
        <v>822</v>
      </c>
      <c r="D21" s="55" t="s">
        <v>823</v>
      </c>
      <c r="E21" s="75" t="s">
        <v>824</v>
      </c>
      <c r="F21" s="75" t="s">
        <v>825</v>
      </c>
      <c r="G21" s="80" t="s">
        <v>826</v>
      </c>
      <c r="H21" s="55" t="s">
        <v>1309</v>
      </c>
      <c r="I21" s="55" t="s">
        <v>1314</v>
      </c>
      <c r="J21" s="55" t="s">
        <v>827</v>
      </c>
      <c r="K21" s="55" t="s">
        <v>828</v>
      </c>
      <c r="L21" s="56">
        <f>VLOOKUP(H21,Sheet1!C:D,2,FALSE)</f>
        <v>1</v>
      </c>
    </row>
    <row r="22" spans="1:12" ht="75" customHeight="1">
      <c r="A22" s="54">
        <f t="shared" si="0"/>
        <v>17</v>
      </c>
      <c r="B22" s="58" t="s">
        <v>125</v>
      </c>
      <c r="C22" s="58" t="s">
        <v>917</v>
      </c>
      <c r="D22" s="58" t="s">
        <v>918</v>
      </c>
      <c r="E22" s="75" t="s">
        <v>919</v>
      </c>
      <c r="F22" s="75" t="s">
        <v>920</v>
      </c>
      <c r="G22" s="100" t="s">
        <v>921</v>
      </c>
      <c r="H22" s="55" t="s">
        <v>1309</v>
      </c>
      <c r="I22" s="58" t="s">
        <v>922</v>
      </c>
      <c r="J22" s="58" t="s">
        <v>923</v>
      </c>
      <c r="K22" s="58" t="s">
        <v>1237</v>
      </c>
      <c r="L22" s="56">
        <f>VLOOKUP(H22,Sheet1!C:D,2,FALSE)</f>
        <v>1</v>
      </c>
    </row>
    <row r="23" spans="1:12" ht="108">
      <c r="A23" s="54">
        <f t="shared" si="0"/>
        <v>18</v>
      </c>
      <c r="B23" s="59" t="s">
        <v>125</v>
      </c>
      <c r="C23" s="55" t="s">
        <v>937</v>
      </c>
      <c r="D23" s="55" t="s">
        <v>943</v>
      </c>
      <c r="E23" s="75" t="s">
        <v>938</v>
      </c>
      <c r="F23" s="75" t="s">
        <v>939</v>
      </c>
      <c r="G23" s="80" t="s">
        <v>940</v>
      </c>
      <c r="H23" s="55" t="s">
        <v>133</v>
      </c>
      <c r="I23" s="55" t="s">
        <v>941</v>
      </c>
      <c r="J23" s="55" t="s">
        <v>942</v>
      </c>
      <c r="K23" s="55" t="s">
        <v>1210</v>
      </c>
      <c r="L23" s="56">
        <f>VLOOKUP(H23,Sheet1!C:D,2,FALSE)</f>
        <v>1</v>
      </c>
    </row>
    <row r="24" spans="1:12" ht="75" customHeight="1">
      <c r="A24" s="54">
        <f t="shared" si="0"/>
        <v>19</v>
      </c>
      <c r="B24" s="55" t="s">
        <v>125</v>
      </c>
      <c r="C24" s="55" t="s">
        <v>486</v>
      </c>
      <c r="D24" s="55" t="s">
        <v>495</v>
      </c>
      <c r="E24" s="75" t="s">
        <v>1333</v>
      </c>
      <c r="F24" s="75" t="s">
        <v>1334</v>
      </c>
      <c r="G24" s="77" t="s">
        <v>496</v>
      </c>
      <c r="H24" s="55" t="s">
        <v>182</v>
      </c>
      <c r="I24" s="55" t="s">
        <v>497</v>
      </c>
      <c r="J24" s="55" t="s">
        <v>498</v>
      </c>
      <c r="K24" s="55" t="s">
        <v>490</v>
      </c>
      <c r="L24" s="56">
        <f>VLOOKUP(H24,Sheet1!C:D,2,FALSE)</f>
        <v>2</v>
      </c>
    </row>
    <row r="25" spans="1:12" ht="75" customHeight="1">
      <c r="A25" s="54">
        <f t="shared" si="0"/>
        <v>20</v>
      </c>
      <c r="B25" s="58" t="s">
        <v>656</v>
      </c>
      <c r="C25" s="58" t="s">
        <v>657</v>
      </c>
      <c r="D25" s="58" t="s">
        <v>658</v>
      </c>
      <c r="E25" s="75" t="s">
        <v>659</v>
      </c>
      <c r="F25" s="75" t="s">
        <v>660</v>
      </c>
      <c r="G25" s="100" t="s">
        <v>661</v>
      </c>
      <c r="H25" s="58" t="s">
        <v>662</v>
      </c>
      <c r="I25" s="58" t="s">
        <v>663</v>
      </c>
      <c r="J25" s="58" t="s">
        <v>664</v>
      </c>
      <c r="K25" s="58" t="s">
        <v>665</v>
      </c>
      <c r="L25" s="56">
        <f>VLOOKUP(H25,Sheet1!C:D,2,FALSE)</f>
        <v>2</v>
      </c>
    </row>
    <row r="26" spans="1:12" ht="75" customHeight="1">
      <c r="A26" s="54">
        <f t="shared" si="0"/>
        <v>21</v>
      </c>
      <c r="B26" s="55" t="s">
        <v>127</v>
      </c>
      <c r="C26" s="55" t="s">
        <v>1079</v>
      </c>
      <c r="D26" s="55" t="s">
        <v>1087</v>
      </c>
      <c r="E26" s="55" t="s">
        <v>1081</v>
      </c>
      <c r="F26" s="75" t="s">
        <v>1082</v>
      </c>
      <c r="G26" s="80" t="s">
        <v>1083</v>
      </c>
      <c r="H26" s="75" t="s">
        <v>1315</v>
      </c>
      <c r="I26" s="55" t="s">
        <v>1316</v>
      </c>
      <c r="J26" s="55" t="s">
        <v>1084</v>
      </c>
      <c r="K26" s="55" t="s">
        <v>1086</v>
      </c>
      <c r="L26" s="56">
        <f>VLOOKUP(H26,Sheet1!C:D,2,FALSE)</f>
        <v>2</v>
      </c>
    </row>
    <row r="27" spans="1:12" ht="75" customHeight="1">
      <c r="A27" s="54">
        <f t="shared" si="0"/>
        <v>22</v>
      </c>
      <c r="B27" s="55" t="s">
        <v>125</v>
      </c>
      <c r="C27" s="55" t="s">
        <v>356</v>
      </c>
      <c r="D27" s="55" t="s">
        <v>357</v>
      </c>
      <c r="E27" s="75" t="s">
        <v>358</v>
      </c>
      <c r="F27" s="75" t="s">
        <v>359</v>
      </c>
      <c r="G27" s="77" t="s">
        <v>360</v>
      </c>
      <c r="H27" s="55" t="s">
        <v>128</v>
      </c>
      <c r="I27" s="55" t="s">
        <v>361</v>
      </c>
      <c r="J27" s="55" t="s">
        <v>362</v>
      </c>
      <c r="K27" s="55" t="s">
        <v>364</v>
      </c>
      <c r="L27" s="56">
        <f>VLOOKUP(H27,Sheet1!C:D,2,FALSE)</f>
        <v>3</v>
      </c>
    </row>
    <row r="28" spans="1:12" ht="75" customHeight="1">
      <c r="A28" s="54">
        <f t="shared" si="0"/>
        <v>23</v>
      </c>
      <c r="B28" s="55" t="s">
        <v>125</v>
      </c>
      <c r="C28" s="59" t="s">
        <v>241</v>
      </c>
      <c r="D28" s="55" t="s">
        <v>242</v>
      </c>
      <c r="E28" s="85" t="s">
        <v>243</v>
      </c>
      <c r="F28" s="85" t="s">
        <v>244</v>
      </c>
      <c r="G28" s="72" t="s">
        <v>638</v>
      </c>
      <c r="H28" s="59" t="s">
        <v>128</v>
      </c>
      <c r="I28" s="59" t="s">
        <v>245</v>
      </c>
      <c r="J28" s="59" t="s">
        <v>246</v>
      </c>
      <c r="K28" s="55" t="s">
        <v>1228</v>
      </c>
      <c r="L28" s="56">
        <f>VLOOKUP(H28,Sheet1!C:D,2,FALSE)</f>
        <v>3</v>
      </c>
    </row>
    <row r="29" spans="1:12" ht="75" customHeight="1">
      <c r="A29" s="54">
        <f t="shared" si="0"/>
        <v>24</v>
      </c>
      <c r="B29" s="58" t="s">
        <v>125</v>
      </c>
      <c r="C29" s="58" t="s">
        <v>731</v>
      </c>
      <c r="D29" s="58" t="s">
        <v>740</v>
      </c>
      <c r="E29" s="75" t="s">
        <v>1344</v>
      </c>
      <c r="F29" s="75"/>
      <c r="G29" s="100" t="s">
        <v>733</v>
      </c>
      <c r="H29" s="58" t="s">
        <v>280</v>
      </c>
      <c r="I29" s="58" t="s">
        <v>741</v>
      </c>
      <c r="J29" s="58" t="s">
        <v>742</v>
      </c>
      <c r="K29" s="98" t="s">
        <v>1199</v>
      </c>
      <c r="L29" s="56">
        <f>VLOOKUP(H29,Sheet1!C:D,2,FALSE)</f>
        <v>3</v>
      </c>
    </row>
    <row r="30" spans="1:12" ht="75" customHeight="1">
      <c r="A30" s="54">
        <f t="shared" si="0"/>
        <v>25</v>
      </c>
      <c r="B30" s="55" t="s">
        <v>125</v>
      </c>
      <c r="C30" s="59" t="s">
        <v>859</v>
      </c>
      <c r="D30" s="55" t="s">
        <v>860</v>
      </c>
      <c r="E30" s="85" t="s">
        <v>861</v>
      </c>
      <c r="F30" s="85" t="s">
        <v>861</v>
      </c>
      <c r="G30" s="107" t="s">
        <v>862</v>
      </c>
      <c r="H30" s="59" t="s">
        <v>128</v>
      </c>
      <c r="I30" s="59" t="s">
        <v>863</v>
      </c>
      <c r="J30" s="59" t="s">
        <v>864</v>
      </c>
      <c r="K30" s="59" t="s">
        <v>865</v>
      </c>
      <c r="L30" s="56">
        <f>VLOOKUP(H30,Sheet1!C:D,2,FALSE)</f>
        <v>3</v>
      </c>
    </row>
    <row r="31" spans="1:12" ht="75" customHeight="1">
      <c r="A31" s="54">
        <f t="shared" si="0"/>
        <v>26</v>
      </c>
      <c r="B31" s="55" t="s">
        <v>125</v>
      </c>
      <c r="C31" s="59" t="s">
        <v>906</v>
      </c>
      <c r="D31" s="55" t="s">
        <v>907</v>
      </c>
      <c r="E31" s="85" t="s">
        <v>908</v>
      </c>
      <c r="F31" s="85" t="s">
        <v>909</v>
      </c>
      <c r="G31" s="107" t="s">
        <v>910</v>
      </c>
      <c r="H31" s="59" t="s">
        <v>128</v>
      </c>
      <c r="I31" s="59" t="s">
        <v>911</v>
      </c>
      <c r="J31" s="59" t="s">
        <v>912</v>
      </c>
      <c r="K31" s="59" t="s">
        <v>913</v>
      </c>
      <c r="L31" s="56">
        <f>VLOOKUP(H31,Sheet1!C:D,2,FALSE)</f>
        <v>3</v>
      </c>
    </row>
    <row r="32" spans="1:12" ht="75" customHeight="1">
      <c r="A32" s="54">
        <f t="shared" si="0"/>
        <v>27</v>
      </c>
      <c r="B32" s="55" t="s">
        <v>125</v>
      </c>
      <c r="C32" s="55" t="s">
        <v>1096</v>
      </c>
      <c r="D32" s="55" t="s">
        <v>1097</v>
      </c>
      <c r="E32" s="75" t="s">
        <v>1098</v>
      </c>
      <c r="F32" s="75" t="s">
        <v>1098</v>
      </c>
      <c r="G32" s="80" t="s">
        <v>1099</v>
      </c>
      <c r="H32" s="55" t="s">
        <v>128</v>
      </c>
      <c r="I32" s="55" t="s">
        <v>1100</v>
      </c>
      <c r="J32" s="55" t="s">
        <v>1103</v>
      </c>
      <c r="K32" s="55" t="s">
        <v>1111</v>
      </c>
      <c r="L32" s="56">
        <f>VLOOKUP(H32,Sheet1!C:D,2,FALSE)</f>
        <v>3</v>
      </c>
    </row>
    <row r="33" spans="1:12" ht="75" customHeight="1">
      <c r="A33" s="54">
        <f t="shared" si="0"/>
        <v>28</v>
      </c>
      <c r="B33" s="55" t="s">
        <v>127</v>
      </c>
      <c r="C33" s="55" t="s">
        <v>340</v>
      </c>
      <c r="D33" s="55" t="s">
        <v>253</v>
      </c>
      <c r="E33" s="75" t="s">
        <v>254</v>
      </c>
      <c r="F33" s="75" t="s">
        <v>255</v>
      </c>
      <c r="G33" s="77" t="s">
        <v>341</v>
      </c>
      <c r="H33" s="55" t="s">
        <v>132</v>
      </c>
      <c r="I33" s="55" t="s">
        <v>342</v>
      </c>
      <c r="J33" s="55" t="s">
        <v>343</v>
      </c>
      <c r="K33" s="55" t="s">
        <v>345</v>
      </c>
      <c r="L33" s="56">
        <f>VLOOKUP(H33,Sheet1!C:D,2,FALSE)</f>
        <v>4</v>
      </c>
    </row>
    <row r="34" spans="1:12" ht="96">
      <c r="A34" s="54">
        <f t="shared" si="0"/>
        <v>29</v>
      </c>
      <c r="B34" s="55" t="s">
        <v>127</v>
      </c>
      <c r="C34" s="55" t="s">
        <v>340</v>
      </c>
      <c r="D34" s="55" t="s">
        <v>355</v>
      </c>
      <c r="E34" s="75" t="s">
        <v>258</v>
      </c>
      <c r="F34" s="55" t="s">
        <v>258</v>
      </c>
      <c r="G34" s="79" t="s">
        <v>352</v>
      </c>
      <c r="H34" s="55" t="s">
        <v>132</v>
      </c>
      <c r="I34" s="55" t="s">
        <v>353</v>
      </c>
      <c r="J34" s="55" t="s">
        <v>354</v>
      </c>
      <c r="K34" s="55" t="s">
        <v>1173</v>
      </c>
      <c r="L34" s="56">
        <f>VLOOKUP(H34,Sheet1!C:D,2,FALSE)</f>
        <v>4</v>
      </c>
    </row>
    <row r="35" spans="1:12" ht="75" customHeight="1">
      <c r="A35" s="54">
        <f t="shared" si="0"/>
        <v>30</v>
      </c>
      <c r="B35" s="55" t="s">
        <v>125</v>
      </c>
      <c r="C35" s="55" t="s">
        <v>721</v>
      </c>
      <c r="D35" s="55" t="s">
        <v>722</v>
      </c>
      <c r="E35" s="75" t="s">
        <v>187</v>
      </c>
      <c r="F35" s="75" t="s">
        <v>188</v>
      </c>
      <c r="G35" s="80" t="s">
        <v>723</v>
      </c>
      <c r="H35" s="55" t="s">
        <v>132</v>
      </c>
      <c r="I35" s="55" t="s">
        <v>724</v>
      </c>
      <c r="J35" s="55" t="s">
        <v>550</v>
      </c>
      <c r="K35" s="55" t="s">
        <v>728</v>
      </c>
      <c r="L35" s="56">
        <f>VLOOKUP(H35,Sheet1!C:D,2,FALSE)</f>
        <v>4</v>
      </c>
    </row>
    <row r="36" spans="1:12" ht="75" customHeight="1">
      <c r="A36" s="54">
        <f t="shared" si="0"/>
        <v>31</v>
      </c>
      <c r="B36" s="55" t="s">
        <v>125</v>
      </c>
      <c r="C36" s="55" t="s">
        <v>1088</v>
      </c>
      <c r="D36" s="55" t="s">
        <v>1089</v>
      </c>
      <c r="E36" s="55" t="s">
        <v>1090</v>
      </c>
      <c r="F36" s="75" t="s">
        <v>1091</v>
      </c>
      <c r="G36" s="80" t="s">
        <v>1092</v>
      </c>
      <c r="H36" s="75" t="s">
        <v>132</v>
      </c>
      <c r="I36" s="55" t="s">
        <v>1093</v>
      </c>
      <c r="J36" s="55" t="s">
        <v>1094</v>
      </c>
      <c r="K36" s="55" t="s">
        <v>1256</v>
      </c>
      <c r="L36" s="56">
        <f>VLOOKUP(H36,Sheet1!C:D,2,FALSE)</f>
        <v>4</v>
      </c>
    </row>
    <row r="37" spans="1:12" ht="75" customHeight="1">
      <c r="A37" s="54">
        <f t="shared" si="0"/>
        <v>32</v>
      </c>
      <c r="B37" s="86" t="s">
        <v>126</v>
      </c>
      <c r="C37" s="86" t="s">
        <v>577</v>
      </c>
      <c r="D37" s="86" t="s">
        <v>578</v>
      </c>
      <c r="E37" s="89" t="s">
        <v>579</v>
      </c>
      <c r="F37" s="86" t="s">
        <v>580</v>
      </c>
      <c r="G37" s="80" t="s">
        <v>581</v>
      </c>
      <c r="H37" s="86" t="s">
        <v>183</v>
      </c>
      <c r="I37" s="86" t="s">
        <v>582</v>
      </c>
      <c r="J37" s="86" t="s">
        <v>584</v>
      </c>
      <c r="K37" s="86" t="s">
        <v>585</v>
      </c>
      <c r="L37" s="56">
        <f>VLOOKUP(H37,Sheet1!C:D,2,FALSE)</f>
        <v>5</v>
      </c>
    </row>
    <row r="38" spans="1:12" ht="75" customHeight="1">
      <c r="A38" s="54">
        <f t="shared" si="0"/>
        <v>33</v>
      </c>
      <c r="B38" s="62" t="s">
        <v>126</v>
      </c>
      <c r="C38" s="62" t="s">
        <v>815</v>
      </c>
      <c r="D38" s="62" t="s">
        <v>816</v>
      </c>
      <c r="E38" s="78" t="s">
        <v>817</v>
      </c>
      <c r="F38" s="78" t="s">
        <v>817</v>
      </c>
      <c r="G38" s="80" t="s">
        <v>818</v>
      </c>
      <c r="H38" s="62" t="s">
        <v>183</v>
      </c>
      <c r="I38" s="62" t="s">
        <v>819</v>
      </c>
      <c r="J38" s="62" t="s">
        <v>820</v>
      </c>
      <c r="K38" s="62" t="s">
        <v>821</v>
      </c>
      <c r="L38" s="56">
        <f>VLOOKUP(H38,Sheet1!C:D,2,FALSE)</f>
        <v>5</v>
      </c>
    </row>
    <row r="39" spans="1:12" ht="75" customHeight="1">
      <c r="A39" s="54">
        <f>IF(B39="","",A38+1)</f>
        <v>34</v>
      </c>
      <c r="B39" s="55" t="s">
        <v>127</v>
      </c>
      <c r="C39" s="55" t="s">
        <v>184</v>
      </c>
      <c r="D39" s="55" t="s">
        <v>675</v>
      </c>
      <c r="E39" s="75" t="s">
        <v>1342</v>
      </c>
      <c r="F39" s="75" t="s">
        <v>1343</v>
      </c>
      <c r="G39" s="80" t="s">
        <v>671</v>
      </c>
      <c r="H39" s="55" t="s">
        <v>185</v>
      </c>
      <c r="I39" s="55" t="s">
        <v>186</v>
      </c>
      <c r="J39" s="55" t="s">
        <v>672</v>
      </c>
      <c r="K39" s="55" t="s">
        <v>673</v>
      </c>
      <c r="L39" s="56">
        <f>VLOOKUP(H39,Sheet1!C:D,2,FALSE)</f>
        <v>6</v>
      </c>
    </row>
    <row r="40" spans="1:12" ht="75" customHeight="1">
      <c r="A40" s="54">
        <f t="shared" si="0"/>
        <v>35</v>
      </c>
      <c r="B40" s="62" t="s">
        <v>125</v>
      </c>
      <c r="C40" s="62" t="s">
        <v>838</v>
      </c>
      <c r="D40" s="62" t="s">
        <v>839</v>
      </c>
      <c r="E40" s="78" t="s">
        <v>840</v>
      </c>
      <c r="F40" s="78" t="s">
        <v>841</v>
      </c>
      <c r="G40" s="80" t="s">
        <v>842</v>
      </c>
      <c r="H40" s="62" t="s">
        <v>843</v>
      </c>
      <c r="I40" s="62" t="s">
        <v>849</v>
      </c>
      <c r="J40" s="62" t="s">
        <v>845</v>
      </c>
      <c r="K40" s="62" t="s">
        <v>850</v>
      </c>
      <c r="L40" s="56">
        <f>VLOOKUP(H40,Sheet1!C:D,2,FALSE)</f>
        <v>7</v>
      </c>
    </row>
    <row r="41" spans="1:12" ht="75" customHeight="1">
      <c r="A41" s="54">
        <f t="shared" si="0"/>
        <v>36</v>
      </c>
      <c r="B41" s="59" t="s">
        <v>1283</v>
      </c>
      <c r="C41" s="59" t="s">
        <v>137</v>
      </c>
      <c r="D41" s="59" t="s">
        <v>138</v>
      </c>
      <c r="E41" s="59" t="s">
        <v>139</v>
      </c>
      <c r="F41" s="59" t="s">
        <v>140</v>
      </c>
      <c r="G41" s="73" t="s">
        <v>1286</v>
      </c>
      <c r="H41" s="59" t="s">
        <v>16</v>
      </c>
      <c r="I41" s="59" t="s">
        <v>141</v>
      </c>
      <c r="J41" s="59" t="s">
        <v>142</v>
      </c>
      <c r="K41" s="59" t="s">
        <v>1290</v>
      </c>
      <c r="L41" s="56">
        <f>VLOOKUP(H41,Sheet1!C:D,2,FALSE)</f>
        <v>7</v>
      </c>
    </row>
    <row r="42" spans="1:12" ht="75" customHeight="1">
      <c r="A42" s="54">
        <f t="shared" si="0"/>
        <v>37</v>
      </c>
      <c r="B42" s="58" t="s">
        <v>125</v>
      </c>
      <c r="C42" s="58" t="s">
        <v>298</v>
      </c>
      <c r="D42" s="58" t="s">
        <v>299</v>
      </c>
      <c r="E42" s="75" t="s">
        <v>300</v>
      </c>
      <c r="F42" s="75" t="s">
        <v>301</v>
      </c>
      <c r="G42" s="76" t="s">
        <v>275</v>
      </c>
      <c r="H42" s="58" t="s">
        <v>302</v>
      </c>
      <c r="I42" s="58" t="s">
        <v>303</v>
      </c>
      <c r="J42" s="58" t="s">
        <v>304</v>
      </c>
      <c r="K42" s="58" t="s">
        <v>306</v>
      </c>
      <c r="L42" s="56">
        <f>VLOOKUP(H42,Sheet1!C:D,2,FALSE)</f>
        <v>8</v>
      </c>
    </row>
    <row r="43" spans="1:12" ht="75" customHeight="1">
      <c r="A43" s="54">
        <f t="shared" si="0"/>
        <v>38</v>
      </c>
      <c r="B43" s="55" t="s">
        <v>125</v>
      </c>
      <c r="C43" s="59" t="s">
        <v>418</v>
      </c>
      <c r="D43" s="55" t="s">
        <v>435</v>
      </c>
      <c r="E43" s="85" t="s">
        <v>420</v>
      </c>
      <c r="F43" s="85" t="s">
        <v>421</v>
      </c>
      <c r="G43" s="72" t="s">
        <v>422</v>
      </c>
      <c r="H43" s="59" t="s">
        <v>165</v>
      </c>
      <c r="I43" s="59" t="s">
        <v>423</v>
      </c>
      <c r="J43" s="59" t="s">
        <v>424</v>
      </c>
      <c r="K43" s="59" t="s">
        <v>426</v>
      </c>
      <c r="L43" s="56">
        <f>VLOOKUP(H43,Sheet1!C:D,2,FALSE)</f>
        <v>8</v>
      </c>
    </row>
    <row r="44" spans="1:12" ht="75" customHeight="1">
      <c r="A44" s="54">
        <f t="shared" si="0"/>
        <v>39</v>
      </c>
      <c r="B44" s="55" t="s">
        <v>130</v>
      </c>
      <c r="C44" s="55" t="s">
        <v>981</v>
      </c>
      <c r="D44" s="55" t="s">
        <v>982</v>
      </c>
      <c r="E44" s="55" t="s">
        <v>983</v>
      </c>
      <c r="F44" s="75" t="s">
        <v>984</v>
      </c>
      <c r="G44" s="80" t="s">
        <v>985</v>
      </c>
      <c r="H44" s="75" t="s">
        <v>239</v>
      </c>
      <c r="I44" s="55" t="s">
        <v>986</v>
      </c>
      <c r="J44" s="55" t="s">
        <v>987</v>
      </c>
      <c r="K44" s="55" t="s">
        <v>989</v>
      </c>
      <c r="L44" s="56">
        <f>VLOOKUP(H44,Sheet1!C:D,2,FALSE)</f>
        <v>9</v>
      </c>
    </row>
    <row r="45" spans="1:12" ht="75" customHeight="1">
      <c r="A45" s="54">
        <f t="shared" si="0"/>
        <v>40</v>
      </c>
      <c r="B45" s="55" t="s">
        <v>125</v>
      </c>
      <c r="C45" s="55" t="s">
        <v>769</v>
      </c>
      <c r="D45" s="55" t="s">
        <v>777</v>
      </c>
      <c r="E45" s="55" t="s">
        <v>770</v>
      </c>
      <c r="F45" s="75" t="s">
        <v>771</v>
      </c>
      <c r="G45" s="80" t="s">
        <v>772</v>
      </c>
      <c r="H45" s="75" t="s">
        <v>773</v>
      </c>
      <c r="I45" s="55" t="s">
        <v>774</v>
      </c>
      <c r="J45" s="55" t="s">
        <v>775</v>
      </c>
      <c r="K45" s="55" t="s">
        <v>776</v>
      </c>
      <c r="L45" s="56">
        <f>VLOOKUP(H45,Sheet1!C:D,2,FALSE)</f>
        <v>10</v>
      </c>
    </row>
    <row r="46" spans="1:12" ht="75" customHeight="1">
      <c r="A46" s="54">
        <f t="shared" si="0"/>
        <v>41</v>
      </c>
      <c r="B46" s="55" t="s">
        <v>125</v>
      </c>
      <c r="C46" s="55" t="s">
        <v>368</v>
      </c>
      <c r="D46" s="55" t="s">
        <v>369</v>
      </c>
      <c r="E46" s="75" t="s">
        <v>370</v>
      </c>
      <c r="F46" s="75" t="s">
        <v>371</v>
      </c>
      <c r="G46" s="77" t="s">
        <v>372</v>
      </c>
      <c r="H46" s="55" t="s">
        <v>221</v>
      </c>
      <c r="I46" s="55" t="s">
        <v>373</v>
      </c>
      <c r="J46" s="55" t="s">
        <v>374</v>
      </c>
      <c r="K46" s="55" t="s">
        <v>377</v>
      </c>
      <c r="L46" s="56">
        <f>VLOOKUP(H46,Sheet1!C:D,2,FALSE)</f>
        <v>13</v>
      </c>
    </row>
    <row r="47" spans="1:12" ht="96">
      <c r="A47" s="54">
        <f t="shared" si="0"/>
        <v>42</v>
      </c>
      <c r="B47" s="55" t="s">
        <v>129</v>
      </c>
      <c r="C47" s="55" t="s">
        <v>853</v>
      </c>
      <c r="D47" s="55" t="s">
        <v>854</v>
      </c>
      <c r="E47" s="75" t="s">
        <v>855</v>
      </c>
      <c r="F47" s="75" t="s">
        <v>855</v>
      </c>
      <c r="G47" s="80" t="s">
        <v>856</v>
      </c>
      <c r="H47" s="55" t="s">
        <v>221</v>
      </c>
      <c r="I47" s="55" t="s">
        <v>857</v>
      </c>
      <c r="J47" s="55" t="s">
        <v>858</v>
      </c>
      <c r="K47" s="55" t="s">
        <v>1204</v>
      </c>
      <c r="L47" s="56">
        <f>VLOOKUP(H47,Sheet1!C:D,2,FALSE)</f>
        <v>13</v>
      </c>
    </row>
    <row r="48" spans="1:12" ht="75" customHeight="1">
      <c r="A48" s="54">
        <f t="shared" si="0"/>
        <v>43</v>
      </c>
      <c r="B48" s="55" t="s">
        <v>125</v>
      </c>
      <c r="C48" s="55" t="s">
        <v>973</v>
      </c>
      <c r="D48" s="55" t="s">
        <v>980</v>
      </c>
      <c r="E48" s="75" t="s">
        <v>974</v>
      </c>
      <c r="F48" s="55" t="s">
        <v>975</v>
      </c>
      <c r="G48" s="80" t="s">
        <v>976</v>
      </c>
      <c r="H48" s="55" t="s">
        <v>221</v>
      </c>
      <c r="I48" s="55" t="s">
        <v>977</v>
      </c>
      <c r="J48" s="55" t="s">
        <v>978</v>
      </c>
      <c r="K48" s="55" t="s">
        <v>979</v>
      </c>
      <c r="L48" s="56">
        <f>VLOOKUP(H48,Sheet1!C:D,2,FALSE)</f>
        <v>13</v>
      </c>
    </row>
    <row r="49" spans="1:12" ht="75" customHeight="1">
      <c r="A49" s="54">
        <f t="shared" si="0"/>
        <v>44</v>
      </c>
      <c r="B49" s="55" t="s">
        <v>125</v>
      </c>
      <c r="C49" s="55" t="s">
        <v>268</v>
      </c>
      <c r="D49" s="55" t="s">
        <v>269</v>
      </c>
      <c r="E49" s="75" t="s">
        <v>1339</v>
      </c>
      <c r="F49" s="75" t="s">
        <v>1340</v>
      </c>
      <c r="G49" s="77" t="s">
        <v>620</v>
      </c>
      <c r="H49" s="55" t="s">
        <v>161</v>
      </c>
      <c r="I49" s="55" t="s">
        <v>270</v>
      </c>
      <c r="J49" s="55" t="s">
        <v>621</v>
      </c>
      <c r="K49" s="55" t="s">
        <v>1194</v>
      </c>
      <c r="L49" s="56">
        <f>VLOOKUP(H49,Sheet1!C:D,2,FALSE)</f>
        <v>14</v>
      </c>
    </row>
    <row r="50" spans="1:12" ht="84">
      <c r="A50" s="54">
        <f t="shared" si="0"/>
        <v>45</v>
      </c>
      <c r="B50" s="55" t="s">
        <v>125</v>
      </c>
      <c r="C50" s="55" t="s">
        <v>1066</v>
      </c>
      <c r="D50" s="55" t="s">
        <v>1067</v>
      </c>
      <c r="E50" s="55" t="s">
        <v>1068</v>
      </c>
      <c r="F50" s="75" t="s">
        <v>1069</v>
      </c>
      <c r="G50" s="80" t="s">
        <v>1070</v>
      </c>
      <c r="H50" s="75" t="s">
        <v>161</v>
      </c>
      <c r="I50" s="55" t="s">
        <v>1071</v>
      </c>
      <c r="J50" s="55" t="s">
        <v>1072</v>
      </c>
      <c r="K50" s="55" t="s">
        <v>1074</v>
      </c>
      <c r="L50" s="56">
        <f>VLOOKUP(H50,Sheet1!C:D,2,FALSE)</f>
        <v>14</v>
      </c>
    </row>
    <row r="51" spans="1:12" ht="75" customHeight="1">
      <c r="A51" s="54">
        <f t="shared" si="0"/>
        <v>46</v>
      </c>
      <c r="B51" s="58" t="s">
        <v>125</v>
      </c>
      <c r="C51" s="58" t="s">
        <v>1105</v>
      </c>
      <c r="D51" s="58" t="s">
        <v>1112</v>
      </c>
      <c r="E51" s="75" t="s">
        <v>1360</v>
      </c>
      <c r="F51" s="75" t="s">
        <v>1361</v>
      </c>
      <c r="G51" s="100" t="s">
        <v>1106</v>
      </c>
      <c r="H51" s="58" t="s">
        <v>1107</v>
      </c>
      <c r="I51" s="58" t="s">
        <v>1108</v>
      </c>
      <c r="J51" s="58" t="s">
        <v>1109</v>
      </c>
      <c r="K51" s="58" t="s">
        <v>1260</v>
      </c>
      <c r="L51" s="56">
        <f>VLOOKUP(H51,Sheet1!C:D,2,FALSE)</f>
        <v>16</v>
      </c>
    </row>
    <row r="52" spans="1:12" ht="75" customHeight="1">
      <c r="A52" s="54">
        <f t="shared" si="0"/>
        <v>47</v>
      </c>
      <c r="B52" s="58" t="s">
        <v>127</v>
      </c>
      <c r="C52" s="58" t="s">
        <v>1129</v>
      </c>
      <c r="D52" s="58" t="s">
        <v>1136</v>
      </c>
      <c r="E52" s="75" t="s">
        <v>1137</v>
      </c>
      <c r="F52" s="75" t="s">
        <v>1138</v>
      </c>
      <c r="G52" s="100" t="s">
        <v>1139</v>
      </c>
      <c r="H52" s="58" t="s">
        <v>1317</v>
      </c>
      <c r="I52" s="58" t="s">
        <v>1140</v>
      </c>
      <c r="J52" s="58" t="s">
        <v>1141</v>
      </c>
      <c r="K52" s="58" t="s">
        <v>1270</v>
      </c>
      <c r="L52" s="56">
        <f>VLOOKUP(H52,Sheet1!C:D,2,FALSE)</f>
        <v>23</v>
      </c>
    </row>
    <row r="53" spans="1:12" ht="75" customHeight="1">
      <c r="A53" s="54">
        <f t="shared" si="0"/>
        <v>48</v>
      </c>
      <c r="B53" s="58" t="s">
        <v>125</v>
      </c>
      <c r="C53" s="58" t="s">
        <v>152</v>
      </c>
      <c r="D53" s="58" t="s">
        <v>314</v>
      </c>
      <c r="E53" s="75" t="s">
        <v>154</v>
      </c>
      <c r="F53" s="75" t="s">
        <v>155</v>
      </c>
      <c r="G53" s="75" t="s">
        <v>156</v>
      </c>
      <c r="H53" s="58" t="s">
        <v>157</v>
      </c>
      <c r="I53" s="58" t="s">
        <v>158</v>
      </c>
      <c r="J53" s="58" t="s">
        <v>159</v>
      </c>
      <c r="K53" s="58" t="s">
        <v>313</v>
      </c>
      <c r="L53" s="56">
        <f>VLOOKUP(H53,Sheet1!C:D,2,FALSE)</f>
        <v>28</v>
      </c>
    </row>
    <row r="54" spans="1:12" ht="21.75" customHeight="1">
      <c r="B54" s="51">
        <f>COUNTA(B6:B53)</f>
        <v>48</v>
      </c>
      <c r="D54" s="60">
        <f>SUMPRODUCT(1/COUNTIF(D6:D53,D6:D53))</f>
        <v>48</v>
      </c>
    </row>
  </sheetData>
  <autoFilter ref="B2:L5">
    <filterColumn colId="6" showButton="0"/>
    <sortState ref="B9:O54">
      <sortCondition ref="L2:L5"/>
    </sortState>
  </autoFilter>
  <mergeCells count="11">
    <mergeCell ref="K2:K5"/>
    <mergeCell ref="B2:B5"/>
    <mergeCell ref="L2:L5"/>
    <mergeCell ref="A2:A5"/>
    <mergeCell ref="C2:C5"/>
    <mergeCell ref="D2:D5"/>
    <mergeCell ref="E2:E5"/>
    <mergeCell ref="F2:F5"/>
    <mergeCell ref="H2:I5"/>
    <mergeCell ref="G2:G5"/>
    <mergeCell ref="J2:J5"/>
  </mergeCells>
  <phoneticPr fontId="2"/>
  <conditionalFormatting sqref="K2:K5">
    <cfRule type="expression" dxfId="98" priority="1">
      <formula>OR($A6:$L402&lt;&gt;"")</formula>
    </cfRule>
  </conditionalFormatting>
  <conditionalFormatting sqref="B23:K24">
    <cfRule type="expression" dxfId="97" priority="2403">
      <formula>OR($A233:$L433&lt;&gt;"")</formula>
    </cfRule>
  </conditionalFormatting>
  <conditionalFormatting sqref="B6:K22">
    <cfRule type="expression" dxfId="96" priority="2409">
      <formula>OR($A10:$L416&lt;&gt;"")</formula>
    </cfRule>
  </conditionalFormatting>
  <conditionalFormatting sqref="B25:K29">
    <cfRule type="expression" dxfId="95" priority="2415">
      <formula>OR($A29:$L212&lt;&gt;"")</formula>
    </cfRule>
  </conditionalFormatting>
  <conditionalFormatting sqref="B30:K52">
    <cfRule type="expression" dxfId="94" priority="2421">
      <formula>OR($A34:$L223&lt;&gt;"")</formula>
    </cfRule>
  </conditionalFormatting>
  <conditionalFormatting sqref="B53:K53">
    <cfRule type="expression" dxfId="93" priority="2427">
      <formula>OR($A54:$L243&lt;&gt;"")</formula>
    </cfRule>
  </conditionalFormatting>
  <hyperlinks>
    <hyperlink ref="G41" r:id="rId1"/>
  </hyperlinks>
  <printOptions horizontalCentered="1"/>
  <pageMargins left="0.70866141732283472" right="0.70866141732283472" top="0.74803149606299213" bottom="0.74803149606299213" header="0.31496062992125984" footer="0.31496062992125984"/>
  <pageSetup paperSize="9" scale="19" orientation="portrait" r:id="rId2"/>
  <headerFooter alignWithMargins="0">
    <oddHeader xml:space="preserve">&amp;C&amp;"ＭＳ Ｐゴシック,太字"受注希望！障害福祉サービス事業所等一覧
</oddHeader>
    <oddFooter>&amp;C&amp;A&amp;P / &amp;N ページ</oddFooter>
  </headerFooter>
  <rowBreaks count="3" manualBreakCount="3">
    <brk id="14" max="13" man="1"/>
    <brk id="23" max="13" man="1"/>
    <brk id="31" max="1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8"/>
  <sheetViews>
    <sheetView view="pageBreakPreview" zoomScaleNormal="100" zoomScaleSheetLayoutView="100" workbookViewId="0">
      <selection activeCell="J8" sqref="J8"/>
    </sheetView>
  </sheetViews>
  <sheetFormatPr defaultColWidth="9" defaultRowHeight="21.75" customHeight="1"/>
  <cols>
    <col min="1" max="1" width="4.296875" style="50" customWidth="1"/>
    <col min="2" max="3" width="11.69921875" style="51" customWidth="1"/>
    <col min="4" max="4" width="17.19921875" style="51" customWidth="1"/>
    <col min="5" max="6" width="10.296875" style="52" bestFit="1" customWidth="1"/>
    <col min="7" max="7" width="6.8984375" style="52" customWidth="1"/>
    <col min="8" max="8" width="8.19921875" style="52" customWidth="1"/>
    <col min="9" max="9" width="12.59765625" style="53" customWidth="1"/>
    <col min="10" max="10" width="6.5" style="51" customWidth="1"/>
    <col min="11" max="11" width="42.19921875" style="53" customWidth="1"/>
    <col min="12" max="12" width="3.59765625" style="50" customWidth="1"/>
    <col min="13" max="16384" width="9" style="50"/>
  </cols>
  <sheetData>
    <row r="1" spans="1:13" ht="21.75" customHeight="1">
      <c r="K1" s="70" t="s">
        <v>45</v>
      </c>
    </row>
    <row r="2" spans="1:13" ht="11.25" customHeight="1">
      <c r="A2" s="145" t="s">
        <v>46</v>
      </c>
      <c r="B2" s="161" t="s">
        <v>8</v>
      </c>
      <c r="C2" s="145" t="s">
        <v>2</v>
      </c>
      <c r="D2" s="161" t="s">
        <v>3</v>
      </c>
      <c r="E2" s="161" t="s">
        <v>47</v>
      </c>
      <c r="F2" s="161" t="s">
        <v>48</v>
      </c>
      <c r="G2" s="145" t="s">
        <v>116</v>
      </c>
      <c r="H2" s="161" t="s">
        <v>6</v>
      </c>
      <c r="I2" s="161"/>
      <c r="J2" s="162" t="s">
        <v>7</v>
      </c>
      <c r="K2" s="157" t="s">
        <v>293</v>
      </c>
      <c r="L2" s="145" t="s">
        <v>9</v>
      </c>
    </row>
    <row r="3" spans="1:13" ht="11.25" customHeight="1">
      <c r="A3" s="146"/>
      <c r="B3" s="161"/>
      <c r="C3" s="146"/>
      <c r="D3" s="161"/>
      <c r="E3" s="161"/>
      <c r="F3" s="161"/>
      <c r="G3" s="146"/>
      <c r="H3" s="161"/>
      <c r="I3" s="161"/>
      <c r="J3" s="162"/>
      <c r="K3" s="158"/>
      <c r="L3" s="146"/>
    </row>
    <row r="4" spans="1:13" ht="11.25" customHeight="1">
      <c r="A4" s="146"/>
      <c r="B4" s="161"/>
      <c r="C4" s="146"/>
      <c r="D4" s="161"/>
      <c r="E4" s="161"/>
      <c r="F4" s="161"/>
      <c r="G4" s="146"/>
      <c r="H4" s="161"/>
      <c r="I4" s="161"/>
      <c r="J4" s="162"/>
      <c r="K4" s="158"/>
      <c r="L4" s="146"/>
    </row>
    <row r="5" spans="1:13" ht="11.25" customHeight="1">
      <c r="A5" s="147"/>
      <c r="B5" s="161"/>
      <c r="C5" s="147"/>
      <c r="D5" s="161"/>
      <c r="E5" s="161"/>
      <c r="F5" s="161"/>
      <c r="G5" s="147"/>
      <c r="H5" s="161"/>
      <c r="I5" s="161"/>
      <c r="J5" s="162"/>
      <c r="K5" s="159"/>
      <c r="L5" s="147"/>
    </row>
    <row r="6" spans="1:13" ht="75" customHeight="1">
      <c r="A6" s="54">
        <v>1</v>
      </c>
      <c r="B6" s="55" t="s">
        <v>125</v>
      </c>
      <c r="C6" s="55" t="s">
        <v>215</v>
      </c>
      <c r="D6" s="55" t="s">
        <v>506</v>
      </c>
      <c r="E6" s="75" t="s">
        <v>216</v>
      </c>
      <c r="F6" s="55" t="s">
        <v>217</v>
      </c>
      <c r="G6" s="79" t="s">
        <v>507</v>
      </c>
      <c r="H6" s="55" t="s">
        <v>131</v>
      </c>
      <c r="I6" s="55" t="s">
        <v>218</v>
      </c>
      <c r="J6" s="55" t="s">
        <v>219</v>
      </c>
      <c r="K6" s="55" t="s">
        <v>599</v>
      </c>
      <c r="L6" s="56">
        <f>VLOOKUP(H6,Sheet1!C:D,2,FALSE)</f>
        <v>1</v>
      </c>
      <c r="M6" s="57"/>
    </row>
    <row r="7" spans="1:13" ht="75" customHeight="1">
      <c r="A7" s="54">
        <f>IF(B7="","",A6+1)</f>
        <v>2</v>
      </c>
      <c r="B7" s="55" t="s">
        <v>125</v>
      </c>
      <c r="C7" s="59" t="s">
        <v>222</v>
      </c>
      <c r="D7" s="55" t="s">
        <v>624</v>
      </c>
      <c r="E7" s="85" t="s">
        <v>223</v>
      </c>
      <c r="F7" s="85" t="s">
        <v>224</v>
      </c>
      <c r="G7" s="72" t="s">
        <v>625</v>
      </c>
      <c r="H7" s="59" t="s">
        <v>1309</v>
      </c>
      <c r="I7" s="59" t="s">
        <v>1313</v>
      </c>
      <c r="J7" s="59" t="s">
        <v>626</v>
      </c>
      <c r="K7" s="69" t="s">
        <v>629</v>
      </c>
      <c r="L7" s="56">
        <f>VLOOKUP(H7,Sheet1!C:D,2,FALSE)</f>
        <v>1</v>
      </c>
      <c r="M7" s="57"/>
    </row>
    <row r="8" spans="1:13" ht="75" customHeight="1">
      <c r="A8" s="54">
        <f>IF(B8="","",A7+1)</f>
        <v>3</v>
      </c>
      <c r="B8" s="58" t="s">
        <v>125</v>
      </c>
      <c r="C8" s="58" t="s">
        <v>917</v>
      </c>
      <c r="D8" s="58" t="s">
        <v>918</v>
      </c>
      <c r="E8" s="75" t="s">
        <v>919</v>
      </c>
      <c r="F8" s="75" t="s">
        <v>920</v>
      </c>
      <c r="G8" s="100" t="s">
        <v>921</v>
      </c>
      <c r="H8" s="55" t="s">
        <v>1309</v>
      </c>
      <c r="I8" s="58" t="s">
        <v>922</v>
      </c>
      <c r="J8" s="58" t="s">
        <v>923</v>
      </c>
      <c r="K8" s="58" t="s">
        <v>1209</v>
      </c>
      <c r="L8" s="56">
        <f>VLOOKUP(H8,Sheet1!C:D,2,FALSE)</f>
        <v>1</v>
      </c>
      <c r="M8" s="57"/>
    </row>
    <row r="9" spans="1:13" ht="75" customHeight="1">
      <c r="A9" s="54">
        <f>IF(B9="","",A8+1)</f>
        <v>4</v>
      </c>
      <c r="B9" s="55" t="s">
        <v>125</v>
      </c>
      <c r="C9" s="59" t="s">
        <v>949</v>
      </c>
      <c r="D9" s="55" t="s">
        <v>950</v>
      </c>
      <c r="E9" s="75" t="s">
        <v>1351</v>
      </c>
      <c r="F9" s="75" t="s">
        <v>1349</v>
      </c>
      <c r="G9" s="107" t="s">
        <v>951</v>
      </c>
      <c r="H9" s="59" t="s">
        <v>131</v>
      </c>
      <c r="I9" s="59" t="s">
        <v>952</v>
      </c>
      <c r="J9" s="59" t="s">
        <v>955</v>
      </c>
      <c r="K9" s="59" t="s">
        <v>956</v>
      </c>
      <c r="L9" s="56">
        <f>VLOOKUP(H9,Sheet1!C:D,2,FALSE)</f>
        <v>1</v>
      </c>
      <c r="M9" s="57"/>
    </row>
    <row r="10" spans="1:13" ht="75" customHeight="1">
      <c r="A10" s="54">
        <f>IF(B10="","",A9+1)</f>
        <v>5</v>
      </c>
      <c r="B10" s="59" t="s">
        <v>1283</v>
      </c>
      <c r="C10" s="59" t="s">
        <v>137</v>
      </c>
      <c r="D10" s="59" t="s">
        <v>138</v>
      </c>
      <c r="E10" s="59" t="s">
        <v>139</v>
      </c>
      <c r="F10" s="59" t="s">
        <v>140</v>
      </c>
      <c r="G10" s="73" t="s">
        <v>1286</v>
      </c>
      <c r="H10" s="59" t="s">
        <v>16</v>
      </c>
      <c r="I10" s="59" t="s">
        <v>141</v>
      </c>
      <c r="J10" s="59" t="s">
        <v>142</v>
      </c>
      <c r="K10" s="59" t="s">
        <v>1291</v>
      </c>
      <c r="L10" s="56">
        <f>VLOOKUP(H10,Sheet1!C:D,2,FALSE)</f>
        <v>7</v>
      </c>
      <c r="M10" s="57"/>
    </row>
    <row r="11" spans="1:13" ht="75" customHeight="1">
      <c r="A11" s="54">
        <f t="shared" ref="A11" si="0">IF(B11="","",A10+1)</f>
        <v>6</v>
      </c>
      <c r="B11" s="58" t="s">
        <v>125</v>
      </c>
      <c r="C11" s="58" t="s">
        <v>298</v>
      </c>
      <c r="D11" s="58" t="s">
        <v>299</v>
      </c>
      <c r="E11" s="75" t="s">
        <v>300</v>
      </c>
      <c r="F11" s="75" t="s">
        <v>301</v>
      </c>
      <c r="G11" s="76" t="s">
        <v>275</v>
      </c>
      <c r="H11" s="58" t="s">
        <v>302</v>
      </c>
      <c r="I11" s="58" t="s">
        <v>303</v>
      </c>
      <c r="J11" s="58" t="s">
        <v>304</v>
      </c>
      <c r="K11" s="58" t="s">
        <v>307</v>
      </c>
      <c r="L11" s="56">
        <f>VLOOKUP(H11,Sheet1!C:D,2,FALSE)</f>
        <v>8</v>
      </c>
      <c r="M11" s="57"/>
    </row>
    <row r="12" spans="1:13" ht="36.450000000000003" customHeight="1">
      <c r="B12" s="51">
        <f>COUNTA(B6:B11)</f>
        <v>6</v>
      </c>
      <c r="D12" s="60">
        <f>SUMPRODUCT(1/COUNTIF(D6:D11,D6:D11))</f>
        <v>6</v>
      </c>
      <c r="E12" s="95"/>
      <c r="F12" s="95"/>
      <c r="G12" s="95"/>
      <c r="H12" s="95"/>
      <c r="I12" s="49"/>
      <c r="J12" s="49"/>
      <c r="K12" s="49"/>
      <c r="M12" s="57"/>
    </row>
    <row r="13" spans="1:13" ht="36.450000000000003" customHeight="1">
      <c r="B13" s="49"/>
      <c r="C13" s="49"/>
      <c r="D13" s="49"/>
      <c r="E13" s="95"/>
      <c r="F13" s="95"/>
      <c r="G13" s="95"/>
      <c r="H13" s="95"/>
      <c r="I13" s="49"/>
      <c r="J13" s="49"/>
      <c r="K13" s="49"/>
      <c r="M13" s="57"/>
    </row>
    <row r="14" spans="1:13" ht="36.450000000000003" customHeight="1">
      <c r="B14" s="49"/>
      <c r="C14" s="49"/>
      <c r="D14" s="49"/>
      <c r="E14" s="95"/>
      <c r="F14" s="95"/>
      <c r="G14" s="95"/>
      <c r="H14" s="95"/>
      <c r="I14" s="49"/>
      <c r="J14" s="49"/>
      <c r="K14" s="49"/>
    </row>
    <row r="15" spans="1:13" ht="36.450000000000003" customHeight="1">
      <c r="B15" s="49"/>
      <c r="C15" s="49"/>
      <c r="D15" s="49"/>
      <c r="E15" s="95"/>
      <c r="F15" s="95"/>
      <c r="G15" s="95"/>
      <c r="H15" s="95"/>
      <c r="I15" s="49"/>
      <c r="J15" s="49"/>
      <c r="K15" s="49"/>
    </row>
    <row r="16" spans="1:13" ht="36.450000000000003" customHeight="1">
      <c r="B16" s="49"/>
      <c r="C16" s="49"/>
      <c r="D16" s="49"/>
      <c r="E16" s="95"/>
      <c r="F16" s="95"/>
      <c r="G16" s="95"/>
      <c r="H16" s="95"/>
      <c r="I16" s="49"/>
      <c r="J16" s="49"/>
      <c r="K16" s="49"/>
    </row>
    <row r="17" spans="2:11" ht="36.450000000000003" customHeight="1">
      <c r="B17" s="49"/>
      <c r="C17" s="49"/>
      <c r="D17" s="49"/>
      <c r="E17" s="95"/>
      <c r="F17" s="95"/>
      <c r="G17" s="95"/>
      <c r="H17" s="95"/>
      <c r="I17" s="49"/>
      <c r="J17" s="49"/>
      <c r="K17" s="49"/>
    </row>
    <row r="18" spans="2:11" ht="36.450000000000003" customHeight="1">
      <c r="B18" s="49"/>
      <c r="C18" s="49"/>
      <c r="D18" s="49"/>
      <c r="E18" s="95"/>
      <c r="F18" s="95"/>
      <c r="G18" s="95"/>
      <c r="H18" s="95"/>
      <c r="I18" s="49"/>
      <c r="J18" s="49"/>
      <c r="K18" s="49"/>
    </row>
    <row r="19" spans="2:11" ht="36.450000000000003" customHeight="1">
      <c r="B19" s="49"/>
      <c r="C19" s="49"/>
      <c r="D19" s="49"/>
      <c r="E19" s="95"/>
      <c r="F19" s="95"/>
      <c r="G19" s="95"/>
      <c r="H19" s="95"/>
      <c r="I19" s="49"/>
      <c r="J19" s="49"/>
      <c r="K19" s="49"/>
    </row>
    <row r="20" spans="2:11" ht="36.450000000000003" customHeight="1">
      <c r="B20" s="49"/>
      <c r="C20" s="49"/>
      <c r="D20" s="49"/>
      <c r="E20" s="49"/>
      <c r="F20" s="49"/>
      <c r="G20" s="49"/>
      <c r="H20" s="49"/>
      <c r="I20" s="49"/>
      <c r="J20" s="49"/>
      <c r="K20" s="49"/>
    </row>
    <row r="21" spans="2:11" ht="36.450000000000003" customHeight="1">
      <c r="B21" s="49"/>
      <c r="C21" s="49"/>
      <c r="D21" s="49"/>
      <c r="E21" s="49"/>
      <c r="F21" s="49"/>
      <c r="G21" s="49"/>
      <c r="H21" s="49"/>
      <c r="I21" s="49"/>
      <c r="J21" s="49"/>
      <c r="K21" s="49"/>
    </row>
    <row r="22" spans="2:11" ht="36.450000000000003" customHeight="1">
      <c r="B22" s="49"/>
      <c r="C22" s="49"/>
      <c r="D22" s="49"/>
      <c r="E22" s="49"/>
      <c r="F22" s="49"/>
      <c r="G22" s="49"/>
      <c r="H22" s="49"/>
      <c r="I22" s="49"/>
      <c r="J22" s="49"/>
      <c r="K22" s="49"/>
    </row>
    <row r="23" spans="2:11" ht="36.450000000000003" customHeight="1">
      <c r="B23" s="49"/>
      <c r="C23" s="49"/>
      <c r="D23" s="49"/>
      <c r="E23" s="49"/>
      <c r="F23" s="49"/>
      <c r="G23" s="49"/>
      <c r="H23" s="49"/>
      <c r="I23" s="49"/>
      <c r="J23" s="49"/>
      <c r="K23" s="49"/>
    </row>
    <row r="24" spans="2:11" ht="36.450000000000003" customHeight="1">
      <c r="B24" s="49"/>
      <c r="C24" s="49"/>
      <c r="D24" s="49"/>
      <c r="E24" s="49"/>
      <c r="F24" s="49"/>
      <c r="G24" s="49"/>
      <c r="H24" s="49"/>
      <c r="I24" s="49"/>
      <c r="J24" s="49"/>
      <c r="K24" s="49"/>
    </row>
    <row r="25" spans="2:11" ht="36.450000000000003" customHeight="1">
      <c r="B25" s="49"/>
      <c r="C25" s="49"/>
      <c r="D25" s="49"/>
      <c r="E25" s="49"/>
      <c r="F25" s="49"/>
      <c r="G25" s="49"/>
      <c r="H25" s="49"/>
      <c r="I25" s="49"/>
      <c r="J25" s="49"/>
      <c r="K25" s="49"/>
    </row>
    <row r="26" spans="2:11" ht="36.450000000000003" customHeight="1">
      <c r="B26" s="49"/>
      <c r="C26" s="49"/>
      <c r="D26" s="49"/>
      <c r="E26" s="49"/>
      <c r="F26" s="49"/>
      <c r="G26" s="49"/>
      <c r="H26" s="49"/>
      <c r="I26" s="49"/>
      <c r="J26" s="49"/>
      <c r="K26" s="49"/>
    </row>
    <row r="27" spans="2:11" ht="60" customHeight="1">
      <c r="B27" s="49"/>
      <c r="C27" s="49"/>
      <c r="D27" s="49"/>
      <c r="E27" s="49"/>
      <c r="F27" s="49"/>
      <c r="G27" s="49"/>
      <c r="H27" s="49"/>
      <c r="I27" s="49"/>
      <c r="J27" s="49"/>
      <c r="K27" s="49"/>
    </row>
    <row r="28" spans="2:11" ht="60" customHeight="1">
      <c r="B28" s="49"/>
      <c r="C28" s="49"/>
      <c r="D28" s="49"/>
      <c r="E28" s="49"/>
      <c r="F28" s="49"/>
      <c r="G28" s="49"/>
      <c r="H28" s="49"/>
      <c r="I28" s="49"/>
      <c r="J28" s="49"/>
      <c r="K28" s="49"/>
    </row>
    <row r="29" spans="2:11" ht="60" customHeight="1">
      <c r="B29" s="49"/>
      <c r="C29" s="49"/>
      <c r="D29" s="49"/>
      <c r="E29" s="49"/>
      <c r="F29" s="49"/>
      <c r="G29" s="49"/>
      <c r="H29" s="49"/>
      <c r="I29" s="49"/>
      <c r="J29" s="49"/>
      <c r="K29" s="49"/>
    </row>
    <row r="30" spans="2:11" ht="60" customHeight="1">
      <c r="B30" s="49"/>
      <c r="C30" s="49"/>
      <c r="D30" s="49"/>
      <c r="E30" s="49"/>
      <c r="F30" s="49"/>
      <c r="G30" s="49"/>
      <c r="H30" s="49"/>
      <c r="I30" s="49"/>
      <c r="J30" s="49"/>
      <c r="K30" s="49"/>
    </row>
    <row r="31" spans="2:11" ht="21.75" customHeight="1">
      <c r="B31" s="49"/>
      <c r="C31" s="49"/>
      <c r="D31" s="49"/>
      <c r="E31" s="95"/>
      <c r="F31" s="95"/>
      <c r="G31" s="95"/>
      <c r="H31" s="95"/>
      <c r="I31" s="49"/>
      <c r="J31" s="49"/>
      <c r="K31" s="49"/>
    </row>
    <row r="32" spans="2:11" ht="21.75" customHeight="1">
      <c r="B32" s="49"/>
      <c r="C32" s="49"/>
      <c r="D32" s="49"/>
      <c r="E32" s="95"/>
      <c r="F32" s="95"/>
      <c r="G32" s="95"/>
      <c r="H32" s="95"/>
      <c r="I32" s="49"/>
      <c r="J32" s="49"/>
      <c r="K32" s="49"/>
    </row>
    <row r="33" spans="2:11" ht="21.75" customHeight="1">
      <c r="B33" s="49"/>
      <c r="C33" s="49"/>
      <c r="D33" s="49"/>
      <c r="E33" s="95"/>
      <c r="F33" s="95"/>
      <c r="G33" s="95"/>
      <c r="H33" s="95"/>
      <c r="I33" s="49"/>
      <c r="J33" s="49"/>
      <c r="K33" s="49"/>
    </row>
    <row r="34" spans="2:11" ht="21.75" customHeight="1">
      <c r="B34" s="49"/>
      <c r="C34" s="49"/>
      <c r="D34" s="49"/>
      <c r="E34" s="95"/>
      <c r="F34" s="95"/>
      <c r="G34" s="95"/>
      <c r="H34" s="95"/>
      <c r="I34" s="49"/>
      <c r="J34" s="49"/>
      <c r="K34" s="49"/>
    </row>
    <row r="35" spans="2:11" ht="21.75" customHeight="1">
      <c r="B35" s="49"/>
      <c r="C35" s="49"/>
      <c r="D35" s="49"/>
      <c r="E35" s="95"/>
      <c r="F35" s="95"/>
      <c r="G35" s="95"/>
      <c r="H35" s="95"/>
      <c r="I35" s="49"/>
      <c r="J35" s="49"/>
      <c r="K35" s="49"/>
    </row>
    <row r="36" spans="2:11" ht="21.75" customHeight="1">
      <c r="B36" s="49"/>
      <c r="C36" s="49"/>
      <c r="D36" s="49"/>
      <c r="E36" s="95"/>
      <c r="F36" s="95"/>
      <c r="G36" s="95"/>
      <c r="H36" s="95"/>
      <c r="I36" s="49"/>
      <c r="J36" s="49"/>
      <c r="K36" s="49"/>
    </row>
    <row r="37" spans="2:11" ht="21.75" customHeight="1">
      <c r="B37" s="49"/>
      <c r="C37" s="49"/>
      <c r="D37" s="49"/>
      <c r="E37" s="95"/>
      <c r="F37" s="95"/>
      <c r="G37" s="95"/>
      <c r="H37" s="95"/>
      <c r="I37" s="49"/>
      <c r="J37" s="49"/>
      <c r="K37" s="49"/>
    </row>
    <row r="38" spans="2:11" ht="21.75" customHeight="1">
      <c r="B38" s="49"/>
      <c r="C38" s="49"/>
      <c r="D38" s="49"/>
      <c r="E38" s="95"/>
      <c r="F38" s="95"/>
      <c r="G38" s="95"/>
      <c r="H38" s="95"/>
      <c r="I38" s="49"/>
      <c r="J38" s="49"/>
      <c r="K38" s="49"/>
    </row>
    <row r="39" spans="2:11" ht="21.75" customHeight="1">
      <c r="B39" s="49"/>
      <c r="C39" s="49"/>
      <c r="D39" s="49"/>
      <c r="E39" s="95"/>
      <c r="F39" s="95"/>
      <c r="G39" s="95"/>
      <c r="H39" s="95"/>
      <c r="I39" s="49"/>
      <c r="J39" s="49"/>
      <c r="K39" s="49"/>
    </row>
    <row r="40" spans="2:11" ht="21.75" customHeight="1">
      <c r="B40" s="49"/>
      <c r="C40" s="49"/>
      <c r="D40" s="49"/>
      <c r="E40" s="95"/>
      <c r="F40" s="95"/>
      <c r="G40" s="95"/>
      <c r="H40" s="95"/>
      <c r="I40" s="49"/>
      <c r="J40" s="49"/>
      <c r="K40" s="49"/>
    </row>
    <row r="41" spans="2:11" ht="21.75" customHeight="1">
      <c r="B41" s="49"/>
      <c r="C41" s="49"/>
      <c r="D41" s="49"/>
      <c r="E41" s="95"/>
      <c r="F41" s="95"/>
      <c r="G41" s="95"/>
      <c r="H41" s="95"/>
      <c r="I41" s="49"/>
      <c r="J41" s="49"/>
      <c r="K41" s="49"/>
    </row>
    <row r="42" spans="2:11" ht="21.75" customHeight="1">
      <c r="B42" s="49"/>
      <c r="C42" s="49"/>
      <c r="D42" s="49"/>
      <c r="E42" s="95"/>
      <c r="F42" s="95"/>
      <c r="G42" s="95"/>
      <c r="H42" s="95"/>
      <c r="I42" s="49"/>
      <c r="J42" s="49"/>
      <c r="K42" s="49"/>
    </row>
    <row r="43" spans="2:11" ht="21.75" customHeight="1">
      <c r="B43" s="49"/>
      <c r="C43" s="49"/>
      <c r="D43" s="49"/>
      <c r="E43" s="95"/>
      <c r="F43" s="95"/>
      <c r="G43" s="95"/>
      <c r="H43" s="95"/>
      <c r="I43" s="49"/>
      <c r="J43" s="49"/>
      <c r="K43" s="49"/>
    </row>
    <row r="44" spans="2:11" ht="21.75" customHeight="1">
      <c r="B44" s="49"/>
      <c r="C44" s="49"/>
      <c r="D44" s="49"/>
      <c r="E44" s="95"/>
      <c r="F44" s="95"/>
      <c r="G44" s="95"/>
      <c r="H44" s="95"/>
      <c r="I44" s="49"/>
      <c r="J44" s="49"/>
      <c r="K44" s="49"/>
    </row>
    <row r="45" spans="2:11" ht="21.75" customHeight="1">
      <c r="B45" s="49"/>
      <c r="C45" s="49"/>
      <c r="D45" s="49"/>
      <c r="E45" s="95"/>
      <c r="F45" s="95"/>
      <c r="G45" s="95"/>
      <c r="H45" s="95"/>
      <c r="I45" s="49"/>
      <c r="J45" s="49"/>
      <c r="K45" s="49"/>
    </row>
    <row r="46" spans="2:11" ht="21.75" customHeight="1">
      <c r="B46" s="49"/>
      <c r="C46" s="49"/>
      <c r="D46" s="49"/>
      <c r="E46" s="95"/>
      <c r="F46" s="95"/>
      <c r="G46" s="95"/>
      <c r="H46" s="95"/>
      <c r="I46" s="49"/>
      <c r="J46" s="49"/>
      <c r="K46" s="49"/>
    </row>
    <row r="47" spans="2:11" ht="21.75" customHeight="1">
      <c r="B47" s="49"/>
      <c r="C47" s="49"/>
      <c r="D47" s="49"/>
      <c r="E47" s="95"/>
      <c r="F47" s="95"/>
      <c r="G47" s="95"/>
      <c r="H47" s="95"/>
      <c r="I47" s="49"/>
      <c r="J47" s="49"/>
      <c r="K47" s="49"/>
    </row>
    <row r="48" spans="2:11" ht="21.75" customHeight="1">
      <c r="B48" s="49"/>
      <c r="C48" s="49"/>
      <c r="D48" s="49"/>
      <c r="E48" s="95"/>
      <c r="F48" s="95"/>
      <c r="G48" s="95"/>
      <c r="H48" s="95"/>
      <c r="I48" s="49"/>
      <c r="J48" s="49"/>
      <c r="K48" s="49"/>
    </row>
  </sheetData>
  <autoFilter ref="B2:L5">
    <filterColumn colId="6" showButton="0"/>
    <sortState ref="B9:O12">
      <sortCondition ref="L2:L5"/>
    </sortState>
  </autoFilter>
  <mergeCells count="11">
    <mergeCell ref="A2:A5"/>
    <mergeCell ref="C2:C5"/>
    <mergeCell ref="D2:D5"/>
    <mergeCell ref="E2:E5"/>
    <mergeCell ref="F2:F5"/>
    <mergeCell ref="H2:I5"/>
    <mergeCell ref="K2:K5"/>
    <mergeCell ref="B2:B5"/>
    <mergeCell ref="L2:L5"/>
    <mergeCell ref="G2:G5"/>
    <mergeCell ref="J2:J5"/>
  </mergeCells>
  <phoneticPr fontId="2"/>
  <conditionalFormatting sqref="K2:K5">
    <cfRule type="expression" dxfId="92" priority="1">
      <formula>OR($A6:$L402&lt;&gt;"")</formula>
    </cfRule>
  </conditionalFormatting>
  <conditionalFormatting sqref="B9:K10">
    <cfRule type="expression" dxfId="91" priority="2435">
      <formula>OR($A12:$L212&lt;&gt;"")</formula>
    </cfRule>
  </conditionalFormatting>
  <conditionalFormatting sqref="B6:K7">
    <cfRule type="expression" dxfId="90" priority="2441">
      <formula>OR($A10:$L426&lt;&gt;"")</formula>
    </cfRule>
  </conditionalFormatting>
  <conditionalFormatting sqref="B8:K8">
    <cfRule type="expression" dxfId="89" priority="2447">
      <formula>OR($A12:$L205&lt;&gt;"")</formula>
    </cfRule>
  </conditionalFormatting>
  <conditionalFormatting sqref="B11:K11">
    <cfRule type="expression" dxfId="88" priority="2453">
      <formula>OR($A12:$L211&lt;&gt;"")</formula>
    </cfRule>
  </conditionalFormatting>
  <hyperlinks>
    <hyperlink ref="G10" r:id="rId1"/>
  </hyperlinks>
  <printOptions horizontalCentered="1"/>
  <pageMargins left="0.78740157480314965" right="0.78740157480314965" top="0.78740157480314965" bottom="0.78740157480314965" header="0.51181102362204722" footer="0.51181102362204722"/>
  <pageSetup paperSize="9" scale="46" orientation="portrait" r:id="rId2"/>
  <headerFooter alignWithMargins="0">
    <oddHeader xml:space="preserve">&amp;C&amp;"ＭＳ Ｐゴシック,太字"受注希望！障害福祉サービス事業所等一覧
</oddHeader>
    <oddFooter>&amp;C&amp;A&amp;P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49</vt:i4>
      </vt:variant>
    </vt:vector>
  </HeadingPairs>
  <TitlesOfParts>
    <vt:vector size="76" baseType="lpstr">
      <vt:lpstr>表紙</vt:lpstr>
      <vt:lpstr>業務種別一覧ページ</vt:lpstr>
      <vt:lpstr>一覧</vt:lpstr>
      <vt:lpstr>各種袋詰め、梱包</vt:lpstr>
      <vt:lpstr>印刷、製本</vt:lpstr>
      <vt:lpstr>点字印刷、点訳</vt:lpstr>
      <vt:lpstr>情報処理</vt:lpstr>
      <vt:lpstr>封入、シール貼り、発送等</vt:lpstr>
      <vt:lpstr>刻印、裁断、折り込み等</vt:lpstr>
      <vt:lpstr>清掃</vt:lpstr>
      <vt:lpstr>クリーニング</vt:lpstr>
      <vt:lpstr>園芸、草刈り</vt:lpstr>
      <vt:lpstr>運搬、ポスティング等</vt:lpstr>
      <vt:lpstr>廃品回収、リサイクル、水道メータ分解等</vt:lpstr>
      <vt:lpstr>その他役務</vt:lpstr>
      <vt:lpstr>パン、焼菓子</vt:lpstr>
      <vt:lpstr>弁当、総菜</vt:lpstr>
      <vt:lpstr>その他食品</vt:lpstr>
      <vt:lpstr>名刺作成</vt:lpstr>
      <vt:lpstr>封筒作成</vt:lpstr>
      <vt:lpstr>手工芸、陶器等</vt:lpstr>
      <vt:lpstr>衣類、染物、布製品等</vt:lpstr>
      <vt:lpstr>花苗、プランター等</vt:lpstr>
      <vt:lpstr>看板、プレート製作</vt:lpstr>
      <vt:lpstr>災害備蓄品</vt:lpstr>
      <vt:lpstr>その他物品</vt:lpstr>
      <vt:lpstr>Sheet1</vt:lpstr>
      <vt:lpstr>クリーニング!Print_Area</vt:lpstr>
      <vt:lpstr>その他食品!Print_Area</vt:lpstr>
      <vt:lpstr>その他物品!Print_Area</vt:lpstr>
      <vt:lpstr>その他役務!Print_Area</vt:lpstr>
      <vt:lpstr>'パン、焼菓子'!Print_Area</vt:lpstr>
      <vt:lpstr>'衣類、染物、布製品等'!Print_Area</vt:lpstr>
      <vt:lpstr>一覧!Print_Area</vt:lpstr>
      <vt:lpstr>'印刷、製本'!Print_Area</vt:lpstr>
      <vt:lpstr>'運搬、ポスティング等'!Print_Area</vt:lpstr>
      <vt:lpstr>'園芸、草刈り'!Print_Area</vt:lpstr>
      <vt:lpstr>'花苗、プランター等'!Print_Area</vt:lpstr>
      <vt:lpstr>'各種袋詰め、梱包'!Print_Area</vt:lpstr>
      <vt:lpstr>'看板、プレート製作'!Print_Area</vt:lpstr>
      <vt:lpstr>業務種別一覧ページ!Print_Area</vt:lpstr>
      <vt:lpstr>'刻印、裁断、折り込み等'!Print_Area</vt:lpstr>
      <vt:lpstr>災害備蓄品!Print_Area</vt:lpstr>
      <vt:lpstr>'手工芸、陶器等'!Print_Area</vt:lpstr>
      <vt:lpstr>情報処理!Print_Area</vt:lpstr>
      <vt:lpstr>清掃!Print_Area</vt:lpstr>
      <vt:lpstr>'点字印刷、点訳'!Print_Area</vt:lpstr>
      <vt:lpstr>'廃品回収、リサイクル、水道メータ分解等'!Print_Area</vt:lpstr>
      <vt:lpstr>封筒作成!Print_Area</vt:lpstr>
      <vt:lpstr>'封入、シール貼り、発送等'!Print_Area</vt:lpstr>
      <vt:lpstr>'弁当、総菜'!Print_Area</vt:lpstr>
      <vt:lpstr>名刺作成!Print_Area</vt:lpstr>
      <vt:lpstr>クリーニング!Print_Titles</vt:lpstr>
      <vt:lpstr>その他食品!Print_Titles</vt:lpstr>
      <vt:lpstr>その他物品!Print_Titles</vt:lpstr>
      <vt:lpstr>その他役務!Print_Titles</vt:lpstr>
      <vt:lpstr>'パン、焼菓子'!Print_Titles</vt:lpstr>
      <vt:lpstr>'衣類、染物、布製品等'!Print_Titles</vt:lpstr>
      <vt:lpstr>一覧!Print_Titles</vt:lpstr>
      <vt:lpstr>'印刷、製本'!Print_Titles</vt:lpstr>
      <vt:lpstr>'運搬、ポスティング等'!Print_Titles</vt:lpstr>
      <vt:lpstr>'園芸、草刈り'!Print_Titles</vt:lpstr>
      <vt:lpstr>'花苗、プランター等'!Print_Titles</vt:lpstr>
      <vt:lpstr>'各種袋詰め、梱包'!Print_Titles</vt:lpstr>
      <vt:lpstr>'看板、プレート製作'!Print_Titles</vt:lpstr>
      <vt:lpstr>'刻印、裁断、折り込み等'!Print_Titles</vt:lpstr>
      <vt:lpstr>災害備蓄品!Print_Titles</vt:lpstr>
      <vt:lpstr>'手工芸、陶器等'!Print_Titles</vt:lpstr>
      <vt:lpstr>情報処理!Print_Titles</vt:lpstr>
      <vt:lpstr>清掃!Print_Titles</vt:lpstr>
      <vt:lpstr>'点字印刷、点訳'!Print_Titles</vt:lpstr>
      <vt:lpstr>'廃品回収、リサイクル、水道メータ分解等'!Print_Titles</vt:lpstr>
      <vt:lpstr>封筒作成!Print_Titles</vt:lpstr>
      <vt:lpstr>'封入、シール貼り、発送等'!Print_Titles</vt:lpstr>
      <vt:lpstr>'弁当、総菜'!Print_Titles</vt:lpstr>
      <vt:lpstr>名刺作成!Print_Titles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土岐 菜摘</dc:creator>
  <cp:lastModifiedBy>user</cp:lastModifiedBy>
  <cp:lastPrinted>2025-02-27T06:40:56Z</cp:lastPrinted>
  <dcterms:created xsi:type="dcterms:W3CDTF">2022-02-03T11:00:42Z</dcterms:created>
  <dcterms:modified xsi:type="dcterms:W3CDTF">2025-05-09T00:34:15Z</dcterms:modified>
</cp:coreProperties>
</file>