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9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52511"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C37" i="9"/>
  <c r="BE36" i="9"/>
  <c r="AM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AM35" i="9" s="1"/>
  <c r="BE34" i="9" l="1"/>
  <c r="BW34" i="9" s="1"/>
  <c r="BW35" i="9" l="1"/>
  <c r="BW36" i="9" s="1"/>
  <c r="BW37" i="9" s="1"/>
  <c r="BW38" i="9" s="1"/>
  <c r="CO34" i="9" l="1"/>
  <c r="CO35" i="9" s="1"/>
  <c r="CO36" i="9" s="1"/>
  <c r="CO37" i="9" s="1"/>
</calcChain>
</file>

<file path=xl/sharedStrings.xml><?xml version="1.0" encoding="utf-8"?>
<sst xmlns="http://schemas.openxmlformats.org/spreadsheetml/2006/main" count="1035" uniqueCount="557">
  <si>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</si>
  <si>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</si>
  <si>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</si>
  <si>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</si>
  <si>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</si>
  <si>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</si>
  <si>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</si>
  <si>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</si>
  <si>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</si>
  <si>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</si>
  <si>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</si>
  <si>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</si>
  <si>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</si>
  <si>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</si>
  <si>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</si>
  <si>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</si>
  <si>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</si>
  <si>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</si>
  <si>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</si>
  <si>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</si>
  <si>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</si>
  <si>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</si>
  <si>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</si>
  <si>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</si>
  <si>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</si>
  <si>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</si>
  <si>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</si>
  <si>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</si>
  <si>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</si>
  <si>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</si>
  <si>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</si>
  <si>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</si>
  <si>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</si>
  <si>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</si>
  <si>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</si>
  <si>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</si>
  <si>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</si>
  <si>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</si>
  <si>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</si>
  <si>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</si>
  <si>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</si>
  <si>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</si>
  <si>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</si>
  <si>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</si>
  <si>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</si>
  <si>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</si>
  <si>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</si>
  <si>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</si>
  <si>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</si>
  <si>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</si>
  <si>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</si>
  <si>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</si>
  <si>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</si>
  <si>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</si>
  <si>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</si>
  <si>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</si>
  <si>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</si>
  <si>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</si>
  <si>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</si>
  <si>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</si>
  <si>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</si>
  <si>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</si>
  <si>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</si>
  <si>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</si>
  <si>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</si>
  <si>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</si>
  <si>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</si>
  <si>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</si>
  <si>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</si>
  <si>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</si>
  <si>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</si>
  <si>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</si>
  <si>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</si>
  <si>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</si>
  <si>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</si>
  <si>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</si>
  <si>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</si>
  <si>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</si>
  <si>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</si>
  <si>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</si>
  <si>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</si>
  <si>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湯河原町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</si>
  <si>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</si>
  <si>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</si>
  <si>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</si>
  <si>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</si>
  <si>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</si>
  <si>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</si>
  <si>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</si>
  <si>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</si>
  <si>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</si>
  <si>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</si>
  <si>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</si>
  <si>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</si>
  <si>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</si>
  <si>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</si>
  <si>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</si>
  <si>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</si>
  <si>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</si>
  <si>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</si>
  <si>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</si>
  <si>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</si>
  <si>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</si>
  <si>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</si>
  <si>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</si>
  <si>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</si>
  <si>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</si>
  <si>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</si>
  <si>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</si>
  <si>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</si>
  <si>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</si>
  <si>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</si>
  <si>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</si>
  <si>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</si>
  <si>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</si>
  <si>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</si>
  <si>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</si>
  <si>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</si>
  <si>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</si>
  <si>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</si>
  <si>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</si>
  <si>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</si>
  <si>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</si>
  <si>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</si>
  <si>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</si>
  <si>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</si>
  <si>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</si>
  <si>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</si>
  <si>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</si>
  <si>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</si>
  <si>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</si>
  <si>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</si>
  <si>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</si>
  <si>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</si>
  <si>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</si>
  <si>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</si>
  <si>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</si>
  <si>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</si>
  <si>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</si>
  <si>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</si>
  <si>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</si>
  <si>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</si>
  <si>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</si>
  <si>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</si>
  <si>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</si>
  <si>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</si>
  <si>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</si>
  <si>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</si>
  <si>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</si>
  <si>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</si>
  <si>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</si>
  <si>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</si>
  <si>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</si>
  <si>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</si>
  <si>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</si>
  <si>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</si>
  <si>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</si>
  <si>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</si>
  <si>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</si>
  <si>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</si>
  <si>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</si>
  <si>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</si>
  <si>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</si>
  <si>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</si>
  <si>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</si>
  <si>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</si>
  <si>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</si>
  <si>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</si>
  <si>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</si>
  <si>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</si>
  <si>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</si>
  <si>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</si>
  <si>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</si>
  <si>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</si>
  <si>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</si>
  <si>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</si>
  <si>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</si>
  <si>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</si>
  <si>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</si>
  <si>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</si>
  <si>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</si>
  <si>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</si>
  <si>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</si>
  <si>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</si>
  <si>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</si>
  <si>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</si>
  <si>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</si>
  <si>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</si>
  <si>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</si>
  <si>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</si>
  <si>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</si>
  <si>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神奈川県湯河原町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</si>
  <si>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</si>
  <si>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</si>
  <si>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</si>
  <si>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</si>
  <si>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</si>
  <si>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</si>
  <si>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</si>
  <si>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</si>
  <si>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</si>
  <si>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</si>
  <si>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</si>
  <si>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</si>
  <si>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</si>
  <si>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</si>
  <si>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</si>
  <si>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</si>
  <si>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</si>
  <si>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</si>
  <si>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</si>
  <si>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</si>
  <si>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</si>
  <si>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</si>
  <si>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</si>
  <si>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</si>
  <si>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</si>
  <si>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</si>
  <si>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</si>
  <si>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</si>
  <si>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</si>
  <si>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</si>
  <si>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</si>
  <si>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</si>
  <si>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</si>
  <si>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</si>
  <si>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</si>
  <si>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</si>
  <si>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</si>
  <si>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</si>
  <si>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</si>
  <si>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</si>
  <si>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</si>
  <si>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</si>
  <si>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</si>
  <si>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</si>
  <si>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</si>
  <si>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</si>
  <si>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</si>
  <si>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</si>
  <si>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</si>
  <si>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</si>
  <si>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</si>
  <si>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</si>
  <si>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</si>
  <si>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</si>
  <si>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</si>
  <si>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</si>
  <si>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</si>
  <si>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</si>
  <si>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</si>
  <si>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</si>
  <si>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</si>
  <si>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</si>
  <si>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</si>
  <si>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</si>
  <si>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</si>
  <si>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</si>
  <si>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</si>
  <si>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</si>
  <si>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</si>
  <si>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</si>
  <si>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</si>
  <si>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</si>
  <si>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</si>
  <si>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</si>
  <si>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</si>
  <si>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</si>
  <si>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</si>
  <si>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</si>
  <si>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</si>
  <si>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</si>
  <si>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</si>
  <si>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</si>
  <si>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</si>
  <si>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</si>
  <si>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</si>
  <si>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</si>
  <si>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</si>
  <si>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</si>
  <si>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</si>
  <si>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</si>
  <si>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</si>
  <si>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</si>
  <si>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</si>
  <si>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</si>
  <si>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</si>
  <si>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</si>
  <si>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</si>
  <si>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</si>
  <si>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</si>
  <si>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</si>
  <si>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</si>
  <si>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</si>
  <si>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</si>
  <si>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</si>
  <si>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</si>
  <si>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</si>
  <si>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</si>
  <si>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</si>
  <si>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</si>
  <si>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</si>
  <si>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</si>
  <si>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</si>
  <si>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</si>
  <si>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</si>
  <si>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</si>
  <si>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</si>
  <si>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</si>
  <si>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</si>
  <si>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</si>
  <si>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</si>
  <si>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</si>
  <si>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</si>
  <si>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</si>
  <si>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</si>
  <si>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</si>
  <si>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</si>
  <si>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</si>
  <si>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</si>
  <si>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</si>
  <si>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</si>
  <si>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</si>
  <si>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</si>
  <si>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</si>
  <si>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</si>
  <si>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</si>
  <si>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</si>
  <si>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</si>
  <si>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</si>
  <si>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</si>
  <si>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</si>
  <si>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</si>
  <si>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</si>
  <si>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</si>
  <si>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</si>
  <si>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</si>
  <si>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</si>
  <si>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</si>
  <si>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神奈川県湯河原町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</si>
  <si>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</si>
  <si>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</si>
  <si>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</si>
  <si>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</si>
  <si>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</si>
  <si>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</si>
  <si>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</si>
  <si>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</si>
  <si>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</si>
  <si>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</si>
  <si>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</si>
  <si>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</si>
  <si>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</si>
  <si>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</si>
  <si>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</si>
  <si>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</si>
  <si>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</si>
  <si>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</si>
  <si>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</si>
  <si>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</si>
  <si>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</si>
  <si>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</si>
  <si>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</si>
  <si>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</si>
  <si>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</si>
  <si>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</si>
  <si>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</si>
  <si>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</si>
  <si>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</si>
  <si>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</si>
  <si>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</si>
  <si>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</si>
  <si>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</si>
  <si>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</si>
  <si>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</si>
  <si>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</si>
  <si>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</si>
  <si>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</si>
  <si>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</si>
  <si>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</si>
  <si>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温泉事業会計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</si>
  <si>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</si>
  <si>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</si>
  <si>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</si>
  <si>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</si>
  <si>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</si>
  <si>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</si>
  <si>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</si>
  <si>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</si>
  <si>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</si>
  <si>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</si>
  <si>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</si>
  <si>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</si>
  <si>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</si>
  <si>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</si>
  <si>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</si>
  <si>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</si>
  <si>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</si>
  <si>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</si>
  <si>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</si>
  <si>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</si>
  <si>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</si>
  <si>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</si>
  <si>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</si>
  <si>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</si>
  <si>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</si>
  <si>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</si>
  <si>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</si>
  <si>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</si>
  <si>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</si>
  <si>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</si>
  <si>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</si>
  <si>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</si>
  <si>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</si>
  <si>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</si>
  <si>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</si>
  <si>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</si>
  <si>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</si>
  <si>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</si>
  <si>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</si>
  <si>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</si>
  <si>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</si>
  <si>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</si>
  <si>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</si>
  <si>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</si>
  <si>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</si>
  <si>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</si>
  <si>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</si>
  <si>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</si>
  <si>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</si>
  <si>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</si>
  <si>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</si>
  <si>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</si>
  <si>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</si>
  <si>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</si>
  <si>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</si>
  <si>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</si>
  <si>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</si>
  <si>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</si>
  <si>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</si>
  <si>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</si>
  <si>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</si>
  <si>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</si>
  <si>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</si>
  <si>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</si>
  <si>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</si>
  <si>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</si>
  <si>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</si>
  <si>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</si>
  <si>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</si>
  <si>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</si>
  <si>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</si>
  <si>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</si>
  <si>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</si>
  <si>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</si>
  <si>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</si>
  <si>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</si>
  <si>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</si>
  <si>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</si>
  <si>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</si>
  <si>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</si>
  <si>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</si>
  <si>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</si>
  <si>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</si>
  <si>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</si>
  <si>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</si>
  <si>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</si>
  <si>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</si>
  <si>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</si>
  <si>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</si>
  <si>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</si>
  <si>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</si>
  <si>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</si>
  <si>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</si>
  <si>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</si>
  <si>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</si>
  <si>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</si>
  <si>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</si>
  <si>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</si>
  <si>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</si>
  <si>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</si>
  <si>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</si>
  <si>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</si>
  <si>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</si>
  <si>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</si>
  <si>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</si>
  <si>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</si>
  <si>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</si>
  <si>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</si>
  <si>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</si>
  <si>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</si>
  <si>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</si>
  <si>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</si>
  <si>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</si>
  <si>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</si>
  <si>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</si>
  <si>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</si>
  <si>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</si>
  <si>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</si>
  <si>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</si>
  <si>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</si>
  <si>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</si>
  <si>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</si>
  <si>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</si>
  <si>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</si>
  <si>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</si>
  <si>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</si>
  <si>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</si>
  <si>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</si>
  <si>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</si>
  <si>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</si>
  <si>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</si>
  <si>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</si>
  <si>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</si>
  <si>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</si>
  <si>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</si>
  <si>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</si>
  <si>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1.28</t>
  </si>
  <si>
    <t>▲ 1.68</t>
  </si>
  <si>
    <t>一般会計</t>
  </si>
  <si>
    <t>国民健康保険事業特別会計</t>
  </si>
  <si>
    <t>▲ 0.17</t>
  </si>
  <si>
    <t>水道事業会計</t>
  </si>
  <si>
    <t>温泉事業会計</t>
  </si>
  <si>
    <t>介護保険事業特別会計（保険事業勘定）</t>
  </si>
  <si>
    <t>下水道事業特別会計</t>
  </si>
  <si>
    <t>後期高齢者医療特別会計</t>
  </si>
  <si>
    <t>▲ 0.05</t>
  </si>
  <si>
    <t>介護保険事業特別会計（介護サービス事業勘定）</t>
  </si>
  <si>
    <t>その他会計（赤字）</t>
  </si>
  <si>
    <t>その他会計（黒字）</t>
  </si>
  <si>
    <t>-</t>
    <phoneticPr fontId="2"/>
  </si>
  <si>
    <t>-</t>
    <phoneticPr fontId="2"/>
  </si>
  <si>
    <t>-</t>
    <phoneticPr fontId="2"/>
  </si>
  <si>
    <t>-</t>
    <phoneticPr fontId="2"/>
  </si>
  <si>
    <t>湯河原町真鶴町衛生組合</t>
    <rPh sb="0" eb="4">
      <t>ユガワラマチ</t>
    </rPh>
    <rPh sb="4" eb="6">
      <t>マナヅル</t>
    </rPh>
    <rPh sb="6" eb="7">
      <t>マチ</t>
    </rPh>
    <rPh sb="7" eb="9">
      <t>エイセイ</t>
    </rPh>
    <rPh sb="9" eb="11">
      <t>クミアイ</t>
    </rPh>
    <phoneticPr fontId="5"/>
  </si>
  <si>
    <t>神奈川県市町村職員退職手当組合</t>
    <rPh sb="0" eb="4">
      <t>カナガワケン</t>
    </rPh>
    <rPh sb="4" eb="7">
      <t>シチョウソン</t>
    </rPh>
    <rPh sb="7" eb="9">
      <t>ショクイン</t>
    </rPh>
    <rPh sb="9" eb="11">
      <t>タイショク</t>
    </rPh>
    <rPh sb="11" eb="13">
      <t>テアテ</t>
    </rPh>
    <rPh sb="13" eb="15">
      <t>クミアイ</t>
    </rPh>
    <phoneticPr fontId="5"/>
  </si>
  <si>
    <t>神奈川後期高齢者医療広域連合（一般会計）</t>
    <rPh sb="0" eb="3">
      <t>カナガワ</t>
    </rPh>
    <rPh sb="3" eb="5">
      <t>コウキ</t>
    </rPh>
    <rPh sb="5" eb="8">
      <t>コウレイシャ</t>
    </rPh>
    <rPh sb="8" eb="10">
      <t>イリョウ</t>
    </rPh>
    <rPh sb="10" eb="12">
      <t>コウイキ</t>
    </rPh>
    <rPh sb="12" eb="14">
      <t>レンゴウ</t>
    </rPh>
    <rPh sb="15" eb="17">
      <t>イッパン</t>
    </rPh>
    <rPh sb="17" eb="19">
      <t>カイケイ</t>
    </rPh>
    <phoneticPr fontId="5"/>
  </si>
  <si>
    <t>神奈川後期高齢者医療広域連合（事業会計）</t>
    <rPh sb="0" eb="3">
      <t>カナガワ</t>
    </rPh>
    <rPh sb="3" eb="5">
      <t>コウキ</t>
    </rPh>
    <rPh sb="5" eb="8">
      <t>コウレイシャ</t>
    </rPh>
    <rPh sb="8" eb="10">
      <t>イリョウ</t>
    </rPh>
    <rPh sb="10" eb="12">
      <t>コウイキ</t>
    </rPh>
    <rPh sb="12" eb="14">
      <t>レンゴウ</t>
    </rPh>
    <rPh sb="15" eb="17">
      <t>ジギョウ</t>
    </rPh>
    <rPh sb="17" eb="19">
      <t>カイケイ</t>
    </rPh>
    <phoneticPr fontId="5"/>
  </si>
  <si>
    <t>町村情報システム共同事業組合</t>
    <rPh sb="0" eb="2">
      <t>チョウソン</t>
    </rPh>
    <rPh sb="2" eb="4">
      <t>ジョウホウ</t>
    </rPh>
    <rPh sb="8" eb="10">
      <t>キョウドウ</t>
    </rPh>
    <rPh sb="10" eb="12">
      <t>ジギョウ</t>
    </rPh>
    <rPh sb="12" eb="14">
      <t>クミアイ</t>
    </rPh>
    <phoneticPr fontId="5"/>
  </si>
  <si>
    <t>湯河原町土地開発公社</t>
    <rPh sb="0" eb="4">
      <t>ユガワラマチ</t>
    </rPh>
    <rPh sb="4" eb="6">
      <t>トチ</t>
    </rPh>
    <rPh sb="6" eb="8">
      <t>カイハツ</t>
    </rPh>
    <rPh sb="8" eb="10">
      <t>コウシャ</t>
    </rPh>
    <phoneticPr fontId="5"/>
  </si>
  <si>
    <t>（有）コミュニティサービス</t>
    <rPh sb="1" eb="2">
      <t>ユウ</t>
    </rPh>
    <phoneticPr fontId="5"/>
  </si>
  <si>
    <t>公益財団法人かながわ海岸美化財団</t>
    <rPh sb="0" eb="2">
      <t>コウエキ</t>
    </rPh>
    <rPh sb="2" eb="4">
      <t>ザイダン</t>
    </rPh>
    <rPh sb="4" eb="6">
      <t>ホウジン</t>
    </rPh>
    <rPh sb="10" eb="12">
      <t>カイガン</t>
    </rPh>
    <rPh sb="12" eb="14">
      <t>ビカ</t>
    </rPh>
    <rPh sb="14" eb="16">
      <t>ザイダン</t>
    </rPh>
    <phoneticPr fontId="5"/>
  </si>
  <si>
    <t>公益財団法人かながわ健康財団</t>
    <rPh sb="0" eb="2">
      <t>コウエキ</t>
    </rPh>
    <rPh sb="2" eb="4">
      <t>ザイダン</t>
    </rPh>
    <rPh sb="4" eb="6">
      <t>ホウジン</t>
    </rPh>
    <rPh sb="10" eb="12">
      <t>ケンコウ</t>
    </rPh>
    <rPh sb="12" eb="14">
      <t>ザイダン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</si>
  <si>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</si>
  <si>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</si>
  <si>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</si>
  <si>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</si>
  <si>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</si>
  <si>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</si>
  <si>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</si>
  <si>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</si>
  <si>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</si>
  <si>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</si>
  <si>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</si>
  <si>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</si>
  <si>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将来負担比率については、充当可能基金及び特定財源（都市計画税）が増となったことにより、H24から減少傾向にある。
実質公債費比率については、標準財政規模が大きくなったことや、現在の低金利に対し、過去に借り入れた高金利の地方債の償還が終了したことにより公債費が減少しているため、近年は減少傾向にある。しかしながら湯河原町真鶴町衛生組合において大規模な改修工事を実施中であり、平成29年度から当該工事にかかる元金の償還が始まるため、今後は平成31年度をピークとして増加する見込みである。</t>
    <rPh sb="70" eb="72">
      <t>ヒョウジュン</t>
    </rPh>
    <rPh sb="77" eb="78">
      <t>オオ</t>
    </rPh>
    <rPh sb="87" eb="89">
      <t>ゲンザイ</t>
    </rPh>
    <rPh sb="90" eb="93">
      <t>テイキンリ</t>
    </rPh>
    <rPh sb="94" eb="95">
      <t>タイ</t>
    </rPh>
    <rPh sb="97" eb="99">
      <t>カコ</t>
    </rPh>
    <rPh sb="100" eb="101">
      <t>カ</t>
    </rPh>
    <rPh sb="102" eb="103">
      <t>イ</t>
    </rPh>
    <rPh sb="105" eb="108">
      <t>コウキンリ</t>
    </rPh>
    <rPh sb="109" eb="112">
      <t>チホウサイ</t>
    </rPh>
    <rPh sb="113" eb="115">
      <t>ショウカン</t>
    </rPh>
    <rPh sb="116" eb="118">
      <t>シュウリョウ</t>
    </rPh>
    <rPh sb="125" eb="128">
      <t>コウサイヒ</t>
    </rPh>
    <rPh sb="129" eb="131">
      <t>ゲンショウ</t>
    </rPh>
    <rPh sb="138" eb="140">
      <t>キンネン</t>
    </rPh>
    <rPh sb="155" eb="159">
      <t>ユガワラマチ</t>
    </rPh>
    <rPh sb="159" eb="161">
      <t>マナヅル</t>
    </rPh>
    <rPh sb="161" eb="162">
      <t>マチ</t>
    </rPh>
    <rPh sb="162" eb="164">
      <t>エイセイ</t>
    </rPh>
    <rPh sb="164" eb="166">
      <t>クミアイ</t>
    </rPh>
    <rPh sb="170" eb="173">
      <t>ダイキボ</t>
    </rPh>
    <rPh sb="174" eb="176">
      <t>カイシュウ</t>
    </rPh>
    <rPh sb="176" eb="178">
      <t>コウジ</t>
    </rPh>
    <rPh sb="179" eb="181">
      <t>ジッシ</t>
    </rPh>
    <rPh sb="181" eb="182">
      <t>チュウ</t>
    </rPh>
    <rPh sb="186" eb="188">
      <t>ヘイセイ</t>
    </rPh>
    <rPh sb="190" eb="192">
      <t>ネンド</t>
    </rPh>
    <rPh sb="194" eb="196">
      <t>トウガイ</t>
    </rPh>
    <rPh sb="196" eb="198">
      <t>コウジ</t>
    </rPh>
    <rPh sb="202" eb="204">
      <t>ガンキン</t>
    </rPh>
    <rPh sb="205" eb="207">
      <t>ショウカン</t>
    </rPh>
    <rPh sb="208" eb="209">
      <t>ハジ</t>
    </rPh>
    <rPh sb="214" eb="216">
      <t>コンゴ</t>
    </rPh>
    <rPh sb="217" eb="219">
      <t>ヘイセイ</t>
    </rPh>
    <rPh sb="221" eb="223">
      <t>ネンド</t>
    </rPh>
    <rPh sb="230" eb="231">
      <t>ゾウ</t>
    </rPh>
    <rPh sb="231" eb="232">
      <t>カ</t>
    </rPh>
    <rPh sb="234" eb="236">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</si>
</sst>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14317</c:v>
                </c:pt>
                <c:pt idx="1">
                  <c:v>60779</c:v>
                </c:pt>
                <c:pt idx="2">
                  <c:v>21758</c:v>
                </c:pt>
                <c:pt idx="3">
                  <c:v>30980</c:v>
                </c:pt>
                <c:pt idx="4">
                  <c:v>40194</c:v>
                </c:pt>
              </c:numCache>
            </c:numRef>
          </c:val>
          <c:smooth val="0"/>
        </c:ser>
        <c:dLbls>
          <c:showLegendKey val="0"/>
          <c:showVal val="0"/>
          <c:showCatName val="0"/>
          <c:showSerName val="0"/>
          <c:showPercent val="0"/>
          <c:showBubbleSize val="0"/>
        </c:dLbls>
        <c:marker val="1"/>
        <c:smooth val="0"/>
        <c:axId val="53668376"/>
        <c:axId val="53696640"/>
      </c:lineChart>
      <c:catAx>
        <c:axId val="53668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96640"/>
        <c:crosses val="autoZero"/>
        <c:auto val="1"/>
        <c:lblAlgn val="ctr"/>
        <c:lblOffset val="100"/>
        <c:tickLblSkip val="1"/>
        <c:tickMarkSkip val="1"/>
        <c:noMultiLvlLbl val="0"/>
      </c:catAx>
      <c:valAx>
        <c:axId val="536966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68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2.86</c:v>
                </c:pt>
                <c:pt idx="1">
                  <c:v>4.78</c:v>
                </c:pt>
                <c:pt idx="2">
                  <c:v>8.44</c:v>
                </c:pt>
                <c:pt idx="3">
                  <c:v>6.81</c:v>
                </c:pt>
                <c:pt idx="4">
                  <c:v>8.35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5.32</c:v>
                </c:pt>
                <c:pt idx="1">
                  <c:v>5.48</c:v>
                </c:pt>
                <c:pt idx="2">
                  <c:v>9.11</c:v>
                </c:pt>
                <c:pt idx="3">
                  <c:v>9.18</c:v>
                </c:pt>
                <c:pt idx="4">
                  <c:v>13.45</c:v>
                </c:pt>
              </c:numCache>
            </c:numRef>
          </c:val>
        </c:ser>
        <c:dLbls>
          <c:showLegendKey val="0"/>
          <c:showVal val="0"/>
          <c:showCatName val="0"/>
          <c:showSerName val="0"/>
          <c:showPercent val="0"/>
          <c:showBubbleSize val="0"/>
        </c:dLbls>
        <c:gapWidth val="250"/>
        <c:overlap val="100"/>
        <c:axId val="499198656"/>
        <c:axId val="489484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-1.28</c:v>
                </c:pt>
                <c:pt idx="1">
                  <c:v>1.84</c:v>
                </c:pt>
                <c:pt idx="2">
                  <c:v>7.32</c:v>
                </c:pt>
                <c:pt idx="3">
                  <c:v>-1.68</c:v>
                </c:pt>
                <c:pt idx="4">
                  <c:v>6.18</c:v>
                </c:pt>
              </c:numCache>
            </c:numRef>
          </c:val>
          <c:smooth val="0"/>
        </c:ser>
        <c:dLbls>
          <c:showLegendKey val="0"/>
          <c:showVal val="0"/>
          <c:showCatName val="0"/>
          <c:showSerName val="0"/>
          <c:showPercent val="0"/>
          <c:showBubbleSize val="0"/>
        </c:dLbls>
        <c:marker val="1"/>
        <c:smooth val="0"/>
        <c:axId val="499198656"/>
        <c:axId val="489484256"/>
      </c:lineChart>
      <c:catAx>
        <c:axId val="49919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484256"/>
        <c:crosses val="autoZero"/>
        <c:auto val="1"/>
        <c:lblAlgn val="ctr"/>
        <c:lblOffset val="100"/>
        <c:tickLblSkip val="1"/>
        <c:tickMarkSkip val="1"/>
        <c:noMultiLvlLbl val="0"/>
      </c:catAx>
      <c:valAx>
        <c:axId val="48948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19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0.03</c:v>
                </c:pt>
                <c:pt idx="4">
                  <c:v>#N/A</c:v>
                </c:pt>
                <c:pt idx="5">
                  <c:v>0.06</c:v>
                </c:pt>
                <c:pt idx="6">
                  <c:v>#N/A</c:v>
                </c:pt>
                <c:pt idx="7">
                  <c:v>0.08</c:v>
                </c:pt>
                <c:pt idx="8">
                  <c:v>#N/A</c:v>
                </c:pt>
                <c:pt idx="9">
                  <c:v>0.05</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0.06</c:v>
                </c:pt>
                <c:pt idx="4">
                  <c:v>0.05</c:v>
                </c:pt>
                <c:pt idx="5">
                  <c:v>#N/A</c:v>
                </c:pt>
                <c:pt idx="6">
                  <c:v>#N/A</c:v>
                </c:pt>
                <c:pt idx="7">
                  <c:v>0.26</c:v>
                </c:pt>
                <c:pt idx="8">
                  <c:v>#N/A</c:v>
                </c:pt>
                <c:pt idx="9">
                  <c:v>0.11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0.05</c:v>
                </c:pt>
                <c:pt idx="4">
                  <c:v>#N/A</c:v>
                </c:pt>
                <c:pt idx="5">
                  <c:v>0.14000000000000001</c:v>
                </c:pt>
                <c:pt idx="6">
                  <c:v>#N/A</c:v>
                </c:pt>
                <c:pt idx="7">
                  <c:v>0.09</c:v>
                </c:pt>
                <c:pt idx="8">
                  <c:v>#N/A</c:v>
                </c:pt>
                <c:pt idx="9">
                  <c:v>0.23</c:v>
                </c:pt>
              </c:numCache>
            </c:numRef>
          </c:val>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0.37</c:v>
                </c:pt>
                <c:pt idx="2">
                  <c:v>#N/A</c:v>
                </c:pt>
                <c:pt idx="3">
                  <c:v>0.82</c:v>
                </c:pt>
                <c:pt idx="4">
                  <c:v>#N/A</c:v>
                </c:pt>
                <c:pt idx="5">
                  <c:v>0.92</c:v>
                </c:pt>
                <c:pt idx="6">
                  <c:v>#N/A</c:v>
                </c:pt>
                <c:pt idx="7">
                  <c:v>0.87</c:v>
                </c:pt>
                <c:pt idx="8">
                  <c:v>#N/A</c:v>
                </c:pt>
                <c:pt idx="9">
                  <c:v>0.82</c:v>
                </c:pt>
              </c:numCache>
            </c:numRef>
          </c:val>
        </c:ser>
        <c:ser>
          <c:idx val="6"/>
          <c:order val="6"/>
          <c:tx>
            <c:strRef>
              <c:f>データシート!$A$33</c:f>
              <c:strCache>
                <c:ptCount val="1"/>
                <c:pt idx="0">
                  <c:v>温泉事業会計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2.94</c:v>
                </c:pt>
                <c:pt idx="2">
                  <c:v>#N/A</c:v>
                </c:pt>
                <c:pt idx="3">
                  <c:v>1.28</c:v>
                </c:pt>
                <c:pt idx="4">
                  <c:v>#N/A</c:v>
                </c:pt>
                <c:pt idx="5">
                  <c:v>0.68</c:v>
                </c:pt>
                <c:pt idx="6">
                  <c:v>#N/A</c:v>
                </c:pt>
                <c:pt idx="7">
                  <c:v>0.81</c:v>
                </c:pt>
                <c:pt idx="8">
                  <c:v>#N/A</c:v>
                </c:pt>
                <c:pt idx="9">
                  <c:v>1.78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4.1500000000000004</c:v>
                </c:pt>
                <c:pt idx="2">
                  <c:v>#N/A</c:v>
                </c:pt>
                <c:pt idx="3">
                  <c:v>4.2</c:v>
                </c:pt>
                <c:pt idx="4">
                  <c:v>#N/A</c:v>
                </c:pt>
                <c:pt idx="5">
                  <c:v>5.16</c:v>
                </c:pt>
                <c:pt idx="6">
                  <c:v>#N/A</c:v>
                </c:pt>
                <c:pt idx="7">
                  <c:v>3.73</c:v>
                </c:pt>
                <c:pt idx="8">
                  <c:v>#N/A</c:v>
                </c:pt>
                <c:pt idx="9">
                  <c:v>3.82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0.17</c:v>
                </c:pt>
                <c:pt idx="1">
                  <c:v>#N/A</c:v>
                </c:pt>
                <c:pt idx="2">
                  <c:v>#N/A</c:v>
                </c:pt>
                <c:pt idx="3">
                  <c:v>2.77</c:v>
                </c:pt>
                <c:pt idx="4">
                  <c:v>#N/A</c:v>
                </c:pt>
                <c:pt idx="5">
                  <c:v>5.43</c:v>
                </c:pt>
                <c:pt idx="6">
                  <c:v>#N/A</c:v>
                </c:pt>
                <c:pt idx="7">
                  <c:v>8.2899999999999991</c:v>
                </c:pt>
                <c:pt idx="8">
                  <c:v>#N/A</c:v>
                </c:pt>
                <c:pt idx="9">
                  <c:v>8.0399999999999991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3.02</c:v>
                </c:pt>
                <c:pt idx="2">
                  <c:v>#N/A</c:v>
                </c:pt>
                <c:pt idx="3">
                  <c:v>4.7699999999999996</c:v>
                </c:pt>
                <c:pt idx="4">
                  <c:v>#N/A</c:v>
                </c:pt>
                <c:pt idx="5">
                  <c:v>8.43</c:v>
                </c:pt>
                <c:pt idx="6">
                  <c:v>#N/A</c:v>
                </c:pt>
                <c:pt idx="7">
                  <c:v>6.8</c:v>
                </c:pt>
                <c:pt idx="8">
                  <c:v>#N/A</c:v>
                </c:pt>
                <c:pt idx="9">
                  <c:v>8.34</c:v>
                </c:pt>
              </c:numCache>
            </c:numRef>
          </c:val>
        </c:ser>
        <c:dLbls>
          <c:showLegendKey val="0"/>
          <c:showVal val="0"/>
          <c:showCatName val="0"/>
          <c:showSerName val="0"/>
          <c:showPercent val="0"/>
          <c:showBubbleSize val="0"/>
        </c:dLbls>
        <c:gapWidth val="150"/>
        <c:overlap val="100"/>
        <c:axId val="497316432"/>
        <c:axId val="491186192"/>
      </c:barChart>
      <c:catAx>
        <c:axId val="49731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186192"/>
        <c:crosses val="autoZero"/>
        <c:auto val="1"/>
        <c:lblAlgn val="ctr"/>
        <c:lblOffset val="100"/>
        <c:tickLblSkip val="1"/>
        <c:tickMarkSkip val="1"/>
        <c:noMultiLvlLbl val="0"/>
      </c:catAx>
      <c:valAx>
        <c:axId val="49118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316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1070</c:v>
                </c:pt>
                <c:pt idx="5">
                  <c:v>959</c:v>
                </c:pt>
                <c:pt idx="8">
                  <c:v>920</c:v>
                </c:pt>
                <c:pt idx="11">
                  <c:v>941</c:v>
                </c:pt>
                <c:pt idx="14">
                  <c:v>915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2</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c:v>
                </c:pt>
                <c:pt idx="3">
                  <c:v>11</c:v>
                </c:pt>
                <c:pt idx="6">
                  <c:v>11</c:v>
                </c:pt>
                <c:pt idx="9">
                  <c:v>22</c:v>
                </c:pt>
                <c:pt idx="12">
                  <c:v>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164</c:v>
                </c:pt>
                <c:pt idx="3">
                  <c:v>55</c:v>
                </c:pt>
                <c:pt idx="6">
                  <c:v>1</c:v>
                </c:pt>
                <c:pt idx="9">
                  <c:v>18</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236</c:v>
                </c:pt>
                <c:pt idx="3">
                  <c:v>179</c:v>
                </c:pt>
                <c:pt idx="6">
                  <c:v>163</c:v>
                </c:pt>
                <c:pt idx="9">
                  <c:v>133</c:v>
                </c:pt>
                <c:pt idx="12">
                  <c:v>144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982</c:v>
                </c:pt>
                <c:pt idx="3">
                  <c:v>947</c:v>
                </c:pt>
                <c:pt idx="6">
                  <c:v>922</c:v>
                </c:pt>
                <c:pt idx="9">
                  <c:v>808</c:v>
                </c:pt>
                <c:pt idx="12">
                  <c:v>744</c:v>
                </c:pt>
              </c:numCache>
            </c:numRef>
          </c:val>
        </c:ser>
        <c:dLbls>
          <c:showLegendKey val="0"/>
          <c:showVal val="0"/>
          <c:showCatName val="0"/>
          <c:showSerName val="0"/>
          <c:showPercent val="0"/>
          <c:showBubbleSize val="0"/>
        </c:dLbls>
        <c:gapWidth val="100"/>
        <c:overlap val="100"/>
        <c:axId val="199945144"/>
        <c:axId val="489223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348</c:v>
                </c:pt>
                <c:pt idx="2">
                  <c:v>#N/A</c:v>
                </c:pt>
                <c:pt idx="3">
                  <c:v>#N/A</c:v>
                </c:pt>
                <c:pt idx="4">
                  <c:v>235</c:v>
                </c:pt>
                <c:pt idx="5">
                  <c:v>#N/A</c:v>
                </c:pt>
                <c:pt idx="6">
                  <c:v>#N/A</c:v>
                </c:pt>
                <c:pt idx="7">
                  <c:v>178</c:v>
                </c:pt>
                <c:pt idx="8">
                  <c:v>#N/A</c:v>
                </c:pt>
                <c:pt idx="9">
                  <c:v>#N/A</c:v>
                </c:pt>
                <c:pt idx="10">
                  <c:v>41</c:v>
                </c:pt>
                <c:pt idx="11">
                  <c:v>#N/A</c:v>
                </c:pt>
                <c:pt idx="12">
                  <c:v>#N/A</c:v>
                </c:pt>
                <c:pt idx="13">
                  <c:v>21</c:v>
                </c:pt>
                <c:pt idx="14">
                  <c:v>#N/A</c:v>
                </c:pt>
              </c:numCache>
            </c:numRef>
          </c:val>
          <c:smooth val="0"/>
        </c:ser>
        <c:dLbls>
          <c:showLegendKey val="0"/>
          <c:showVal val="0"/>
          <c:showCatName val="0"/>
          <c:showSerName val="0"/>
          <c:showPercent val="0"/>
          <c:showBubbleSize val="0"/>
        </c:dLbls>
        <c:marker val="1"/>
        <c:smooth val="0"/>
        <c:axId val="199945144"/>
        <c:axId val="489223440"/>
      </c:lineChart>
      <c:catAx>
        <c:axId val="19994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223440"/>
        <c:crosses val="autoZero"/>
        <c:auto val="1"/>
        <c:lblAlgn val="ctr"/>
        <c:lblOffset val="100"/>
        <c:tickLblSkip val="1"/>
        <c:tickMarkSkip val="1"/>
        <c:noMultiLvlLbl val="0"/>
      </c:catAx>
      <c:valAx>
        <c:axId val="48922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945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7116</c:v>
                </c:pt>
                <c:pt idx="5">
                  <c:v>7125</c:v>
                </c:pt>
                <c:pt idx="8">
                  <c:v>7876</c:v>
                </c:pt>
                <c:pt idx="11">
                  <c:v>8086</c:v>
                </c:pt>
                <c:pt idx="14">
                  <c:v>8522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1210</c:v>
                </c:pt>
                <c:pt idx="5">
                  <c:v>1225</c:v>
                </c:pt>
                <c:pt idx="8">
                  <c:v>2955</c:v>
                </c:pt>
                <c:pt idx="11">
                  <c:v>3701</c:v>
                </c:pt>
                <c:pt idx="14">
                  <c:v>4432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670</c:v>
                </c:pt>
                <c:pt idx="5">
                  <c:v>547</c:v>
                </c:pt>
                <c:pt idx="8">
                  <c:v>766</c:v>
                </c:pt>
                <c:pt idx="11">
                  <c:v>786</c:v>
                </c:pt>
                <c:pt idx="14">
                  <c:v>1256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184</c:v>
                </c:pt>
                <c:pt idx="3">
                  <c:v>156</c:v>
                </c:pt>
                <c:pt idx="6">
                  <c:v>116</c:v>
                </c:pt>
                <c:pt idx="9">
                  <c:v>80</c:v>
                </c:pt>
                <c:pt idx="12">
                  <c:v>54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3361</c:v>
                </c:pt>
                <c:pt idx="3">
                  <c:v>3243</c:v>
                </c:pt>
                <c:pt idx="6">
                  <c:v>2923</c:v>
                </c:pt>
                <c:pt idx="9">
                  <c:v>2722</c:v>
                </c:pt>
                <c:pt idx="12">
                  <c:v>2611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c:v>
                </c:pt>
                <c:pt idx="3">
                  <c:v>79</c:v>
                </c:pt>
                <c:pt idx="6">
                  <c:v>2586</c:v>
                </c:pt>
                <c:pt idx="9">
                  <c:v>2835</c:v>
                </c:pt>
                <c:pt idx="12">
                  <c:v>3121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1741</c:v>
                </c:pt>
                <c:pt idx="3">
                  <c:v>1547</c:v>
                </c:pt>
                <c:pt idx="6">
                  <c:v>1406</c:v>
                </c:pt>
                <c:pt idx="9">
                  <c:v>1326</c:v>
                </c:pt>
                <c:pt idx="12">
                  <c:v>1382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704</c:v>
                </c:pt>
                <c:pt idx="3">
                  <c:v>693</c:v>
                </c:pt>
                <c:pt idx="6">
                  <c:v>682</c:v>
                </c:pt>
                <c:pt idx="9">
                  <c:v>661</c:v>
                </c:pt>
                <c:pt idx="12">
                  <c:v>633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6875</c:v>
                </c:pt>
                <c:pt idx="3">
                  <c:v>7732</c:v>
                </c:pt>
                <c:pt idx="6">
                  <c:v>7793</c:v>
                </c:pt>
                <c:pt idx="9">
                  <c:v>7949</c:v>
                </c:pt>
                <c:pt idx="12">
                  <c:v>8254</c:v>
                </c:pt>
              </c:numCache>
            </c:numRef>
          </c:val>
        </c:ser>
        <c:dLbls>
          <c:showLegendKey val="0"/>
          <c:showVal val="0"/>
          <c:showCatName val="0"/>
          <c:showSerName val="0"/>
          <c:showPercent val="0"/>
          <c:showBubbleSize val="0"/>
        </c:dLbls>
        <c:gapWidth val="100"/>
        <c:overlap val="100"/>
        <c:axId val="198353000"/>
        <c:axId val="19835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3923</c:v>
                </c:pt>
                <c:pt idx="2">
                  <c:v>#N/A</c:v>
                </c:pt>
                <c:pt idx="3">
                  <c:v>#N/A</c:v>
                </c:pt>
                <c:pt idx="4">
                  <c:v>4555</c:v>
                </c:pt>
                <c:pt idx="5">
                  <c:v>#N/A</c:v>
                </c:pt>
                <c:pt idx="6">
                  <c:v>#N/A</c:v>
                </c:pt>
                <c:pt idx="7">
                  <c:v>3909</c:v>
                </c:pt>
                <c:pt idx="8">
                  <c:v>#N/A</c:v>
                </c:pt>
                <c:pt idx="9">
                  <c:v>#N/A</c:v>
                </c:pt>
                <c:pt idx="10">
                  <c:v>2999</c:v>
                </c:pt>
                <c:pt idx="11">
                  <c:v>#N/A</c:v>
                </c:pt>
                <c:pt idx="12">
                  <c:v>#N/A</c:v>
                </c:pt>
                <c:pt idx="13">
                  <c:v>1845</c:v>
                </c:pt>
                <c:pt idx="14">
                  <c:v>#N/A</c:v>
                </c:pt>
              </c:numCache>
            </c:numRef>
          </c:val>
          <c:smooth val="0"/>
        </c:ser>
        <c:dLbls>
          <c:showLegendKey val="0"/>
          <c:showVal val="0"/>
          <c:showCatName val="0"/>
          <c:showSerName val="0"/>
          <c:showPercent val="0"/>
          <c:showBubbleSize val="0"/>
        </c:dLbls>
        <c:marker val="1"/>
        <c:smooth val="0"/>
        <c:axId val="198353000"/>
        <c:axId val="198353392"/>
      </c:lineChart>
      <c:catAx>
        <c:axId val="19835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8353392"/>
        <c:crosses val="autoZero"/>
        <c:auto val="1"/>
        <c:lblAlgn val="ctr"/>
        <c:lblOffset val="100"/>
        <c:tickLblSkip val="1"/>
        <c:tickMarkSkip val="1"/>
        <c:noMultiLvlLbl val="0"/>
      </c:catAx>
      <c:valAx>
        <c:axId val="19835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353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{26679937-0235-4D04-85F9-6352EC78FFEB}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{3593D5CC-DA64-4095-8A53-CF08D9CBF70F}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{7FB75A53-78E3-4AC7-9BBE-CA6DFA18486B}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{A6C10D0F-D0B1-4510-BABE-F00C1DA4E05F}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{7B59E9FF-422C-4550-85A6-56A0FF08635A}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{93483670-E083-40C2-8DD8-42CB749DD355}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{22349A2E-7FBE-4EB3-A283-A86F7A613F61}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{47B97D5D-768D-45F7-B8EC-C2026DC7CAD4}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{B216325F-2F1F-42A9-A91F-60D091DBA07F}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{4BBF1E0D-E6BD-401D-804B-58EB45B52016}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01983248"/>
        <c:axId val="501983640"/>
      </c:scatterChart>
      <c:valAx>
        <c:axId val="501983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983640"/>
        <c:crosses val="autoZero"/>
        <c:crossBetween val="midCat"/>
      </c:valAx>
      <c:valAx>
        <c:axId val="501983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983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{EF35D0C7-54EE-4A32-A697-DBDA0A9EFF9E}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{638C75AA-DC70-425F-AF85-6DED4C207B2E}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{65676019-45B9-47A7-9697-A20FD51457B6}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{D4E3B959-3560-4C81-AE84-967BD15A86C0}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{E5476F32-B668-42EA-9F0C-829C9BF14842}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6.6</c:v>
                </c:pt>
                <c:pt idx="2">
                  <c:v>5.2</c:v>
                </c:pt>
                <c:pt idx="3">
                  <c:v>3.1</c:v>
                </c:pt>
                <c:pt idx="4">
                  <c:v>1.6</c:v>
                </c:pt>
              </c:numCache>
            </c:numRef>
          </c:xVal>
          <c:yVal>
            <c:numRef>
              <c:f>公会計指標分析・財政指標組合せ分析表!$K$73:$O$73</c:f>
              <c:numCache>
                <c:formatCode>#,##0.0;"▲ "#,##0.0</c:formatCode>
                <c:ptCount val="5"/>
                <c:pt idx="0">
                  <c:v>80.400000000000006</c:v>
                </c:pt>
                <c:pt idx="1">
                  <c:v>94.7</c:v>
                </c:pt>
                <c:pt idx="2">
                  <c:v>80.5</c:v>
                </c:pt>
                <c:pt idx="3">
                  <c:v>62.4</c:v>
                </c:pt>
                <c:pt idx="4">
                  <c:v>37.1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{EBBBD553-7607-476A-AEB9-62925D1D8CCE}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{A39E0E6F-48DF-4CA3-B041-899E769A0135}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{6AA48BA2-369D-4C01-ADE6-9D21F3717C2A}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{879C1318-B8E2-4D6F-B5E3-90A2DD229E1F}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{8056C04A-FB05-4CE7-96F2-6C940E7398EB}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501984424"/>
        <c:axId val="501984816"/>
      </c:scatterChart>
      <c:valAx>
        <c:axId val="501984424"/>
        <c:scaling>
          <c:orientation val="minMax"/>
          <c:max val="10.9"/>
          <c:min val="1.100000000000000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984816"/>
        <c:crosses val="autoZero"/>
        <c:crossBetween val="midCat"/>
      </c:valAx>
      <c:valAx>
        <c:axId val="501984816"/>
        <c:scaling>
          <c:orientation val="minMax"/>
          <c:max val="10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9844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町道整備事業や都市公園整備事業など償還終了に伴う減少が見られるが、今後、湯河原町真鶴町衛生組合の公債費に対する負担金の増加が見込まれる。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将来負担額について、臨時財政対策債の増や大規模事業の実施に伴う町債の増より年々増加しているが、充当可能財源等について、財政調整基金やふるさと納税に伴うまちづくり基金の増額が大きかったため将来負担比率（分子）が減少したと考えられる。</a:t>
          </a:r>
          <a:endParaRPr kumimoji="1" lang="en-US" altLang="ja-JP" sz="110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しかし、今後、</a:t>
          </a:r>
          <a:r>
            <a:rPr lang="ja-JP" altLang="ja-JP" sz="1100" b="0" i="0" baseline="0">
              <a:solidFill>
                <a:schemeClr val="dk1"/>
              </a:solidFill>
              <a:effectLst/>
              <a:latin typeface="+mn-lt"/>
              <a:ea typeface="+mn-ea"/>
              <a:cs typeface="+mn-cs"/>
            </a:rPr>
            <a:t>湯河原町真鶴町衛生組合</a:t>
          </a:r>
          <a:r>
            <a:rPr lang="ja-JP" altLang="en-US" sz="1100" b="0" i="0" baseline="0">
              <a:solidFill>
                <a:schemeClr val="dk1"/>
              </a:solidFill>
              <a:effectLst/>
              <a:latin typeface="+mn-lt"/>
              <a:ea typeface="+mn-ea"/>
              <a:cs typeface="+mn-cs"/>
            </a:rPr>
            <a:t>に対して公債費負担金が増加が見込まれることや基金の取り崩しが見込まれる。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今後も財政の健全化に努める。</a:t>
          </a:r>
          <a:endParaRPr lang="en-US" altLang="ja-JP" sz="1100" b="0" i="0" baseline="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26,010
25,737
40.97
9,436,405
8,936,958
466,060
5,583,554
8,254,496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37.1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26,010
25,737
40.97
9,436,405
8,936,958
466,060
5,583,554
8,254,496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37.1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26,010
25,737
40.97
9,436,405
8,936,958
466,060
5,583,554
8,254,496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37.1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26,010
25,737
40.97
9,436,405
8,936,958
466,060
5,583,554
8,254,496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37.1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類似団体平均値を若干上回っているが、主要産業である観光業の低迷、人口減少と高齢化により、</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減収が見込まれる。</a:t>
          </a:r>
          <a:endParaRPr lang="ja-JP" altLang="ja-JP" sz="1400">
            <a:effectLst/>
          </a:endParaRPr>
        </a:p>
        <a:p>
          <a:pPr rtl="0"/>
          <a:r>
            <a:rPr lang="ja-JP" altLang="ja-JP" sz="1100" b="0" i="0" baseline="0">
              <a:solidFill>
                <a:schemeClr val="dk1"/>
              </a:solidFill>
              <a:effectLst/>
              <a:latin typeface="+mn-lt"/>
              <a:ea typeface="+mn-ea"/>
              <a:cs typeface="+mn-cs"/>
            </a:rPr>
            <a:t>今後も行財政の効率化を進め、財政基盤を強化したい。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8" name="直線コネクタ 67"/>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11995</xdr:rowOff>
    </xdr:from>
    <xdr:to>
      <xdr:col>4</xdr:col>
      <xdr:colOff>482600</xdr:colOff>
      <xdr:row>42</xdr:row>
      <xdr:rowOff>25400</xdr:rowOff>
    </xdr:to>
    <xdr:cxnSp macro="">
      <xdr:nvCxnSpPr>
        <xdr:cNvPr id="74" name="直線コネクタ 73"/>
        <xdr:cNvCxnSpPr/>
      </xdr:nvCxnSpPr>
      <xdr:spPr>
        <a:xfrm>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170039</xdr:rowOff>
    </xdr:from>
    <xdr:to>
      <xdr:col>3</xdr:col>
      <xdr:colOff>279400</xdr:colOff>
      <xdr:row>42</xdr:row>
      <xdr:rowOff>11995</xdr:rowOff>
    </xdr:to>
    <xdr:cxnSp macro="">
      <xdr:nvCxnSpPr>
        <xdr:cNvPr id="77" name="直線コネクタ 76"/>
        <xdr:cNvCxnSpPr/>
      </xdr:nvCxnSpPr>
      <xdr:spPr>
        <a:xfrm>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8"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3" name="円/楕円 92"/>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4" name="テキスト ボックス 93"/>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95" name="円/楕円 94"/>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96" name="テキスト ボックス 95"/>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引き続き行財政改革を進めるとともに、指定管理者制度など民間活力を活用し、経常経費の削減に努める。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32004</xdr:rowOff>
    </xdr:from>
    <xdr:to>
      <xdr:col>7</xdr:col>
      <xdr:colOff>152400</xdr:colOff>
      <xdr:row>66</xdr:row>
      <xdr:rowOff>43942</xdr:rowOff>
    </xdr:to>
    <xdr:cxnSp macro="">
      <xdr:nvCxnSpPr>
        <xdr:cNvPr id="129" name="直線コネクタ 128"/>
        <xdr:cNvCxnSpPr/>
      </xdr:nvCxnSpPr>
      <xdr:spPr>
        <a:xfrm flipV="1">
          <a:off x="4114800" y="11176254"/>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135890</xdr:rowOff>
    </xdr:from>
    <xdr:to>
      <xdr:col>6</xdr:col>
      <xdr:colOff>0</xdr:colOff>
      <xdr:row>66</xdr:row>
      <xdr:rowOff>43942</xdr:rowOff>
    </xdr:to>
    <xdr:cxnSp macro="">
      <xdr:nvCxnSpPr>
        <xdr:cNvPr id="132" name="直線コネクタ 131"/>
        <xdr:cNvCxnSpPr/>
      </xdr:nvCxnSpPr>
      <xdr:spPr>
        <a:xfrm>
          <a:off x="3225800" y="1110869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66</xdr:row>
      <xdr:rowOff>130810</xdr:rowOff>
    </xdr:to>
    <xdr:cxnSp macro="">
      <xdr:nvCxnSpPr>
        <xdr:cNvPr id="135" name="直線コネクタ 134"/>
        <xdr:cNvCxnSpPr/>
      </xdr:nvCxnSpPr>
      <xdr:spPr>
        <a:xfrm flipV="1">
          <a:off x="2336800" y="1110869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92202</xdr:rowOff>
    </xdr:from>
    <xdr:to>
      <xdr:col>3</xdr:col>
      <xdr:colOff>279400</xdr:colOff>
      <xdr:row>66</xdr:row>
      <xdr:rowOff>130810</xdr:rowOff>
    </xdr:to>
    <xdr:cxnSp macro="">
      <xdr:nvCxnSpPr>
        <xdr:cNvPr id="138" name="直線コネクタ 137"/>
        <xdr:cNvCxnSpPr/>
      </xdr:nvCxnSpPr>
      <xdr:spPr>
        <a:xfrm>
          <a:off x="1447800" y="1140790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152654</xdr:rowOff>
    </xdr:from>
    <xdr:to>
      <xdr:col>7</xdr:col>
      <xdr:colOff>203200</xdr:colOff>
      <xdr:row>65</xdr:row>
      <xdr:rowOff>82804</xdr:rowOff>
    </xdr:to>
    <xdr:sp macro="" textlink="">
      <xdr:nvSpPr>
        <xdr:cNvPr id="148" name="円/楕円 147"/>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124731</xdr:rowOff>
    </xdr:from>
    <xdr:ext cx="762000" cy="259045"/>
    <xdr:sp macro="" textlink="">
      <xdr:nvSpPr>
        <xdr:cNvPr id="149"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164592</xdr:rowOff>
    </xdr:from>
    <xdr:to>
      <xdr:col>6</xdr:col>
      <xdr:colOff>50800</xdr:colOff>
      <xdr:row>66</xdr:row>
      <xdr:rowOff>94742</xdr:rowOff>
    </xdr:to>
    <xdr:sp macro="" textlink="">
      <xdr:nvSpPr>
        <xdr:cNvPr id="150" name="円/楕円 149"/>
        <xdr:cNvSpPr/>
      </xdr:nvSpPr>
      <xdr:spPr>
        <a:xfrm>
          <a:off x="4064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79519</xdr:rowOff>
    </xdr:from>
    <xdr:ext cx="736600" cy="259045"/>
    <xdr:sp macro="" textlink="">
      <xdr:nvSpPr>
        <xdr:cNvPr id="151" name="テキスト ボックス 150"/>
        <xdr:cNvSpPr txBox="1"/>
      </xdr:nvSpPr>
      <xdr:spPr>
        <a:xfrm>
          <a:off x="3733800" y="1139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2" name="円/楕円 151"/>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3" name="テキスト ボックス 152"/>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80010</xdr:rowOff>
    </xdr:from>
    <xdr:to>
      <xdr:col>3</xdr:col>
      <xdr:colOff>330200</xdr:colOff>
      <xdr:row>67</xdr:row>
      <xdr:rowOff>10160</xdr:rowOff>
    </xdr:to>
    <xdr:sp macro="" textlink="">
      <xdr:nvSpPr>
        <xdr:cNvPr id="154" name="円/楕円 153"/>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166387</xdr:rowOff>
    </xdr:from>
    <xdr:ext cx="762000" cy="259045"/>
    <xdr:sp macro="" textlink="">
      <xdr:nvSpPr>
        <xdr:cNvPr id="155" name="テキスト ボックス 154"/>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41402</xdr:rowOff>
    </xdr:from>
    <xdr:to>
      <xdr:col>2</xdr:col>
      <xdr:colOff>127000</xdr:colOff>
      <xdr:row>66</xdr:row>
      <xdr:rowOff>143002</xdr:rowOff>
    </xdr:to>
    <xdr:sp macro="" textlink="">
      <xdr:nvSpPr>
        <xdr:cNvPr id="156" name="円/楕円 155"/>
        <xdr:cNvSpPr/>
      </xdr:nvSpPr>
      <xdr:spPr>
        <a:xfrm>
          <a:off x="1397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127779</xdr:rowOff>
    </xdr:from>
    <xdr:ext cx="762000" cy="259045"/>
    <xdr:sp macro="" textlink="">
      <xdr:nvSpPr>
        <xdr:cNvPr id="157" name="テキスト ボックス 156"/>
        <xdr:cNvSpPr txBox="1"/>
      </xdr:nvSpPr>
      <xdr:spPr>
        <a:xfrm>
          <a:off x="1066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[135,732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のは、主に人件費が要因となっている。これは主に隣接市町から受託している消防業務、町立保育園を５園運営している福祉部門、観光地として観光行事を行う商工部門などが挙げられる。</a:t>
          </a:r>
          <a:endParaRPr lang="ja-JP" altLang="ja-JP" sz="1400">
            <a:effectLst/>
          </a:endParaRPr>
        </a:p>
        <a:p>
          <a:r>
            <a:rPr lang="ja-JP" altLang="ja-JP" sz="1100" b="0" i="0" baseline="0">
              <a:solidFill>
                <a:schemeClr val="dk1"/>
              </a:solidFill>
              <a:effectLst/>
              <a:latin typeface="+mn-lt"/>
              <a:ea typeface="+mn-ea"/>
              <a:cs typeface="+mn-cs"/>
            </a:rPr>
            <a:t>今後も職員数の適正化や</a:t>
          </a:r>
          <a:r>
            <a:rPr lang="ja-JP" altLang="en-US" sz="1100" b="0" i="0" baseline="0">
              <a:solidFill>
                <a:schemeClr val="dk1"/>
              </a:solidFill>
              <a:effectLst/>
              <a:latin typeface="+mn-lt"/>
              <a:ea typeface="+mn-ea"/>
              <a:cs typeface="+mn-cs"/>
            </a:rPr>
            <a:t>物件費等の抑制</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に努めてく必要がある</a:t>
          </a:r>
          <a:r>
            <a:rPr lang="ja-JP" altLang="ja-JP"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126167</xdr:rowOff>
    </xdr:from>
    <xdr:to>
      <xdr:col>7</xdr:col>
      <xdr:colOff>152400</xdr:colOff>
      <xdr:row>85</xdr:row>
      <xdr:rowOff>40160</xdr:rowOff>
    </xdr:to>
    <xdr:cxnSp macro="">
      <xdr:nvCxnSpPr>
        <xdr:cNvPr id="194" name="直線コネクタ 193"/>
        <xdr:cNvCxnSpPr/>
      </xdr:nvCxnSpPr>
      <xdr:spPr>
        <a:xfrm>
          <a:off x="4114800" y="14527967"/>
          <a:ext cx="838200" cy="8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77208</xdr:rowOff>
    </xdr:from>
    <xdr:to>
      <xdr:col>6</xdr:col>
      <xdr:colOff>0</xdr:colOff>
      <xdr:row>84</xdr:row>
      <xdr:rowOff>126167</xdr:rowOff>
    </xdr:to>
    <xdr:cxnSp macro="">
      <xdr:nvCxnSpPr>
        <xdr:cNvPr id="197" name="直線コネクタ 196"/>
        <xdr:cNvCxnSpPr/>
      </xdr:nvCxnSpPr>
      <xdr:spPr>
        <a:xfrm>
          <a:off x="3225800" y="14479008"/>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77208</xdr:rowOff>
    </xdr:from>
    <xdr:to>
      <xdr:col>4</xdr:col>
      <xdr:colOff>482600</xdr:colOff>
      <xdr:row>84</xdr:row>
      <xdr:rowOff>85204</xdr:rowOff>
    </xdr:to>
    <xdr:cxnSp macro="">
      <xdr:nvCxnSpPr>
        <xdr:cNvPr id="200" name="直線コネクタ 199"/>
        <xdr:cNvCxnSpPr/>
      </xdr:nvCxnSpPr>
      <xdr:spPr>
        <a:xfrm flipV="1">
          <a:off x="2336800" y="14479008"/>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85204</xdr:rowOff>
    </xdr:from>
    <xdr:to>
      <xdr:col>3</xdr:col>
      <xdr:colOff>279400</xdr:colOff>
      <xdr:row>84</xdr:row>
      <xdr:rowOff>126386</xdr:rowOff>
    </xdr:to>
    <xdr:cxnSp macro="">
      <xdr:nvCxnSpPr>
        <xdr:cNvPr id="203" name="直線コネクタ 202"/>
        <xdr:cNvCxnSpPr/>
      </xdr:nvCxnSpPr>
      <xdr:spPr>
        <a:xfrm flipV="1">
          <a:off x="1447800" y="14487004"/>
          <a:ext cx="889000" cy="4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160810</xdr:rowOff>
    </xdr:from>
    <xdr:to>
      <xdr:col>7</xdr:col>
      <xdr:colOff>203200</xdr:colOff>
      <xdr:row>85</xdr:row>
      <xdr:rowOff>90960</xdr:rowOff>
    </xdr:to>
    <xdr:sp macro="" textlink="">
      <xdr:nvSpPr>
        <xdr:cNvPr id="213" name="円/楕円 212"/>
        <xdr:cNvSpPr/>
      </xdr:nvSpPr>
      <xdr:spPr>
        <a:xfrm>
          <a:off x="4902200" y="145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132887</xdr:rowOff>
    </xdr:from>
    <xdr:ext cx="762000" cy="259045"/>
    <xdr:sp macro="" textlink="">
      <xdr:nvSpPr>
        <xdr:cNvPr id="214" name="人件費・物件費等の状況該当値テキスト"/>
        <xdr:cNvSpPr txBox="1"/>
      </xdr:nvSpPr>
      <xdr:spPr>
        <a:xfrm>
          <a:off x="5041900" y="145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135,732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75367</xdr:rowOff>
    </xdr:from>
    <xdr:to>
      <xdr:col>6</xdr:col>
      <xdr:colOff>50800</xdr:colOff>
      <xdr:row>85</xdr:row>
      <xdr:rowOff>5517</xdr:rowOff>
    </xdr:to>
    <xdr:sp macro="" textlink="">
      <xdr:nvSpPr>
        <xdr:cNvPr id="215" name="円/楕円 214"/>
        <xdr:cNvSpPr/>
      </xdr:nvSpPr>
      <xdr:spPr>
        <a:xfrm>
          <a:off x="4064000" y="144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161744</xdr:rowOff>
    </xdr:from>
    <xdr:ext cx="736600" cy="259045"/>
    <xdr:sp macro="" textlink="">
      <xdr:nvSpPr>
        <xdr:cNvPr id="216" name="テキスト ボックス 215"/>
        <xdr:cNvSpPr txBox="1"/>
      </xdr:nvSpPr>
      <xdr:spPr>
        <a:xfrm>
          <a:off x="3733800" y="14563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128,296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26408</xdr:rowOff>
    </xdr:from>
    <xdr:to>
      <xdr:col>4</xdr:col>
      <xdr:colOff>533400</xdr:colOff>
      <xdr:row>84</xdr:row>
      <xdr:rowOff>128008</xdr:rowOff>
    </xdr:to>
    <xdr:sp macro="" textlink="">
      <xdr:nvSpPr>
        <xdr:cNvPr id="217" name="円/楕円 216"/>
        <xdr:cNvSpPr/>
      </xdr:nvSpPr>
      <xdr:spPr>
        <a:xfrm>
          <a:off x="3175000" y="144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112785</xdr:rowOff>
    </xdr:from>
    <xdr:ext cx="762000" cy="259045"/>
    <xdr:sp macro="" textlink="">
      <xdr:nvSpPr>
        <xdr:cNvPr id="218" name="テキスト ボックス 217"/>
        <xdr:cNvSpPr txBox="1"/>
      </xdr:nvSpPr>
      <xdr:spPr>
        <a:xfrm>
          <a:off x="2844800" y="145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124,035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34404</xdr:rowOff>
    </xdr:from>
    <xdr:to>
      <xdr:col>3</xdr:col>
      <xdr:colOff>330200</xdr:colOff>
      <xdr:row>84</xdr:row>
      <xdr:rowOff>136004</xdr:rowOff>
    </xdr:to>
    <xdr:sp macro="" textlink="">
      <xdr:nvSpPr>
        <xdr:cNvPr id="219" name="円/楕円 218"/>
        <xdr:cNvSpPr/>
      </xdr:nvSpPr>
      <xdr:spPr>
        <a:xfrm>
          <a:off x="2286000" y="1443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120781</xdr:rowOff>
    </xdr:from>
    <xdr:ext cx="762000" cy="259045"/>
    <xdr:sp macro="" textlink="">
      <xdr:nvSpPr>
        <xdr:cNvPr id="220" name="テキスト ボックス 219"/>
        <xdr:cNvSpPr txBox="1"/>
      </xdr:nvSpPr>
      <xdr:spPr>
        <a:xfrm>
          <a:off x="1955800" y="1452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124,731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75586</xdr:rowOff>
    </xdr:from>
    <xdr:to>
      <xdr:col>2</xdr:col>
      <xdr:colOff>127000</xdr:colOff>
      <xdr:row>85</xdr:row>
      <xdr:rowOff>5736</xdr:rowOff>
    </xdr:to>
    <xdr:sp macro="" textlink="">
      <xdr:nvSpPr>
        <xdr:cNvPr id="221" name="円/楕円 220"/>
        <xdr:cNvSpPr/>
      </xdr:nvSpPr>
      <xdr:spPr>
        <a:xfrm>
          <a:off x="1397000" y="144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161963</xdr:rowOff>
    </xdr:from>
    <xdr:ext cx="762000" cy="259045"/>
    <xdr:sp macro="" textlink="">
      <xdr:nvSpPr>
        <xdr:cNvPr id="222" name="テキスト ボックス 221"/>
        <xdr:cNvSpPr txBox="1"/>
      </xdr:nvSpPr>
      <xdr:spPr>
        <a:xfrm>
          <a:off x="1066800" y="1456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類似団体平均を上回っている要因は、隣接市町から業務を受託している消防部 門、町立保育園を５園運営している福祉部門、観光地として観光行事を行う商工部門 など、固有の特殊事情によると考える。今後も人事院勧告等を踏まえ給与の適正化に努 める。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88</xdr:row>
      <xdr:rowOff>86868</xdr:rowOff>
    </xdr:to>
    <xdr:cxnSp macro="">
      <xdr:nvCxnSpPr>
        <xdr:cNvPr id="249" name="直線コネクタ 248"/>
        <xdr:cNvCxnSpPr/>
      </xdr:nvCxnSpPr>
      <xdr:spPr>
        <a:xfrm flipV="1">
          <a:off x="17018000" y="1387144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58945</xdr:rowOff>
    </xdr:from>
    <xdr:ext cx="762000" cy="259045"/>
    <xdr:sp macro="" textlink="">
      <xdr:nvSpPr>
        <xdr:cNvPr id="250" name="給与水準   （国との比較）最小値テキスト"/>
        <xdr:cNvSpPr txBox="1"/>
      </xdr:nvSpPr>
      <xdr:spPr>
        <a:xfrm>
          <a:off x="17106900" y="151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86868</xdr:rowOff>
    </xdr:from>
    <xdr:to>
      <xdr:col>24</xdr:col>
      <xdr:colOff>647700</xdr:colOff>
      <xdr:row>88</xdr:row>
      <xdr:rowOff>86868</xdr:rowOff>
    </xdr:to>
    <xdr:cxnSp macro="">
      <xdr:nvCxnSpPr>
        <xdr:cNvPr id="251" name="直線コネクタ 250"/>
        <xdr:cNvCxnSpPr/>
      </xdr:nvCxnSpPr>
      <xdr:spPr>
        <a:xfrm>
          <a:off x="16929100" y="1517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52"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3" name="直線コネクタ 252"/>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43687</xdr:rowOff>
    </xdr:from>
    <xdr:to>
      <xdr:col>24</xdr:col>
      <xdr:colOff>558800</xdr:colOff>
      <xdr:row>86</xdr:row>
      <xdr:rowOff>62992</xdr:rowOff>
    </xdr:to>
    <xdr:cxnSp macro="">
      <xdr:nvCxnSpPr>
        <xdr:cNvPr id="254" name="直線コネクタ 253"/>
        <xdr:cNvCxnSpPr/>
      </xdr:nvCxnSpPr>
      <xdr:spPr>
        <a:xfrm>
          <a:off x="16179800" y="14788387"/>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139971</xdr:rowOff>
    </xdr:from>
    <xdr:ext cx="762000" cy="259045"/>
    <xdr:sp macro="" textlink="">
      <xdr:nvSpPr>
        <xdr:cNvPr id="255" name="給与水準   （国との比較）平均値テキスト"/>
        <xdr:cNvSpPr txBox="1"/>
      </xdr:nvSpPr>
      <xdr:spPr>
        <a:xfrm>
          <a:off x="17106900" y="1437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56" name="フローチャート : 判断 255"/>
        <xdr:cNvSpPr/>
      </xdr:nvSpPr>
      <xdr:spPr>
        <a:xfrm>
          <a:off x="169672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166878</xdr:rowOff>
    </xdr:from>
    <xdr:to>
      <xdr:col>23</xdr:col>
      <xdr:colOff>406400</xdr:colOff>
      <xdr:row>86</xdr:row>
      <xdr:rowOff>43687</xdr:rowOff>
    </xdr:to>
    <xdr:cxnSp macro="">
      <xdr:nvCxnSpPr>
        <xdr:cNvPr id="257" name="直線コネクタ 256"/>
        <xdr:cNvCxnSpPr/>
      </xdr:nvCxnSpPr>
      <xdr:spPr>
        <a:xfrm>
          <a:off x="15290800" y="1474012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8" name="フローチャート : 判断 257"/>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25164</xdr:rowOff>
    </xdr:from>
    <xdr:ext cx="736600" cy="259045"/>
    <xdr:sp macro="" textlink="">
      <xdr:nvSpPr>
        <xdr:cNvPr id="259" name="テキスト ボックス 258"/>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166878</xdr:rowOff>
    </xdr:from>
    <xdr:to>
      <xdr:col>22</xdr:col>
      <xdr:colOff>203200</xdr:colOff>
      <xdr:row>89</xdr:row>
      <xdr:rowOff>147065</xdr:rowOff>
    </xdr:to>
    <xdr:cxnSp macro="">
      <xdr:nvCxnSpPr>
        <xdr:cNvPr id="260" name="直線コネクタ 259"/>
        <xdr:cNvCxnSpPr/>
      </xdr:nvCxnSpPr>
      <xdr:spPr>
        <a:xfrm flipV="1">
          <a:off x="14401800" y="14740128"/>
          <a:ext cx="889000" cy="66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1" name="フローチャート : 判断 260"/>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2" name="テキスト ボックス 261"/>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147065</xdr:rowOff>
    </xdr:from>
    <xdr:to>
      <xdr:col>21</xdr:col>
      <xdr:colOff>0</xdr:colOff>
      <xdr:row>90</xdr:row>
      <xdr:rowOff>14224</xdr:rowOff>
    </xdr:to>
    <xdr:cxnSp macro="">
      <xdr:nvCxnSpPr>
        <xdr:cNvPr id="263" name="直線コネクタ 262"/>
        <xdr:cNvCxnSpPr/>
      </xdr:nvCxnSpPr>
      <xdr:spPr>
        <a:xfrm flipV="1">
          <a:off x="13512800" y="15406115"/>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4" name="フローチャート : 判断 263"/>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5" name="テキスト ボックス 264"/>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6" name="フローチャート : 判断 265"/>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7" name="テキスト ボックス 266"/>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12192</xdr:rowOff>
    </xdr:from>
    <xdr:to>
      <xdr:col>24</xdr:col>
      <xdr:colOff>609600</xdr:colOff>
      <xdr:row>86</xdr:row>
      <xdr:rowOff>113792</xdr:rowOff>
    </xdr:to>
    <xdr:sp macro="" textlink="">
      <xdr:nvSpPr>
        <xdr:cNvPr id="273" name="円/楕円 272"/>
        <xdr:cNvSpPr/>
      </xdr:nvSpPr>
      <xdr:spPr>
        <a:xfrm>
          <a:off x="169672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155719</xdr:rowOff>
    </xdr:from>
    <xdr:ext cx="762000" cy="259045"/>
    <xdr:sp macro="" textlink="">
      <xdr:nvSpPr>
        <xdr:cNvPr id="274" name="給与水準   （国との比較）該当値テキスト"/>
        <xdr:cNvSpPr txBox="1"/>
      </xdr:nvSpPr>
      <xdr:spPr>
        <a:xfrm>
          <a:off x="17106900" y="1472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164337</xdr:rowOff>
    </xdr:from>
    <xdr:to>
      <xdr:col>23</xdr:col>
      <xdr:colOff>457200</xdr:colOff>
      <xdr:row>86</xdr:row>
      <xdr:rowOff>94487</xdr:rowOff>
    </xdr:to>
    <xdr:sp macro="" textlink="">
      <xdr:nvSpPr>
        <xdr:cNvPr id="275" name="円/楕円 274"/>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79264</xdr:rowOff>
    </xdr:from>
    <xdr:ext cx="736600" cy="259045"/>
    <xdr:sp macro="" textlink="">
      <xdr:nvSpPr>
        <xdr:cNvPr id="276" name="テキスト ボックス 275"/>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116078</xdr:rowOff>
    </xdr:from>
    <xdr:to>
      <xdr:col>22</xdr:col>
      <xdr:colOff>254000</xdr:colOff>
      <xdr:row>86</xdr:row>
      <xdr:rowOff>46228</xdr:rowOff>
    </xdr:to>
    <xdr:sp macro="" textlink="">
      <xdr:nvSpPr>
        <xdr:cNvPr id="277" name="円/楕円 276"/>
        <xdr:cNvSpPr/>
      </xdr:nvSpPr>
      <xdr:spPr>
        <a:xfrm>
          <a:off x="15240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31005</xdr:rowOff>
    </xdr:from>
    <xdr:ext cx="762000" cy="259045"/>
    <xdr:sp macro="" textlink="">
      <xdr:nvSpPr>
        <xdr:cNvPr id="278" name="テキスト ボックス 277"/>
        <xdr:cNvSpPr txBox="1"/>
      </xdr:nvSpPr>
      <xdr:spPr>
        <a:xfrm>
          <a:off x="14909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96265</xdr:rowOff>
    </xdr:from>
    <xdr:to>
      <xdr:col>21</xdr:col>
      <xdr:colOff>50800</xdr:colOff>
      <xdr:row>90</xdr:row>
      <xdr:rowOff>26415</xdr:rowOff>
    </xdr:to>
    <xdr:sp macro="" textlink="">
      <xdr:nvSpPr>
        <xdr:cNvPr id="279" name="円/楕円 278"/>
        <xdr:cNvSpPr/>
      </xdr:nvSpPr>
      <xdr:spPr>
        <a:xfrm>
          <a:off x="14351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11192</xdr:rowOff>
    </xdr:from>
    <xdr:ext cx="762000" cy="259045"/>
    <xdr:sp macro="" textlink="">
      <xdr:nvSpPr>
        <xdr:cNvPr id="280" name="テキスト ボックス 279"/>
        <xdr:cNvSpPr txBox="1"/>
      </xdr:nvSpPr>
      <xdr:spPr>
        <a:xfrm>
          <a:off x="14020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134874</xdr:rowOff>
    </xdr:from>
    <xdr:to>
      <xdr:col>19</xdr:col>
      <xdr:colOff>533400</xdr:colOff>
      <xdr:row>90</xdr:row>
      <xdr:rowOff>65024</xdr:rowOff>
    </xdr:to>
    <xdr:sp macro="" textlink="">
      <xdr:nvSpPr>
        <xdr:cNvPr id="281" name="円/楕円 280"/>
        <xdr:cNvSpPr/>
      </xdr:nvSpPr>
      <xdr:spPr>
        <a:xfrm>
          <a:off x="13462000" y="15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49801</xdr:rowOff>
    </xdr:from>
    <xdr:ext cx="762000" cy="259045"/>
    <xdr:sp macro="" textlink="">
      <xdr:nvSpPr>
        <xdr:cNvPr id="282" name="テキスト ボックス 281"/>
        <xdr:cNvSpPr txBox="1"/>
      </xdr:nvSpPr>
      <xdr:spPr>
        <a:xfrm>
          <a:off x="13131800" y="154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隣接市町から業務を受託している消防部門、町立保育園を５園運営している福祉部門、観光地として観光行事を行う商工部門など、固有の特殊事情によると考えるが、今後も職員の適正化に努める。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4" name="直線コネクタ 313"/>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6" name="直線コネクタ 31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7"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8" name="直線コネクタ 317"/>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122101</xdr:rowOff>
    </xdr:from>
    <xdr:to>
      <xdr:col>24</xdr:col>
      <xdr:colOff>558800</xdr:colOff>
      <xdr:row>64</xdr:row>
      <xdr:rowOff>153126</xdr:rowOff>
    </xdr:to>
    <xdr:cxnSp macro="">
      <xdr:nvCxnSpPr>
        <xdr:cNvPr id="319" name="直線コネクタ 318"/>
        <xdr:cNvCxnSpPr/>
      </xdr:nvCxnSpPr>
      <xdr:spPr>
        <a:xfrm>
          <a:off x="16179800" y="1109490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0"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1" name="フローチャート : 判断 320"/>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47988</xdr:rowOff>
    </xdr:from>
    <xdr:to>
      <xdr:col>23</xdr:col>
      <xdr:colOff>406400</xdr:colOff>
      <xdr:row>64</xdr:row>
      <xdr:rowOff>122101</xdr:rowOff>
    </xdr:to>
    <xdr:cxnSp macro="">
      <xdr:nvCxnSpPr>
        <xdr:cNvPr id="322" name="直線コネクタ 321"/>
        <xdr:cNvCxnSpPr/>
      </xdr:nvCxnSpPr>
      <xdr:spPr>
        <a:xfrm>
          <a:off x="15290800" y="11020788"/>
          <a:ext cx="8890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3" name="フローチャート : 判断 322"/>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4" name="テキスト ボックス 323"/>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47988</xdr:rowOff>
    </xdr:from>
    <xdr:to>
      <xdr:col>22</xdr:col>
      <xdr:colOff>203200</xdr:colOff>
      <xdr:row>64</xdr:row>
      <xdr:rowOff>96248</xdr:rowOff>
    </xdr:to>
    <xdr:cxnSp macro="">
      <xdr:nvCxnSpPr>
        <xdr:cNvPr id="325" name="直線コネクタ 324"/>
        <xdr:cNvCxnSpPr/>
      </xdr:nvCxnSpPr>
      <xdr:spPr>
        <a:xfrm flipV="1">
          <a:off x="14401800" y="110207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6" name="フローチャート : 判断 325"/>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7" name="テキスト ボックス 326"/>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92801</xdr:rowOff>
    </xdr:from>
    <xdr:to>
      <xdr:col>21</xdr:col>
      <xdr:colOff>0</xdr:colOff>
      <xdr:row>64</xdr:row>
      <xdr:rowOff>96248</xdr:rowOff>
    </xdr:to>
    <xdr:cxnSp macro="">
      <xdr:nvCxnSpPr>
        <xdr:cNvPr id="328" name="直線コネクタ 327"/>
        <xdr:cNvCxnSpPr/>
      </xdr:nvCxnSpPr>
      <xdr:spPr>
        <a:xfrm>
          <a:off x="13512800" y="1106560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1" name="フローチャート : 判断 330"/>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2" name="テキスト ボックス 331"/>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102326</xdr:rowOff>
    </xdr:from>
    <xdr:to>
      <xdr:col>24</xdr:col>
      <xdr:colOff>609600</xdr:colOff>
      <xdr:row>65</xdr:row>
      <xdr:rowOff>32476</xdr:rowOff>
    </xdr:to>
    <xdr:sp macro="" textlink="">
      <xdr:nvSpPr>
        <xdr:cNvPr id="338" name="円/楕円 337"/>
        <xdr:cNvSpPr/>
      </xdr:nvSpPr>
      <xdr:spPr>
        <a:xfrm>
          <a:off x="169672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74403</xdr:rowOff>
    </xdr:from>
    <xdr:ext cx="762000" cy="259045"/>
    <xdr:sp macro="" textlink="">
      <xdr:nvSpPr>
        <xdr:cNvPr id="339" name="定員管理の状況該当値テキスト"/>
        <xdr:cNvSpPr txBox="1"/>
      </xdr:nvSpPr>
      <xdr:spPr>
        <a:xfrm>
          <a:off x="17106900" y="1104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71301</xdr:rowOff>
    </xdr:from>
    <xdr:to>
      <xdr:col>23</xdr:col>
      <xdr:colOff>457200</xdr:colOff>
      <xdr:row>65</xdr:row>
      <xdr:rowOff>1451</xdr:rowOff>
    </xdr:to>
    <xdr:sp macro="" textlink="">
      <xdr:nvSpPr>
        <xdr:cNvPr id="340" name="円/楕円 339"/>
        <xdr:cNvSpPr/>
      </xdr:nvSpPr>
      <xdr:spPr>
        <a:xfrm>
          <a:off x="16129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157678</xdr:rowOff>
    </xdr:from>
    <xdr:ext cx="736600" cy="259045"/>
    <xdr:sp macro="" textlink="">
      <xdr:nvSpPr>
        <xdr:cNvPr id="341" name="テキスト ボックス 340"/>
        <xdr:cNvSpPr txBox="1"/>
      </xdr:nvSpPr>
      <xdr:spPr>
        <a:xfrm>
          <a:off x="15798800" y="11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168638</xdr:rowOff>
    </xdr:from>
    <xdr:to>
      <xdr:col>22</xdr:col>
      <xdr:colOff>254000</xdr:colOff>
      <xdr:row>64</xdr:row>
      <xdr:rowOff>98788</xdr:rowOff>
    </xdr:to>
    <xdr:sp macro="" textlink="">
      <xdr:nvSpPr>
        <xdr:cNvPr id="342" name="円/楕円 341"/>
        <xdr:cNvSpPr/>
      </xdr:nvSpPr>
      <xdr:spPr>
        <a:xfrm>
          <a:off x="15240000" y="109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83565</xdr:rowOff>
    </xdr:from>
    <xdr:ext cx="762000" cy="259045"/>
    <xdr:sp macro="" textlink="">
      <xdr:nvSpPr>
        <xdr:cNvPr id="343" name="テキスト ボックス 342"/>
        <xdr:cNvSpPr txBox="1"/>
      </xdr:nvSpPr>
      <xdr:spPr>
        <a:xfrm>
          <a:off x="14909800" y="1105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45448</xdr:rowOff>
    </xdr:from>
    <xdr:to>
      <xdr:col>21</xdr:col>
      <xdr:colOff>50800</xdr:colOff>
      <xdr:row>64</xdr:row>
      <xdr:rowOff>147048</xdr:rowOff>
    </xdr:to>
    <xdr:sp macro="" textlink="">
      <xdr:nvSpPr>
        <xdr:cNvPr id="344" name="円/楕円 343"/>
        <xdr:cNvSpPr/>
      </xdr:nvSpPr>
      <xdr:spPr>
        <a:xfrm>
          <a:off x="14351000" y="110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131825</xdr:rowOff>
    </xdr:from>
    <xdr:ext cx="762000" cy="259045"/>
    <xdr:sp macro="" textlink="">
      <xdr:nvSpPr>
        <xdr:cNvPr id="345" name="テキスト ボックス 344"/>
        <xdr:cNvSpPr txBox="1"/>
      </xdr:nvSpPr>
      <xdr:spPr>
        <a:xfrm>
          <a:off x="14020800" y="1110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42001</xdr:rowOff>
    </xdr:from>
    <xdr:to>
      <xdr:col>19</xdr:col>
      <xdr:colOff>533400</xdr:colOff>
      <xdr:row>64</xdr:row>
      <xdr:rowOff>143601</xdr:rowOff>
    </xdr:to>
    <xdr:sp macro="" textlink="">
      <xdr:nvSpPr>
        <xdr:cNvPr id="346" name="円/楕円 345"/>
        <xdr:cNvSpPr/>
      </xdr:nvSpPr>
      <xdr:spPr>
        <a:xfrm>
          <a:off x="13462000" y="110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128378</xdr:rowOff>
    </xdr:from>
    <xdr:ext cx="762000" cy="259045"/>
    <xdr:sp macro="" textlink="">
      <xdr:nvSpPr>
        <xdr:cNvPr id="347" name="テキスト ボックス 346"/>
        <xdr:cNvSpPr txBox="1"/>
      </xdr:nvSpPr>
      <xdr:spPr>
        <a:xfrm>
          <a:off x="13131800" y="1110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改善傾向にあるが、特別会計等に対しての公債費に準ずる繰出金や一部事務組合への負担金の増加等が考えられるので、地方債の発行について厳しく判断していく。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5" name="直線コネクタ 374"/>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6"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7" name="直線コネクタ 376"/>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24977</xdr:rowOff>
    </xdr:from>
    <xdr:to>
      <xdr:col>24</xdr:col>
      <xdr:colOff>558800</xdr:colOff>
      <xdr:row>39</xdr:row>
      <xdr:rowOff>145627</xdr:rowOff>
    </xdr:to>
    <xdr:cxnSp macro="">
      <xdr:nvCxnSpPr>
        <xdr:cNvPr id="380" name="直線コネクタ 379"/>
        <xdr:cNvCxnSpPr/>
      </xdr:nvCxnSpPr>
      <xdr:spPr>
        <a:xfrm flipV="1">
          <a:off x="16179800" y="671152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1"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145627</xdr:rowOff>
    </xdr:from>
    <xdr:to>
      <xdr:col>23</xdr:col>
      <xdr:colOff>406400</xdr:colOff>
      <xdr:row>40</xdr:row>
      <xdr:rowOff>143087</xdr:rowOff>
    </xdr:to>
    <xdr:cxnSp macro="">
      <xdr:nvCxnSpPr>
        <xdr:cNvPr id="383" name="直線コネクタ 382"/>
        <xdr:cNvCxnSpPr/>
      </xdr:nvCxnSpPr>
      <xdr:spPr>
        <a:xfrm flipV="1">
          <a:off x="15290800" y="683217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4" name="フローチャート :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143087</xdr:rowOff>
    </xdr:from>
    <xdr:to>
      <xdr:col>22</xdr:col>
      <xdr:colOff>203200</xdr:colOff>
      <xdr:row>41</xdr:row>
      <xdr:rowOff>84244</xdr:rowOff>
    </xdr:to>
    <xdr:cxnSp macro="">
      <xdr:nvCxnSpPr>
        <xdr:cNvPr id="386" name="直線コネクタ 385"/>
        <xdr:cNvCxnSpPr/>
      </xdr:nvCxnSpPr>
      <xdr:spPr>
        <a:xfrm flipV="1">
          <a:off x="14401800" y="70010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7" name="フローチャート : 判断 386"/>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8" name="テキスト ボックス 387"/>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84244</xdr:rowOff>
    </xdr:from>
    <xdr:to>
      <xdr:col>21</xdr:col>
      <xdr:colOff>0</xdr:colOff>
      <xdr:row>42</xdr:row>
      <xdr:rowOff>57573</xdr:rowOff>
    </xdr:to>
    <xdr:cxnSp macro="">
      <xdr:nvCxnSpPr>
        <xdr:cNvPr id="389" name="直線コネクタ 388"/>
        <xdr:cNvCxnSpPr/>
      </xdr:nvCxnSpPr>
      <xdr:spPr>
        <a:xfrm flipV="1">
          <a:off x="13512800" y="711369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1" name="テキスト ボックス 390"/>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2" name="フローチャート : 判断 391"/>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3" name="テキスト ボックス 392"/>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145627</xdr:rowOff>
    </xdr:from>
    <xdr:to>
      <xdr:col>24</xdr:col>
      <xdr:colOff>609600</xdr:colOff>
      <xdr:row>39</xdr:row>
      <xdr:rowOff>75777</xdr:rowOff>
    </xdr:to>
    <xdr:sp macro="" textlink="">
      <xdr:nvSpPr>
        <xdr:cNvPr id="399" name="円/楕円 398"/>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162154</xdr:rowOff>
    </xdr:from>
    <xdr:ext cx="762000" cy="259045"/>
    <xdr:sp macro="" textlink="">
      <xdr:nvSpPr>
        <xdr:cNvPr id="400"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94827</xdr:rowOff>
    </xdr:from>
    <xdr:to>
      <xdr:col>23</xdr:col>
      <xdr:colOff>457200</xdr:colOff>
      <xdr:row>40</xdr:row>
      <xdr:rowOff>24977</xdr:rowOff>
    </xdr:to>
    <xdr:sp macro="" textlink="">
      <xdr:nvSpPr>
        <xdr:cNvPr id="401" name="円/楕円 400"/>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35154</xdr:rowOff>
    </xdr:from>
    <xdr:ext cx="736600" cy="259045"/>
    <xdr:sp macro="" textlink="">
      <xdr:nvSpPr>
        <xdr:cNvPr id="402" name="テキスト ボックス 401"/>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92287</xdr:rowOff>
    </xdr:from>
    <xdr:to>
      <xdr:col>22</xdr:col>
      <xdr:colOff>254000</xdr:colOff>
      <xdr:row>41</xdr:row>
      <xdr:rowOff>22437</xdr:rowOff>
    </xdr:to>
    <xdr:sp macro="" textlink="">
      <xdr:nvSpPr>
        <xdr:cNvPr id="403" name="円/楕円 402"/>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32614</xdr:rowOff>
    </xdr:from>
    <xdr:ext cx="762000" cy="259045"/>
    <xdr:sp macro="" textlink="">
      <xdr:nvSpPr>
        <xdr:cNvPr id="404" name="テキスト ボックス 403"/>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33444</xdr:rowOff>
    </xdr:from>
    <xdr:to>
      <xdr:col>21</xdr:col>
      <xdr:colOff>50800</xdr:colOff>
      <xdr:row>41</xdr:row>
      <xdr:rowOff>135044</xdr:rowOff>
    </xdr:to>
    <xdr:sp macro="" textlink="">
      <xdr:nvSpPr>
        <xdr:cNvPr id="405" name="円/楕円 404"/>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406" name="テキスト ボックス 40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407" name="円/楕円 406"/>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408" name="テキスト ボックス 407"/>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退職手当の負担見込の減少</a:t>
          </a:r>
          <a:r>
            <a:rPr lang="ja-JP" altLang="en-US" sz="1100" b="0" i="0" baseline="0">
              <a:solidFill>
                <a:schemeClr val="dk1"/>
              </a:solidFill>
              <a:effectLst/>
              <a:latin typeface="+mn-lt"/>
              <a:ea typeface="+mn-ea"/>
              <a:cs typeface="+mn-cs"/>
            </a:rPr>
            <a:t>や財政調整基金及びふるさと納税に伴うまちづくり基金等が増額している。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また、基準財政需要額算入見込額について、湯河原町真鶴町衛生組合の最終処分場費等に対しての借入額の増に伴う清掃費や臨時財政対策債の算入額が増加したことによって比率が下がったものと考える。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7" name="直線コネクタ 436"/>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8"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9" name="直線コネクタ 438"/>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97324</xdr:rowOff>
    </xdr:from>
    <xdr:to>
      <xdr:col>24</xdr:col>
      <xdr:colOff>558800</xdr:colOff>
      <xdr:row>16</xdr:row>
      <xdr:rowOff>129371</xdr:rowOff>
    </xdr:to>
    <xdr:cxnSp macro="">
      <xdr:nvCxnSpPr>
        <xdr:cNvPr id="442" name="直線コネクタ 441"/>
        <xdr:cNvCxnSpPr/>
      </xdr:nvCxnSpPr>
      <xdr:spPr>
        <a:xfrm flipV="1">
          <a:off x="16179800" y="2669074"/>
          <a:ext cx="838200" cy="20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3"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4" name="フローチャート : 判断 443"/>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129371</xdr:rowOff>
    </xdr:from>
    <xdr:to>
      <xdr:col>23</xdr:col>
      <xdr:colOff>406400</xdr:colOff>
      <xdr:row>17</xdr:row>
      <xdr:rowOff>103505</xdr:rowOff>
    </xdr:to>
    <xdr:cxnSp macro="">
      <xdr:nvCxnSpPr>
        <xdr:cNvPr id="445" name="直線コネクタ 444"/>
        <xdr:cNvCxnSpPr/>
      </xdr:nvCxnSpPr>
      <xdr:spPr>
        <a:xfrm flipV="1">
          <a:off x="15290800" y="2872571"/>
          <a:ext cx="889000" cy="1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103505</xdr:rowOff>
    </xdr:from>
    <xdr:to>
      <xdr:col>22</xdr:col>
      <xdr:colOff>203200</xdr:colOff>
      <xdr:row>18</xdr:row>
      <xdr:rowOff>46270</xdr:rowOff>
    </xdr:to>
    <xdr:cxnSp macro="">
      <xdr:nvCxnSpPr>
        <xdr:cNvPr id="448" name="直線コネクタ 447"/>
        <xdr:cNvCxnSpPr/>
      </xdr:nvCxnSpPr>
      <xdr:spPr>
        <a:xfrm flipV="1">
          <a:off x="14401800" y="3018155"/>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49" name="フローチャート : 判断 448"/>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0" name="テキスト ボックス 449"/>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102701</xdr:rowOff>
    </xdr:from>
    <xdr:to>
      <xdr:col>21</xdr:col>
      <xdr:colOff>0</xdr:colOff>
      <xdr:row>18</xdr:row>
      <xdr:rowOff>46270</xdr:rowOff>
    </xdr:to>
    <xdr:cxnSp macro="">
      <xdr:nvCxnSpPr>
        <xdr:cNvPr id="451" name="直線コネクタ 450"/>
        <xdr:cNvCxnSpPr/>
      </xdr:nvCxnSpPr>
      <xdr:spPr>
        <a:xfrm>
          <a:off x="13512800" y="3017351"/>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3" name="テキスト ボックス 452"/>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5" name="テキスト ボックス 454"/>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46524</xdr:rowOff>
    </xdr:from>
    <xdr:to>
      <xdr:col>24</xdr:col>
      <xdr:colOff>609600</xdr:colOff>
      <xdr:row>15</xdr:row>
      <xdr:rowOff>148124</xdr:rowOff>
    </xdr:to>
    <xdr:sp macro="" textlink="">
      <xdr:nvSpPr>
        <xdr:cNvPr id="461" name="円/楕円 460"/>
        <xdr:cNvSpPr/>
      </xdr:nvSpPr>
      <xdr:spPr>
        <a:xfrm>
          <a:off x="169672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18601</xdr:rowOff>
    </xdr:from>
    <xdr:ext cx="762000" cy="259045"/>
    <xdr:sp macro="" textlink="">
      <xdr:nvSpPr>
        <xdr:cNvPr id="462" name="将来負担の状況該当値テキスト"/>
        <xdr:cNvSpPr txBox="1"/>
      </xdr:nvSpPr>
      <xdr:spPr>
        <a:xfrm>
          <a:off x="17106900" y="259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78571</xdr:rowOff>
    </xdr:from>
    <xdr:to>
      <xdr:col>23</xdr:col>
      <xdr:colOff>457200</xdr:colOff>
      <xdr:row>17</xdr:row>
      <xdr:rowOff>8721</xdr:rowOff>
    </xdr:to>
    <xdr:sp macro="" textlink="">
      <xdr:nvSpPr>
        <xdr:cNvPr id="463" name="円/楕円 462"/>
        <xdr:cNvSpPr/>
      </xdr:nvSpPr>
      <xdr:spPr>
        <a:xfrm>
          <a:off x="16129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164948</xdr:rowOff>
    </xdr:from>
    <xdr:ext cx="736600" cy="259045"/>
    <xdr:sp macro="" textlink="">
      <xdr:nvSpPr>
        <xdr:cNvPr id="464" name="テキスト ボックス 463"/>
        <xdr:cNvSpPr txBox="1"/>
      </xdr:nvSpPr>
      <xdr:spPr>
        <a:xfrm>
          <a:off x="15798800" y="290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52705</xdr:rowOff>
    </xdr:from>
    <xdr:to>
      <xdr:col>22</xdr:col>
      <xdr:colOff>254000</xdr:colOff>
      <xdr:row>17</xdr:row>
      <xdr:rowOff>154305</xdr:rowOff>
    </xdr:to>
    <xdr:sp macro="" textlink="">
      <xdr:nvSpPr>
        <xdr:cNvPr id="465" name="円/楕円 464"/>
        <xdr:cNvSpPr/>
      </xdr:nvSpPr>
      <xdr:spPr>
        <a:xfrm>
          <a:off x="15240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139082</xdr:rowOff>
    </xdr:from>
    <xdr:ext cx="762000" cy="259045"/>
    <xdr:sp macro="" textlink="">
      <xdr:nvSpPr>
        <xdr:cNvPr id="466" name="テキスト ボックス 465"/>
        <xdr:cNvSpPr txBox="1"/>
      </xdr:nvSpPr>
      <xdr:spPr>
        <a:xfrm>
          <a:off x="14909800" y="30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166920</xdr:rowOff>
    </xdr:from>
    <xdr:to>
      <xdr:col>21</xdr:col>
      <xdr:colOff>50800</xdr:colOff>
      <xdr:row>18</xdr:row>
      <xdr:rowOff>97070</xdr:rowOff>
    </xdr:to>
    <xdr:sp macro="" textlink="">
      <xdr:nvSpPr>
        <xdr:cNvPr id="467" name="円/楕円 466"/>
        <xdr:cNvSpPr/>
      </xdr:nvSpPr>
      <xdr:spPr>
        <a:xfrm>
          <a:off x="14351000" y="308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81847</xdr:rowOff>
    </xdr:from>
    <xdr:ext cx="762000" cy="259045"/>
    <xdr:sp macro="" textlink="">
      <xdr:nvSpPr>
        <xdr:cNvPr id="468" name="テキスト ボックス 467"/>
        <xdr:cNvSpPr txBox="1"/>
      </xdr:nvSpPr>
      <xdr:spPr>
        <a:xfrm>
          <a:off x="14020800" y="316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51901</xdr:rowOff>
    </xdr:from>
    <xdr:to>
      <xdr:col>19</xdr:col>
      <xdr:colOff>533400</xdr:colOff>
      <xdr:row>17</xdr:row>
      <xdr:rowOff>153501</xdr:rowOff>
    </xdr:to>
    <xdr:sp macro="" textlink="">
      <xdr:nvSpPr>
        <xdr:cNvPr id="469" name="円/楕円 468"/>
        <xdr:cNvSpPr/>
      </xdr:nvSpPr>
      <xdr:spPr>
        <a:xfrm>
          <a:off x="13462000" y="29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138278</xdr:rowOff>
    </xdr:from>
    <xdr:ext cx="762000" cy="259045"/>
    <xdr:sp macro="" textlink="">
      <xdr:nvSpPr>
        <xdr:cNvPr id="470" name="テキスト ボックス 469"/>
        <xdr:cNvSpPr txBox="1"/>
      </xdr:nvSpPr>
      <xdr:spPr>
        <a:xfrm>
          <a:off x="13131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26,010
25,737
40.97
9,436,405
8,936,958
466,060
5,583,554
8,254,496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37.1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要因は、隣接市町から業務を受託している消防部門、町立保育園を５園運営している福祉部門、観光地として観光行事を行う商工部門など、固有の特殊事情によると考えるが、今後も職員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92710</xdr:rowOff>
    </xdr:from>
    <xdr:to>
      <xdr:col>7</xdr:col>
      <xdr:colOff>15875</xdr:colOff>
      <xdr:row>39</xdr:row>
      <xdr:rowOff>156718</xdr:rowOff>
    </xdr:to>
    <xdr:cxnSp macro="">
      <xdr:nvCxnSpPr>
        <xdr:cNvPr id="64" name="直線コネクタ 63"/>
        <xdr:cNvCxnSpPr/>
      </xdr:nvCxnSpPr>
      <xdr:spPr>
        <a:xfrm flipV="1">
          <a:off x="3987800" y="67792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28702</xdr:rowOff>
    </xdr:from>
    <xdr:to>
      <xdr:col>5</xdr:col>
      <xdr:colOff>549275</xdr:colOff>
      <xdr:row>39</xdr:row>
      <xdr:rowOff>156718</xdr:rowOff>
    </xdr:to>
    <xdr:cxnSp macro="">
      <xdr:nvCxnSpPr>
        <xdr:cNvPr id="67" name="直線コネクタ 66"/>
        <xdr:cNvCxnSpPr/>
      </xdr:nvCxnSpPr>
      <xdr:spPr>
        <a:xfrm>
          <a:off x="3098800" y="67152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28702</xdr:rowOff>
    </xdr:from>
    <xdr:to>
      <xdr:col>4</xdr:col>
      <xdr:colOff>346075</xdr:colOff>
      <xdr:row>40</xdr:row>
      <xdr:rowOff>76708</xdr:rowOff>
    </xdr:to>
    <xdr:cxnSp macro="">
      <xdr:nvCxnSpPr>
        <xdr:cNvPr id="70" name="直線コネクタ 69"/>
        <xdr:cNvCxnSpPr/>
      </xdr:nvCxnSpPr>
      <xdr:spPr>
        <a:xfrm flipV="1">
          <a:off x="2209800" y="671525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76708</xdr:rowOff>
    </xdr:from>
    <xdr:to>
      <xdr:col>3</xdr:col>
      <xdr:colOff>142875</xdr:colOff>
      <xdr:row>40</xdr:row>
      <xdr:rowOff>108712</xdr:rowOff>
    </xdr:to>
    <xdr:cxnSp macro="">
      <xdr:nvCxnSpPr>
        <xdr:cNvPr id="73" name="直線コネクタ 72"/>
        <xdr:cNvCxnSpPr/>
      </xdr:nvCxnSpPr>
      <xdr:spPr>
        <a:xfrm flipV="1">
          <a:off x="1320800" y="69347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41910</xdr:rowOff>
    </xdr:from>
    <xdr:to>
      <xdr:col>7</xdr:col>
      <xdr:colOff>66675</xdr:colOff>
      <xdr:row>39</xdr:row>
      <xdr:rowOff>143510</xdr:rowOff>
    </xdr:to>
    <xdr:sp macro="" textlink="">
      <xdr:nvSpPr>
        <xdr:cNvPr id="83" name="円/楕円 82"/>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13987</xdr:rowOff>
    </xdr:from>
    <xdr:ext cx="762000" cy="259045"/>
    <xdr:sp macro="" textlink="">
      <xdr:nvSpPr>
        <xdr:cNvPr id="84"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105918</xdr:rowOff>
    </xdr:from>
    <xdr:to>
      <xdr:col>5</xdr:col>
      <xdr:colOff>600075</xdr:colOff>
      <xdr:row>40</xdr:row>
      <xdr:rowOff>36068</xdr:rowOff>
    </xdr:to>
    <xdr:sp macro="" textlink="">
      <xdr:nvSpPr>
        <xdr:cNvPr id="85" name="円/楕円 84"/>
        <xdr:cNvSpPr/>
      </xdr:nvSpPr>
      <xdr:spPr>
        <a:xfrm>
          <a:off x="3937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20845</xdr:rowOff>
    </xdr:from>
    <xdr:ext cx="736600" cy="259045"/>
    <xdr:sp macro="" textlink="">
      <xdr:nvSpPr>
        <xdr:cNvPr id="86" name="テキスト ボックス 85"/>
        <xdr:cNvSpPr txBox="1"/>
      </xdr:nvSpPr>
      <xdr:spPr>
        <a:xfrm>
          <a:off x="3606800" y="68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149352</xdr:rowOff>
    </xdr:from>
    <xdr:to>
      <xdr:col>4</xdr:col>
      <xdr:colOff>396875</xdr:colOff>
      <xdr:row>39</xdr:row>
      <xdr:rowOff>79502</xdr:rowOff>
    </xdr:to>
    <xdr:sp macro="" textlink="">
      <xdr:nvSpPr>
        <xdr:cNvPr id="87" name="円/楕円 86"/>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64279</xdr:rowOff>
    </xdr:from>
    <xdr:ext cx="762000" cy="259045"/>
    <xdr:sp macro="" textlink="">
      <xdr:nvSpPr>
        <xdr:cNvPr id="88" name="テキスト ボックス 87"/>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25908</xdr:rowOff>
    </xdr:from>
    <xdr:to>
      <xdr:col>3</xdr:col>
      <xdr:colOff>193675</xdr:colOff>
      <xdr:row>40</xdr:row>
      <xdr:rowOff>127508</xdr:rowOff>
    </xdr:to>
    <xdr:sp macro="" textlink="">
      <xdr:nvSpPr>
        <xdr:cNvPr id="89" name="円/楕円 88"/>
        <xdr:cNvSpPr/>
      </xdr:nvSpPr>
      <xdr:spPr>
        <a:xfrm>
          <a:off x="2159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112285</xdr:rowOff>
    </xdr:from>
    <xdr:ext cx="762000" cy="259045"/>
    <xdr:sp macro="" textlink="">
      <xdr:nvSpPr>
        <xdr:cNvPr id="90" name="テキスト ボックス 89"/>
        <xdr:cNvSpPr txBox="1"/>
      </xdr:nvSpPr>
      <xdr:spPr>
        <a:xfrm>
          <a:off x="1828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57912</xdr:rowOff>
    </xdr:from>
    <xdr:to>
      <xdr:col>1</xdr:col>
      <xdr:colOff>676275</xdr:colOff>
      <xdr:row>40</xdr:row>
      <xdr:rowOff>159512</xdr:rowOff>
    </xdr:to>
    <xdr:sp macro="" textlink="">
      <xdr:nvSpPr>
        <xdr:cNvPr id="91" name="円/楕円 90"/>
        <xdr:cNvSpPr/>
      </xdr:nvSpPr>
      <xdr:spPr>
        <a:xfrm>
          <a:off x="12700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144289</xdr:rowOff>
    </xdr:from>
    <xdr:ext cx="762000" cy="259045"/>
    <xdr:sp macro="" textlink="">
      <xdr:nvSpPr>
        <xdr:cNvPr id="92" name="テキスト ボックス 91"/>
        <xdr:cNvSpPr txBox="1"/>
      </xdr:nvSpPr>
      <xdr:spPr>
        <a:xfrm>
          <a:off x="939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類似団体平均に比べ若干下回っているが、引き続き行財政改革を進めるとともに、指定管理者制度など民間活力を活用し、コスト削減に努める。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32294</xdr:rowOff>
    </xdr:from>
    <xdr:to>
      <xdr:col>24</xdr:col>
      <xdr:colOff>31750</xdr:colOff>
      <xdr:row>16</xdr:row>
      <xdr:rowOff>58420</xdr:rowOff>
    </xdr:to>
    <xdr:cxnSp macro="">
      <xdr:nvCxnSpPr>
        <xdr:cNvPr id="127" name="直線コネクタ 126"/>
        <xdr:cNvCxnSpPr/>
      </xdr:nvCxnSpPr>
      <xdr:spPr>
        <a:xfrm flipV="1">
          <a:off x="15671800" y="27754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58420</xdr:rowOff>
    </xdr:to>
    <xdr:cxnSp macro="">
      <xdr:nvCxnSpPr>
        <xdr:cNvPr id="130" name="直線コネクタ 129"/>
        <xdr:cNvCxnSpPr/>
      </xdr:nvCxnSpPr>
      <xdr:spPr>
        <a:xfrm>
          <a:off x="14782800" y="27232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38826</xdr:rowOff>
    </xdr:to>
    <xdr:cxnSp macro="">
      <xdr:nvCxnSpPr>
        <xdr:cNvPr id="133" name="直線コネクタ 132"/>
        <xdr:cNvCxnSpPr/>
      </xdr:nvCxnSpPr>
      <xdr:spPr>
        <a:xfrm flipV="1">
          <a:off x="13893800" y="27232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144962</xdr:rowOff>
    </xdr:from>
    <xdr:to>
      <xdr:col>20</xdr:col>
      <xdr:colOff>158750</xdr:colOff>
      <xdr:row>16</xdr:row>
      <xdr:rowOff>38826</xdr:rowOff>
    </xdr:to>
    <xdr:cxnSp macro="">
      <xdr:nvCxnSpPr>
        <xdr:cNvPr id="136" name="直線コネクタ 135"/>
        <xdr:cNvCxnSpPr/>
      </xdr:nvCxnSpPr>
      <xdr:spPr>
        <a:xfrm>
          <a:off x="13004800" y="27167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152944</xdr:rowOff>
    </xdr:from>
    <xdr:to>
      <xdr:col>24</xdr:col>
      <xdr:colOff>82550</xdr:colOff>
      <xdr:row>16</xdr:row>
      <xdr:rowOff>83094</xdr:rowOff>
    </xdr:to>
    <xdr:sp macro="" textlink="">
      <xdr:nvSpPr>
        <xdr:cNvPr id="146" name="円/楕円 145"/>
        <xdr:cNvSpPr/>
      </xdr:nvSpPr>
      <xdr:spPr>
        <a:xfrm>
          <a:off x="164592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169471</xdr:rowOff>
    </xdr:from>
    <xdr:ext cx="762000" cy="259045"/>
    <xdr:sp macro="" textlink="">
      <xdr:nvSpPr>
        <xdr:cNvPr id="147" name="物件費該当値テキスト"/>
        <xdr:cNvSpPr txBox="1"/>
      </xdr:nvSpPr>
      <xdr:spPr>
        <a:xfrm>
          <a:off x="16598900" y="256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8" name="円/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100693</xdr:rowOff>
    </xdr:from>
    <xdr:to>
      <xdr:col>21</xdr:col>
      <xdr:colOff>412750</xdr:colOff>
      <xdr:row>16</xdr:row>
      <xdr:rowOff>30843</xdr:rowOff>
    </xdr:to>
    <xdr:sp macro="" textlink="">
      <xdr:nvSpPr>
        <xdr:cNvPr id="150" name="円/楕円 149"/>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51" name="テキスト ボックス 150"/>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159476</xdr:rowOff>
    </xdr:from>
    <xdr:to>
      <xdr:col>20</xdr:col>
      <xdr:colOff>209550</xdr:colOff>
      <xdr:row>16</xdr:row>
      <xdr:rowOff>89626</xdr:rowOff>
    </xdr:to>
    <xdr:sp macro="" textlink="">
      <xdr:nvSpPr>
        <xdr:cNvPr id="152" name="円/楕円 151"/>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99803</xdr:rowOff>
    </xdr:from>
    <xdr:ext cx="762000" cy="259045"/>
    <xdr:sp macro="" textlink="">
      <xdr:nvSpPr>
        <xdr:cNvPr id="153" name="テキスト ボックス 152"/>
        <xdr:cNvSpPr txBox="1"/>
      </xdr:nvSpPr>
      <xdr:spPr>
        <a:xfrm>
          <a:off x="13512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94162</xdr:rowOff>
    </xdr:from>
    <xdr:to>
      <xdr:col>19</xdr:col>
      <xdr:colOff>6350</xdr:colOff>
      <xdr:row>16</xdr:row>
      <xdr:rowOff>24312</xdr:rowOff>
    </xdr:to>
    <xdr:sp macro="" textlink="">
      <xdr:nvSpPr>
        <xdr:cNvPr id="154" name="円/楕円 153"/>
        <xdr:cNvSpPr/>
      </xdr:nvSpPr>
      <xdr:spPr>
        <a:xfrm>
          <a:off x="12954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34489</xdr:rowOff>
    </xdr:from>
    <xdr:ext cx="762000" cy="259045"/>
    <xdr:sp macro="" textlink="">
      <xdr:nvSpPr>
        <xdr:cNvPr id="155" name="テキスト ボックス 154"/>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本町の値は、各年度とも類似団体の平均値を下回っているが、高齢者や児童に係る単独事業が、類似団体に比べて少ないことによるものと考えられる。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63500</xdr:rowOff>
    </xdr:from>
    <xdr:to>
      <xdr:col>7</xdr:col>
      <xdr:colOff>15875</xdr:colOff>
      <xdr:row>54</xdr:row>
      <xdr:rowOff>114300</xdr:rowOff>
    </xdr:to>
    <xdr:cxnSp macro="">
      <xdr:nvCxnSpPr>
        <xdr:cNvPr id="188" name="直線コネクタ 187"/>
        <xdr:cNvCxnSpPr/>
      </xdr:nvCxnSpPr>
      <xdr:spPr>
        <a:xfrm>
          <a:off x="3987800" y="9321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63500</xdr:rowOff>
    </xdr:to>
    <xdr:cxnSp macro="">
      <xdr:nvCxnSpPr>
        <xdr:cNvPr id="191" name="直線コネクタ 190"/>
        <xdr:cNvCxnSpPr/>
      </xdr:nvCxnSpPr>
      <xdr:spPr>
        <a:xfrm>
          <a:off x="3098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50800</xdr:rowOff>
    </xdr:to>
    <xdr:cxnSp macro="">
      <xdr:nvCxnSpPr>
        <xdr:cNvPr id="194" name="直線コネクタ 193"/>
        <xdr:cNvCxnSpPr/>
      </xdr:nvCxnSpPr>
      <xdr:spPr>
        <a:xfrm>
          <a:off x="2209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146050</xdr:rowOff>
    </xdr:to>
    <xdr:cxnSp macro="">
      <xdr:nvCxnSpPr>
        <xdr:cNvPr id="197" name="直線コネクタ 196"/>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63500</xdr:rowOff>
    </xdr:from>
    <xdr:to>
      <xdr:col>7</xdr:col>
      <xdr:colOff>66675</xdr:colOff>
      <xdr:row>54</xdr:row>
      <xdr:rowOff>165100</xdr:rowOff>
    </xdr:to>
    <xdr:sp macro="" textlink="">
      <xdr:nvSpPr>
        <xdr:cNvPr id="207" name="円/楕円 206"/>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08"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xdr:rowOff>
    </xdr:from>
    <xdr:to>
      <xdr:col>5</xdr:col>
      <xdr:colOff>600075</xdr:colOff>
      <xdr:row>54</xdr:row>
      <xdr:rowOff>114300</xdr:rowOff>
    </xdr:to>
    <xdr:sp macro="" textlink="">
      <xdr:nvSpPr>
        <xdr:cNvPr id="209" name="円/楕円 208"/>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124477</xdr:rowOff>
    </xdr:from>
    <xdr:ext cx="736600" cy="259045"/>
    <xdr:sp macro="" textlink="">
      <xdr:nvSpPr>
        <xdr:cNvPr id="210" name="テキスト ボックス 209"/>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1" name="円/楕円 210"/>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2" name="テキスト ボックス 211"/>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3" name="円/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4" name="テキスト ボックス 213"/>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5" name="円/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類似団体平均を上回っているのは、高齢化率の高い本町において国民健康保険事業、介護保険事業等への繰出金が多額になっていることが要因として挙げられる。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57</xdr:row>
      <xdr:rowOff>153670</xdr:rowOff>
    </xdr:to>
    <xdr:cxnSp macro="">
      <xdr:nvCxnSpPr>
        <xdr:cNvPr id="249" name="直線コネクタ 248"/>
        <xdr:cNvCxnSpPr/>
      </xdr:nvCxnSpPr>
      <xdr:spPr>
        <a:xfrm>
          <a:off x="15671800" y="9911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138430</xdr:rowOff>
    </xdr:to>
    <xdr:cxnSp macro="">
      <xdr:nvCxnSpPr>
        <xdr:cNvPr id="252" name="直線コネクタ 251"/>
        <xdr:cNvCxnSpPr/>
      </xdr:nvCxnSpPr>
      <xdr:spPr>
        <a:xfrm>
          <a:off x="14782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115570</xdr:rowOff>
    </xdr:to>
    <xdr:cxnSp macro="">
      <xdr:nvCxnSpPr>
        <xdr:cNvPr id="255" name="直線コネクタ 254"/>
        <xdr:cNvCxnSpPr/>
      </xdr:nvCxnSpPr>
      <xdr:spPr>
        <a:xfrm>
          <a:off x="13893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69850</xdr:rowOff>
    </xdr:to>
    <xdr:cxnSp macro="">
      <xdr:nvCxnSpPr>
        <xdr:cNvPr id="258" name="直線コネクタ 257"/>
        <xdr:cNvCxnSpPr/>
      </xdr:nvCxnSpPr>
      <xdr:spPr>
        <a:xfrm>
          <a:off x="13004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68" name="円/楕円 267"/>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69"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70" name="円/楕円 269"/>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71" name="テキスト ボックス 270"/>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2" name="円/楕円 271"/>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3" name="テキスト ボックス 272"/>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4" name="円/楕円 273"/>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5" name="テキスト ボックス 27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6" name="円/楕円 27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7" name="テキスト ボックス 276"/>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年までは減少傾向にあったが、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年は地方創生に伴いイベントに対する各団体への補助金</a:t>
          </a:r>
          <a:r>
            <a:rPr kumimoji="1" lang="ja-JP" altLang="en-US" sz="1100">
              <a:solidFill>
                <a:schemeClr val="dk1"/>
              </a:solidFill>
              <a:effectLst/>
              <a:latin typeface="+mn-lt"/>
              <a:ea typeface="+mn-ea"/>
              <a:cs typeface="+mn-cs"/>
            </a:rPr>
            <a:t>や一部事務組合に対する負担金など</a:t>
          </a:r>
          <a:r>
            <a:rPr kumimoji="1" lang="ja-JP" altLang="ja-JP" sz="1100">
              <a:solidFill>
                <a:schemeClr val="dk1"/>
              </a:solidFill>
              <a:effectLst/>
              <a:latin typeface="+mn-lt"/>
              <a:ea typeface="+mn-ea"/>
              <a:cs typeface="+mn-cs"/>
            </a:rPr>
            <a:t>が多くなったことによって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年より</a:t>
          </a:r>
          <a:r>
            <a:rPr kumimoji="1" lang="ja-JP" altLang="ja-JP" sz="1100">
              <a:solidFill>
                <a:schemeClr val="dk1"/>
              </a:solidFill>
              <a:effectLst/>
              <a:latin typeface="+mn-lt"/>
              <a:ea typeface="+mn-ea"/>
              <a:cs typeface="+mn-cs"/>
            </a:rPr>
            <a:t>増加したと思われる。</a:t>
          </a:r>
          <a:endParaRPr lang="ja-JP" altLang="ja-JP" sz="1400">
            <a:effectLst/>
          </a:endParaRPr>
        </a:p>
        <a:p>
          <a:r>
            <a:rPr kumimoji="1" lang="ja-JP" altLang="ja-JP" sz="1100">
              <a:solidFill>
                <a:schemeClr val="dk1"/>
              </a:solidFill>
              <a:effectLst/>
              <a:latin typeface="+mn-lt"/>
              <a:ea typeface="+mn-ea"/>
              <a:cs typeface="+mn-cs"/>
            </a:rPr>
            <a:t>また、湯河原町真鶴町衛生組合負担金の増額</a:t>
          </a:r>
          <a:r>
            <a:rPr kumimoji="1" lang="ja-JP" altLang="en-US" sz="1100">
              <a:solidFill>
                <a:schemeClr val="dk1"/>
              </a:solidFill>
              <a:effectLst/>
              <a:latin typeface="+mn-lt"/>
              <a:ea typeface="+mn-ea"/>
              <a:cs typeface="+mn-cs"/>
            </a:rPr>
            <a:t>が見込まれることから、上昇する見込みである。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117856</xdr:rowOff>
    </xdr:to>
    <xdr:cxnSp macro="">
      <xdr:nvCxnSpPr>
        <xdr:cNvPr id="307" name="直線コネクタ 306"/>
        <xdr:cNvCxnSpPr/>
      </xdr:nvCxnSpPr>
      <xdr:spPr>
        <a:xfrm flipV="1">
          <a:off x="15671800" y="6253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117856</xdr:rowOff>
    </xdr:to>
    <xdr:cxnSp macro="">
      <xdr:nvCxnSpPr>
        <xdr:cNvPr id="310" name="直線コネクタ 309"/>
        <xdr:cNvCxnSpPr/>
      </xdr:nvCxnSpPr>
      <xdr:spPr>
        <a:xfrm>
          <a:off x="14782800" y="61711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81280</xdr:rowOff>
    </xdr:to>
    <xdr:cxnSp macro="">
      <xdr:nvCxnSpPr>
        <xdr:cNvPr id="313" name="直線コネクタ 312"/>
        <xdr:cNvCxnSpPr/>
      </xdr:nvCxnSpPr>
      <xdr:spPr>
        <a:xfrm flipV="1">
          <a:off x="13893800" y="61711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90424</xdr:rowOff>
    </xdr:to>
    <xdr:cxnSp macro="">
      <xdr:nvCxnSpPr>
        <xdr:cNvPr id="316" name="直線コネクタ 315"/>
        <xdr:cNvCxnSpPr/>
      </xdr:nvCxnSpPr>
      <xdr:spPr>
        <a:xfrm flipV="1">
          <a:off x="13004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6" name="円/楕円 325"/>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7"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8" name="円/楕円 327"/>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29" name="テキスト ボックス 328"/>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30" name="円/楕円 329"/>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31" name="テキスト ボックス 330"/>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2" name="円/楕円 331"/>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33" name="テキスト ボックス 33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4" name="円/楕円 333"/>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5" name="テキスト ボックス 334"/>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地方債の発行抑制により減額している。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今後は臨時財政対策債、退職手当債の償還が</a:t>
          </a:r>
          <a:r>
            <a:rPr kumimoji="1" lang="ja-JP" altLang="en-US" sz="1100">
              <a:solidFill>
                <a:schemeClr val="dk1"/>
              </a:solidFill>
              <a:effectLst/>
              <a:latin typeface="+mn-lt"/>
              <a:ea typeface="+mn-ea"/>
              <a:cs typeface="+mn-cs"/>
            </a:rPr>
            <a:t>本格化し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また、一部事務組合の公債費に充てる負担金が増える見込みである</a:t>
          </a:r>
          <a:r>
            <a:rPr kumimoji="1" lang="ja-JP" altLang="ja-JP" sz="1100">
              <a:solidFill>
                <a:schemeClr val="dk1"/>
              </a:solidFill>
              <a:effectLst/>
              <a:latin typeface="+mn-lt"/>
              <a:ea typeface="+mn-ea"/>
              <a:cs typeface="+mn-cs"/>
            </a:rPr>
            <a:t>ことから、今後も事業の取捨選択を的確に実施し、財政の健全化に努める必要がある。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77</xdr:row>
      <xdr:rowOff>31750</xdr:rowOff>
    </xdr:to>
    <xdr:cxnSp macro="">
      <xdr:nvCxnSpPr>
        <xdr:cNvPr id="368" name="直線コネクタ 367"/>
        <xdr:cNvCxnSpPr/>
      </xdr:nvCxnSpPr>
      <xdr:spPr>
        <a:xfrm flipV="1">
          <a:off x="3987800" y="130962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77</xdr:row>
      <xdr:rowOff>168911</xdr:rowOff>
    </xdr:to>
    <xdr:cxnSp macro="">
      <xdr:nvCxnSpPr>
        <xdr:cNvPr id="371" name="直線コネクタ 370"/>
        <xdr:cNvCxnSpPr/>
      </xdr:nvCxnSpPr>
      <xdr:spPr>
        <a:xfrm flipV="1">
          <a:off x="3098800" y="132334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168911</xdr:rowOff>
    </xdr:from>
    <xdr:to>
      <xdr:col>4</xdr:col>
      <xdr:colOff>346075</xdr:colOff>
      <xdr:row>78</xdr:row>
      <xdr:rowOff>50800</xdr:rowOff>
    </xdr:to>
    <xdr:cxnSp macro="">
      <xdr:nvCxnSpPr>
        <xdr:cNvPr id="374" name="直線コネクタ 373"/>
        <xdr:cNvCxnSpPr/>
      </xdr:nvCxnSpPr>
      <xdr:spPr>
        <a:xfrm flipV="1">
          <a:off x="2209800" y="13370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50800</xdr:rowOff>
    </xdr:from>
    <xdr:to>
      <xdr:col>3</xdr:col>
      <xdr:colOff>142875</xdr:colOff>
      <xdr:row>78</xdr:row>
      <xdr:rowOff>66039</xdr:rowOff>
    </xdr:to>
    <xdr:cxnSp macro="">
      <xdr:nvCxnSpPr>
        <xdr:cNvPr id="377" name="直線コネクタ 376"/>
        <xdr:cNvCxnSpPr/>
      </xdr:nvCxnSpPr>
      <xdr:spPr>
        <a:xfrm flipV="1">
          <a:off x="1320800" y="13423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7" name="円/楕円 386"/>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88"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89" name="円/楕円 388"/>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67327</xdr:rowOff>
    </xdr:from>
    <xdr:ext cx="736600" cy="259045"/>
    <xdr:sp macro="" textlink="">
      <xdr:nvSpPr>
        <xdr:cNvPr id="390" name="テキスト ボックス 389"/>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118111</xdr:rowOff>
    </xdr:from>
    <xdr:to>
      <xdr:col>4</xdr:col>
      <xdr:colOff>396875</xdr:colOff>
      <xdr:row>78</xdr:row>
      <xdr:rowOff>48261</xdr:rowOff>
    </xdr:to>
    <xdr:sp macro="" textlink="">
      <xdr:nvSpPr>
        <xdr:cNvPr id="391" name="円/楕円 390"/>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33038</xdr:rowOff>
    </xdr:from>
    <xdr:ext cx="762000" cy="259045"/>
    <xdr:sp macro="" textlink="">
      <xdr:nvSpPr>
        <xdr:cNvPr id="392" name="テキスト ボックス 391"/>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0</xdr:rowOff>
    </xdr:from>
    <xdr:to>
      <xdr:col>3</xdr:col>
      <xdr:colOff>193675</xdr:colOff>
      <xdr:row>78</xdr:row>
      <xdr:rowOff>101600</xdr:rowOff>
    </xdr:to>
    <xdr:sp macro="" textlink="">
      <xdr:nvSpPr>
        <xdr:cNvPr id="393" name="円/楕円 392"/>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94" name="テキスト ボックス 393"/>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95" name="円/楕円 394"/>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96" name="テキスト ボックス 395"/>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類似団体平均を上回っている主な要因は、人件費によるものと考えられる。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136144</xdr:rowOff>
    </xdr:from>
    <xdr:to>
      <xdr:col>24</xdr:col>
      <xdr:colOff>31750</xdr:colOff>
      <xdr:row>79</xdr:row>
      <xdr:rowOff>56135</xdr:rowOff>
    </xdr:to>
    <xdr:cxnSp macro="">
      <xdr:nvCxnSpPr>
        <xdr:cNvPr id="427" name="直線コネクタ 426"/>
        <xdr:cNvCxnSpPr/>
      </xdr:nvCxnSpPr>
      <xdr:spPr>
        <a:xfrm flipV="1">
          <a:off x="15671800" y="1350924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78994</xdr:rowOff>
    </xdr:from>
    <xdr:to>
      <xdr:col>22</xdr:col>
      <xdr:colOff>565150</xdr:colOff>
      <xdr:row>79</xdr:row>
      <xdr:rowOff>56135</xdr:rowOff>
    </xdr:to>
    <xdr:cxnSp macro="">
      <xdr:nvCxnSpPr>
        <xdr:cNvPr id="430" name="直線コネクタ 429"/>
        <xdr:cNvCxnSpPr/>
      </xdr:nvCxnSpPr>
      <xdr:spPr>
        <a:xfrm>
          <a:off x="14782800" y="13280644"/>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78994</xdr:rowOff>
    </xdr:from>
    <xdr:to>
      <xdr:col>21</xdr:col>
      <xdr:colOff>361950</xdr:colOff>
      <xdr:row>79</xdr:row>
      <xdr:rowOff>24130</xdr:rowOff>
    </xdr:to>
    <xdr:cxnSp macro="">
      <xdr:nvCxnSpPr>
        <xdr:cNvPr id="433" name="直線コネクタ 432"/>
        <xdr:cNvCxnSpPr/>
      </xdr:nvCxnSpPr>
      <xdr:spPr>
        <a:xfrm flipV="1">
          <a:off x="13893800" y="13280644"/>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149861</xdr:rowOff>
    </xdr:from>
    <xdr:to>
      <xdr:col>20</xdr:col>
      <xdr:colOff>158750</xdr:colOff>
      <xdr:row>79</xdr:row>
      <xdr:rowOff>24130</xdr:rowOff>
    </xdr:to>
    <xdr:cxnSp macro="">
      <xdr:nvCxnSpPr>
        <xdr:cNvPr id="436" name="直線コネクタ 435"/>
        <xdr:cNvCxnSpPr/>
      </xdr:nvCxnSpPr>
      <xdr:spPr>
        <a:xfrm>
          <a:off x="13004800" y="13522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85344</xdr:rowOff>
    </xdr:from>
    <xdr:to>
      <xdr:col>24</xdr:col>
      <xdr:colOff>82550</xdr:colOff>
      <xdr:row>79</xdr:row>
      <xdr:rowOff>15494</xdr:rowOff>
    </xdr:to>
    <xdr:sp macro="" textlink="">
      <xdr:nvSpPr>
        <xdr:cNvPr id="446" name="円/楕円 445"/>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57421</xdr:rowOff>
    </xdr:from>
    <xdr:ext cx="762000" cy="259045"/>
    <xdr:sp macro="" textlink="">
      <xdr:nvSpPr>
        <xdr:cNvPr id="447"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5335</xdr:rowOff>
    </xdr:from>
    <xdr:to>
      <xdr:col>22</xdr:col>
      <xdr:colOff>615950</xdr:colOff>
      <xdr:row>79</xdr:row>
      <xdr:rowOff>106935</xdr:rowOff>
    </xdr:to>
    <xdr:sp macro="" textlink="">
      <xdr:nvSpPr>
        <xdr:cNvPr id="448" name="円/楕円 447"/>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91712</xdr:rowOff>
    </xdr:from>
    <xdr:ext cx="736600" cy="259045"/>
    <xdr:sp macro="" textlink="">
      <xdr:nvSpPr>
        <xdr:cNvPr id="449" name="テキスト ボックス 448"/>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28194</xdr:rowOff>
    </xdr:from>
    <xdr:to>
      <xdr:col>21</xdr:col>
      <xdr:colOff>412750</xdr:colOff>
      <xdr:row>77</xdr:row>
      <xdr:rowOff>129794</xdr:rowOff>
    </xdr:to>
    <xdr:sp macro="" textlink="">
      <xdr:nvSpPr>
        <xdr:cNvPr id="450" name="円/楕円 449"/>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114571</xdr:rowOff>
    </xdr:from>
    <xdr:ext cx="762000" cy="259045"/>
    <xdr:sp macro="" textlink="">
      <xdr:nvSpPr>
        <xdr:cNvPr id="451" name="テキスト ボックス 450"/>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144780</xdr:rowOff>
    </xdr:from>
    <xdr:to>
      <xdr:col>20</xdr:col>
      <xdr:colOff>209550</xdr:colOff>
      <xdr:row>79</xdr:row>
      <xdr:rowOff>74930</xdr:rowOff>
    </xdr:to>
    <xdr:sp macro="" textlink="">
      <xdr:nvSpPr>
        <xdr:cNvPr id="452" name="円/楕円 451"/>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59707</xdr:rowOff>
    </xdr:from>
    <xdr:ext cx="762000" cy="259045"/>
    <xdr:sp macro="" textlink="">
      <xdr:nvSpPr>
        <xdr:cNvPr id="453" name="テキスト ボックス 452"/>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54" name="円/楕円 453"/>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55" name="テキスト ボックス 454"/>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神奈川県湯河原町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160827</xdr:rowOff>
    </xdr:from>
    <xdr:to>
      <xdr:col>4</xdr:col>
      <xdr:colOff>1117600</xdr:colOff>
      <xdr:row>16</xdr:row>
      <xdr:rowOff>54463</xdr:rowOff>
    </xdr:to>
    <xdr:cxnSp macro="">
      <xdr:nvCxnSpPr>
        <xdr:cNvPr id="52" name="直線コネクタ 51"/>
        <xdr:cNvCxnSpPr/>
      </xdr:nvCxnSpPr>
      <xdr:spPr bwMode="auto">
        <a:xfrm flipV="1">
          <a:off x="5003800" y="2780202"/>
          <a:ext cx="647700" cy="65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54463</xdr:rowOff>
    </xdr:from>
    <xdr:to>
      <xdr:col>4</xdr:col>
      <xdr:colOff>469900</xdr:colOff>
      <xdr:row>16</xdr:row>
      <xdr:rowOff>63346</xdr:rowOff>
    </xdr:to>
    <xdr:cxnSp macro="">
      <xdr:nvCxnSpPr>
        <xdr:cNvPr id="55" name="直線コネクタ 54"/>
        <xdr:cNvCxnSpPr/>
      </xdr:nvCxnSpPr>
      <xdr:spPr bwMode="auto">
        <a:xfrm flipV="1">
          <a:off x="4305300" y="2845288"/>
          <a:ext cx="698500" cy="8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48536</xdr:rowOff>
    </xdr:from>
    <xdr:to>
      <xdr:col>3</xdr:col>
      <xdr:colOff>904875</xdr:colOff>
      <xdr:row>16</xdr:row>
      <xdr:rowOff>63346</xdr:rowOff>
    </xdr:to>
    <xdr:cxnSp macro="">
      <xdr:nvCxnSpPr>
        <xdr:cNvPr id="58" name="直線コネクタ 57"/>
        <xdr:cNvCxnSpPr/>
      </xdr:nvCxnSpPr>
      <xdr:spPr bwMode="auto">
        <a:xfrm>
          <a:off x="3606800" y="2839361"/>
          <a:ext cx="698500" cy="1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158052</xdr:rowOff>
    </xdr:from>
    <xdr:to>
      <xdr:col>3</xdr:col>
      <xdr:colOff>206375</xdr:colOff>
      <xdr:row>16</xdr:row>
      <xdr:rowOff>48536</xdr:rowOff>
    </xdr:to>
    <xdr:cxnSp macro="">
      <xdr:nvCxnSpPr>
        <xdr:cNvPr id="61" name="直線コネクタ 60"/>
        <xdr:cNvCxnSpPr/>
      </xdr:nvCxnSpPr>
      <xdr:spPr bwMode="auto">
        <a:xfrm>
          <a:off x="2908300" y="2777427"/>
          <a:ext cx="698500" cy="61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110027</xdr:rowOff>
    </xdr:from>
    <xdr:to>
      <xdr:col>5</xdr:col>
      <xdr:colOff>34925</xdr:colOff>
      <xdr:row>16</xdr:row>
      <xdr:rowOff>40177</xdr:rowOff>
    </xdr:to>
    <xdr:sp macro="" textlink="">
      <xdr:nvSpPr>
        <xdr:cNvPr id="71" name="円/楕円 70"/>
        <xdr:cNvSpPr/>
      </xdr:nvSpPr>
      <xdr:spPr bwMode="auto">
        <a:xfrm>
          <a:off x="5600700" y="272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126554</xdr:rowOff>
    </xdr:from>
    <xdr:ext cx="762000" cy="259045"/>
    <xdr:sp macro="" textlink="">
      <xdr:nvSpPr>
        <xdr:cNvPr id="72" name="人口1人当たり決算額の推移該当値テキスト130"/>
        <xdr:cNvSpPr txBox="1"/>
      </xdr:nvSpPr>
      <xdr:spPr>
        <a:xfrm>
          <a:off x="5740400" y="257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3663</xdr:rowOff>
    </xdr:from>
    <xdr:to>
      <xdr:col>4</xdr:col>
      <xdr:colOff>520700</xdr:colOff>
      <xdr:row>16</xdr:row>
      <xdr:rowOff>105263</xdr:rowOff>
    </xdr:to>
    <xdr:sp macro="" textlink="">
      <xdr:nvSpPr>
        <xdr:cNvPr id="73" name="円/楕円 72"/>
        <xdr:cNvSpPr/>
      </xdr:nvSpPr>
      <xdr:spPr bwMode="auto">
        <a:xfrm>
          <a:off x="4953000" y="279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115440</xdr:rowOff>
    </xdr:from>
    <xdr:ext cx="736600" cy="259045"/>
    <xdr:sp macro="" textlink="">
      <xdr:nvSpPr>
        <xdr:cNvPr id="74" name="テキスト ボックス 73"/>
        <xdr:cNvSpPr txBox="1"/>
      </xdr:nvSpPr>
      <xdr:spPr>
        <a:xfrm>
          <a:off x="4622800" y="256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86,859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12546</xdr:rowOff>
    </xdr:from>
    <xdr:to>
      <xdr:col>3</xdr:col>
      <xdr:colOff>955675</xdr:colOff>
      <xdr:row>16</xdr:row>
      <xdr:rowOff>114146</xdr:rowOff>
    </xdr:to>
    <xdr:sp macro="" textlink="">
      <xdr:nvSpPr>
        <xdr:cNvPr id="75" name="円/楕円 74"/>
        <xdr:cNvSpPr/>
      </xdr:nvSpPr>
      <xdr:spPr bwMode="auto">
        <a:xfrm>
          <a:off x="4254500" y="280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124323</xdr:rowOff>
    </xdr:from>
    <xdr:ext cx="762000" cy="259045"/>
    <xdr:sp macro="" textlink="">
      <xdr:nvSpPr>
        <xdr:cNvPr id="76" name="テキスト ボックス 75"/>
        <xdr:cNvSpPr txBox="1"/>
      </xdr:nvSpPr>
      <xdr:spPr>
        <a:xfrm>
          <a:off x="3924300" y="257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86,315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169186</xdr:rowOff>
    </xdr:from>
    <xdr:to>
      <xdr:col>3</xdr:col>
      <xdr:colOff>257175</xdr:colOff>
      <xdr:row>16</xdr:row>
      <xdr:rowOff>99336</xdr:rowOff>
    </xdr:to>
    <xdr:sp macro="" textlink="">
      <xdr:nvSpPr>
        <xdr:cNvPr id="77" name="円/楕円 76"/>
        <xdr:cNvSpPr/>
      </xdr:nvSpPr>
      <xdr:spPr bwMode="auto">
        <a:xfrm>
          <a:off x="3556000" y="278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109513</xdr:rowOff>
    </xdr:from>
    <xdr:ext cx="762000" cy="259045"/>
    <xdr:sp macro="" textlink="">
      <xdr:nvSpPr>
        <xdr:cNvPr id="78" name="テキスト ボックス 77"/>
        <xdr:cNvSpPr txBox="1"/>
      </xdr:nvSpPr>
      <xdr:spPr>
        <a:xfrm>
          <a:off x="3225800" y="255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87,222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107252</xdr:rowOff>
    </xdr:from>
    <xdr:to>
      <xdr:col>2</xdr:col>
      <xdr:colOff>692150</xdr:colOff>
      <xdr:row>16</xdr:row>
      <xdr:rowOff>37402</xdr:rowOff>
    </xdr:to>
    <xdr:sp macro="" textlink="">
      <xdr:nvSpPr>
        <xdr:cNvPr id="79" name="円/楕円 78"/>
        <xdr:cNvSpPr/>
      </xdr:nvSpPr>
      <xdr:spPr bwMode="auto">
        <a:xfrm>
          <a:off x="2857500" y="2726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47579</xdr:rowOff>
    </xdr:from>
    <xdr:ext cx="762000" cy="259045"/>
    <xdr:sp macro="" textlink="">
      <xdr:nvSpPr>
        <xdr:cNvPr id="80" name="テキスト ボックス 79"/>
        <xdr:cNvSpPr txBox="1"/>
      </xdr:nvSpPr>
      <xdr:spPr>
        <a:xfrm>
          <a:off x="2527300" y="249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108810</xdr:rowOff>
    </xdr:from>
    <xdr:to>
      <xdr:col>4</xdr:col>
      <xdr:colOff>1117600</xdr:colOff>
      <xdr:row>37</xdr:row>
      <xdr:rowOff>132127</xdr:rowOff>
    </xdr:to>
    <xdr:cxnSp macro="">
      <xdr:nvCxnSpPr>
        <xdr:cNvPr id="115" name="直線コネクタ 114"/>
        <xdr:cNvCxnSpPr/>
      </xdr:nvCxnSpPr>
      <xdr:spPr bwMode="auto">
        <a:xfrm>
          <a:off x="5003800" y="7233510"/>
          <a:ext cx="6477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113545</xdr:rowOff>
    </xdr:from>
    <xdr:to>
      <xdr:col>4</xdr:col>
      <xdr:colOff>469900</xdr:colOff>
      <xdr:row>37</xdr:row>
      <xdr:rowOff>108810</xdr:rowOff>
    </xdr:to>
    <xdr:cxnSp macro="">
      <xdr:nvCxnSpPr>
        <xdr:cNvPr id="118" name="直線コネクタ 117"/>
        <xdr:cNvCxnSpPr/>
      </xdr:nvCxnSpPr>
      <xdr:spPr bwMode="auto">
        <a:xfrm>
          <a:off x="4305300" y="7066795"/>
          <a:ext cx="698500" cy="166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45063</xdr:rowOff>
    </xdr:from>
    <xdr:to>
      <xdr:col>3</xdr:col>
      <xdr:colOff>904875</xdr:colOff>
      <xdr:row>36</xdr:row>
      <xdr:rowOff>113545</xdr:rowOff>
    </xdr:to>
    <xdr:cxnSp macro="">
      <xdr:nvCxnSpPr>
        <xdr:cNvPr id="121" name="直線コネクタ 120"/>
        <xdr:cNvCxnSpPr/>
      </xdr:nvCxnSpPr>
      <xdr:spPr bwMode="auto">
        <a:xfrm>
          <a:off x="3606800" y="6998313"/>
          <a:ext cx="698500" cy="68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253743</xdr:rowOff>
    </xdr:from>
    <xdr:to>
      <xdr:col>3</xdr:col>
      <xdr:colOff>206375</xdr:colOff>
      <xdr:row>36</xdr:row>
      <xdr:rowOff>45063</xdr:rowOff>
    </xdr:to>
    <xdr:cxnSp macro="">
      <xdr:nvCxnSpPr>
        <xdr:cNvPr id="124" name="直線コネクタ 123"/>
        <xdr:cNvCxnSpPr/>
      </xdr:nvCxnSpPr>
      <xdr:spPr bwMode="auto">
        <a:xfrm>
          <a:off x="2908300" y="6864093"/>
          <a:ext cx="698500" cy="134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81327</xdr:rowOff>
    </xdr:from>
    <xdr:to>
      <xdr:col>5</xdr:col>
      <xdr:colOff>34925</xdr:colOff>
      <xdr:row>37</xdr:row>
      <xdr:rowOff>182927</xdr:rowOff>
    </xdr:to>
    <xdr:sp macro="" textlink="">
      <xdr:nvSpPr>
        <xdr:cNvPr id="134" name="円/楕円 133"/>
        <xdr:cNvSpPr/>
      </xdr:nvSpPr>
      <xdr:spPr bwMode="auto">
        <a:xfrm>
          <a:off x="5600700" y="7206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53404</xdr:rowOff>
    </xdr:from>
    <xdr:ext cx="762000" cy="259045"/>
    <xdr:sp macro="" textlink="">
      <xdr:nvSpPr>
        <xdr:cNvPr id="135" name="人口1人当たり決算額の推移該当値テキスト445"/>
        <xdr:cNvSpPr txBox="1"/>
      </xdr:nvSpPr>
      <xdr:spPr>
        <a:xfrm>
          <a:off x="5740400" y="717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58010</xdr:rowOff>
    </xdr:from>
    <xdr:to>
      <xdr:col>4</xdr:col>
      <xdr:colOff>520700</xdr:colOff>
      <xdr:row>37</xdr:row>
      <xdr:rowOff>159610</xdr:rowOff>
    </xdr:to>
    <xdr:sp macro="" textlink="">
      <xdr:nvSpPr>
        <xdr:cNvPr id="136" name="円/楕円 135"/>
        <xdr:cNvSpPr/>
      </xdr:nvSpPr>
      <xdr:spPr bwMode="auto">
        <a:xfrm>
          <a:off x="4953000" y="718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144387</xdr:rowOff>
    </xdr:from>
    <xdr:ext cx="736600" cy="259045"/>
    <xdr:sp macro="" textlink="">
      <xdr:nvSpPr>
        <xdr:cNvPr id="137" name="テキスト ボックス 136"/>
        <xdr:cNvSpPr txBox="1"/>
      </xdr:nvSpPr>
      <xdr:spPr>
        <a:xfrm>
          <a:off x="4622800" y="726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62745</xdr:rowOff>
    </xdr:from>
    <xdr:to>
      <xdr:col>3</xdr:col>
      <xdr:colOff>955675</xdr:colOff>
      <xdr:row>36</xdr:row>
      <xdr:rowOff>164345</xdr:rowOff>
    </xdr:to>
    <xdr:sp macro="" textlink="">
      <xdr:nvSpPr>
        <xdr:cNvPr id="138" name="円/楕円 137"/>
        <xdr:cNvSpPr/>
      </xdr:nvSpPr>
      <xdr:spPr bwMode="auto">
        <a:xfrm>
          <a:off x="4254500" y="701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149122</xdr:rowOff>
    </xdr:from>
    <xdr:ext cx="762000" cy="259045"/>
    <xdr:sp macro="" textlink="">
      <xdr:nvSpPr>
        <xdr:cNvPr id="139" name="テキスト ボックス 138"/>
        <xdr:cNvSpPr txBox="1"/>
      </xdr:nvSpPr>
      <xdr:spPr>
        <a:xfrm>
          <a:off x="3924300" y="71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337163</xdr:rowOff>
    </xdr:from>
    <xdr:to>
      <xdr:col>3</xdr:col>
      <xdr:colOff>257175</xdr:colOff>
      <xdr:row>36</xdr:row>
      <xdr:rowOff>95863</xdr:rowOff>
    </xdr:to>
    <xdr:sp macro="" textlink="">
      <xdr:nvSpPr>
        <xdr:cNvPr id="140" name="円/楕円 139"/>
        <xdr:cNvSpPr/>
      </xdr:nvSpPr>
      <xdr:spPr bwMode="auto">
        <a:xfrm>
          <a:off x="3556000" y="694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80640</xdr:rowOff>
    </xdr:from>
    <xdr:ext cx="762000" cy="259045"/>
    <xdr:sp macro="" textlink="">
      <xdr:nvSpPr>
        <xdr:cNvPr id="141" name="テキスト ボックス 140"/>
        <xdr:cNvSpPr txBox="1"/>
      </xdr:nvSpPr>
      <xdr:spPr>
        <a:xfrm>
          <a:off x="3225800" y="703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202943</xdr:rowOff>
    </xdr:from>
    <xdr:to>
      <xdr:col>2</xdr:col>
      <xdr:colOff>692150</xdr:colOff>
      <xdr:row>35</xdr:row>
      <xdr:rowOff>304543</xdr:rowOff>
    </xdr:to>
    <xdr:sp macro="" textlink="">
      <xdr:nvSpPr>
        <xdr:cNvPr id="142" name="円/楕円 141"/>
        <xdr:cNvSpPr/>
      </xdr:nvSpPr>
      <xdr:spPr bwMode="auto">
        <a:xfrm>
          <a:off x="2857500" y="681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289320</xdr:rowOff>
    </xdr:from>
    <xdr:ext cx="762000" cy="259045"/>
    <xdr:sp macro="" textlink="">
      <xdr:nvSpPr>
        <xdr:cNvPr id="143" name="テキスト ボックス 142"/>
        <xdr:cNvSpPr txBox="1"/>
      </xdr:nvSpPr>
      <xdr:spPr>
        <a:xfrm>
          <a:off x="2527300" y="689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26,010
25,737
40.97
9,436,405
8,936,958
466,060
5,583,554
8,254,496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37.1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162636</xdr:rowOff>
    </xdr:from>
    <xdr:to>
      <xdr:col>6</xdr:col>
      <xdr:colOff>511175</xdr:colOff>
      <xdr:row>33</xdr:row>
      <xdr:rowOff>166999</xdr:rowOff>
    </xdr:to>
    <xdr:cxnSp macro="">
      <xdr:nvCxnSpPr>
        <xdr:cNvPr id="61" name="直線コネクタ 60"/>
        <xdr:cNvCxnSpPr/>
      </xdr:nvCxnSpPr>
      <xdr:spPr>
        <a:xfrm>
          <a:off x="3797300" y="5820486"/>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162636</xdr:rowOff>
    </xdr:from>
    <xdr:to>
      <xdr:col>5</xdr:col>
      <xdr:colOff>358775</xdr:colOff>
      <xdr:row>34</xdr:row>
      <xdr:rowOff>10427</xdr:rowOff>
    </xdr:to>
    <xdr:cxnSp macro="">
      <xdr:nvCxnSpPr>
        <xdr:cNvPr id="64" name="直線コネクタ 63"/>
        <xdr:cNvCxnSpPr/>
      </xdr:nvCxnSpPr>
      <xdr:spPr>
        <a:xfrm flipV="1">
          <a:off x="2908300" y="5820486"/>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165227</xdr:rowOff>
    </xdr:from>
    <xdr:to>
      <xdr:col>4</xdr:col>
      <xdr:colOff>155575</xdr:colOff>
      <xdr:row>34</xdr:row>
      <xdr:rowOff>10427</xdr:rowOff>
    </xdr:to>
    <xdr:cxnSp macro="">
      <xdr:nvCxnSpPr>
        <xdr:cNvPr id="67" name="直線コネクタ 66"/>
        <xdr:cNvCxnSpPr/>
      </xdr:nvCxnSpPr>
      <xdr:spPr>
        <a:xfrm>
          <a:off x="2019300" y="5823077"/>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97371</xdr:rowOff>
    </xdr:from>
    <xdr:to>
      <xdr:col>2</xdr:col>
      <xdr:colOff>638175</xdr:colOff>
      <xdr:row>33</xdr:row>
      <xdr:rowOff>165227</xdr:rowOff>
    </xdr:to>
    <xdr:cxnSp macro="">
      <xdr:nvCxnSpPr>
        <xdr:cNvPr id="70" name="直線コネクタ 69"/>
        <xdr:cNvCxnSpPr/>
      </xdr:nvCxnSpPr>
      <xdr:spPr>
        <a:xfrm>
          <a:off x="1130300" y="5755221"/>
          <a:ext cx="8890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116199</xdr:rowOff>
    </xdr:from>
    <xdr:to>
      <xdr:col>6</xdr:col>
      <xdr:colOff>561975</xdr:colOff>
      <xdr:row>34</xdr:row>
      <xdr:rowOff>46349</xdr:rowOff>
    </xdr:to>
    <xdr:sp macro="" textlink="">
      <xdr:nvSpPr>
        <xdr:cNvPr id="80" name="円/楕円 79"/>
        <xdr:cNvSpPr/>
      </xdr:nvSpPr>
      <xdr:spPr>
        <a:xfrm>
          <a:off x="4584700" y="57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139076</xdr:rowOff>
    </xdr:from>
    <xdr:ext cx="534377" cy="259045"/>
    <xdr:sp macro="" textlink="">
      <xdr:nvSpPr>
        <xdr:cNvPr id="81" name="人件費該当値テキスト"/>
        <xdr:cNvSpPr txBox="1"/>
      </xdr:nvSpPr>
      <xdr:spPr>
        <a:xfrm>
          <a:off x="4686300" y="562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87,567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111836</xdr:rowOff>
    </xdr:from>
    <xdr:to>
      <xdr:col>5</xdr:col>
      <xdr:colOff>409575</xdr:colOff>
      <xdr:row>34</xdr:row>
      <xdr:rowOff>41986</xdr:rowOff>
    </xdr:to>
    <xdr:sp macro="" textlink="">
      <xdr:nvSpPr>
        <xdr:cNvPr id="82" name="円/楕円 81"/>
        <xdr:cNvSpPr/>
      </xdr:nvSpPr>
      <xdr:spPr>
        <a:xfrm>
          <a:off x="3746500" y="57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58513</xdr:rowOff>
    </xdr:from>
    <xdr:ext cx="534377" cy="259045"/>
    <xdr:sp macro="" textlink="">
      <xdr:nvSpPr>
        <xdr:cNvPr id="83" name="テキスト ボックス 82"/>
        <xdr:cNvSpPr txBox="1"/>
      </xdr:nvSpPr>
      <xdr:spPr>
        <a:xfrm>
          <a:off x="3530111" y="554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87,796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131077</xdr:rowOff>
    </xdr:from>
    <xdr:to>
      <xdr:col>4</xdr:col>
      <xdr:colOff>206375</xdr:colOff>
      <xdr:row>34</xdr:row>
      <xdr:rowOff>61227</xdr:rowOff>
    </xdr:to>
    <xdr:sp macro="" textlink="">
      <xdr:nvSpPr>
        <xdr:cNvPr id="84" name="円/楕円 83"/>
        <xdr:cNvSpPr/>
      </xdr:nvSpPr>
      <xdr:spPr>
        <a:xfrm>
          <a:off x="2857500" y="578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77754</xdr:rowOff>
    </xdr:from>
    <xdr:ext cx="534377" cy="259045"/>
    <xdr:sp macro="" textlink="">
      <xdr:nvSpPr>
        <xdr:cNvPr id="85" name="テキスト ボックス 84"/>
        <xdr:cNvSpPr txBox="1"/>
      </xdr:nvSpPr>
      <xdr:spPr>
        <a:xfrm>
          <a:off x="2641111" y="55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114427</xdr:rowOff>
    </xdr:from>
    <xdr:to>
      <xdr:col>3</xdr:col>
      <xdr:colOff>3175</xdr:colOff>
      <xdr:row>34</xdr:row>
      <xdr:rowOff>44577</xdr:rowOff>
    </xdr:to>
    <xdr:sp macro="" textlink="">
      <xdr:nvSpPr>
        <xdr:cNvPr id="86" name="円/楕円 85"/>
        <xdr:cNvSpPr/>
      </xdr:nvSpPr>
      <xdr:spPr>
        <a:xfrm>
          <a:off x="1968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61104</xdr:rowOff>
    </xdr:from>
    <xdr:ext cx="534377" cy="259045"/>
    <xdr:sp macro="" textlink="">
      <xdr:nvSpPr>
        <xdr:cNvPr id="87" name="テキスト ボックス 86"/>
        <xdr:cNvSpPr txBox="1"/>
      </xdr:nvSpPr>
      <xdr:spPr>
        <a:xfrm>
          <a:off x="1752111" y="55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87,660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46571</xdr:rowOff>
    </xdr:from>
    <xdr:to>
      <xdr:col>1</xdr:col>
      <xdr:colOff>485775</xdr:colOff>
      <xdr:row>33</xdr:row>
      <xdr:rowOff>148171</xdr:rowOff>
    </xdr:to>
    <xdr:sp macro="" textlink="">
      <xdr:nvSpPr>
        <xdr:cNvPr id="88" name="円/楕円 87"/>
        <xdr:cNvSpPr/>
      </xdr:nvSpPr>
      <xdr:spPr>
        <a:xfrm>
          <a:off x="1079500" y="57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164698</xdr:rowOff>
    </xdr:from>
    <xdr:ext cx="534377" cy="259045"/>
    <xdr:sp macro="" textlink="">
      <xdr:nvSpPr>
        <xdr:cNvPr id="89" name="テキスト ボックス 88"/>
        <xdr:cNvSpPr txBox="1"/>
      </xdr:nvSpPr>
      <xdr:spPr>
        <a:xfrm>
          <a:off x="863111" y="54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74059</xdr:rowOff>
    </xdr:from>
    <xdr:to>
      <xdr:col>6</xdr:col>
      <xdr:colOff>511175</xdr:colOff>
      <xdr:row>56</xdr:row>
      <xdr:rowOff>132499</xdr:rowOff>
    </xdr:to>
    <xdr:cxnSp macro="">
      <xdr:nvCxnSpPr>
        <xdr:cNvPr id="121" name="直線コネクタ 120"/>
        <xdr:cNvCxnSpPr/>
      </xdr:nvCxnSpPr>
      <xdr:spPr>
        <a:xfrm flipV="1">
          <a:off x="3797300" y="9675259"/>
          <a:ext cx="8382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132499</xdr:rowOff>
    </xdr:from>
    <xdr:to>
      <xdr:col>5</xdr:col>
      <xdr:colOff>358775</xdr:colOff>
      <xdr:row>57</xdr:row>
      <xdr:rowOff>16828</xdr:rowOff>
    </xdr:to>
    <xdr:cxnSp macro="">
      <xdr:nvCxnSpPr>
        <xdr:cNvPr id="124" name="直線コネクタ 123"/>
        <xdr:cNvCxnSpPr/>
      </xdr:nvCxnSpPr>
      <xdr:spPr>
        <a:xfrm flipV="1">
          <a:off x="2908300" y="9733699"/>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10916</xdr:rowOff>
    </xdr:from>
    <xdr:to>
      <xdr:col>4</xdr:col>
      <xdr:colOff>155575</xdr:colOff>
      <xdr:row>57</xdr:row>
      <xdr:rowOff>16828</xdr:rowOff>
    </xdr:to>
    <xdr:cxnSp macro="">
      <xdr:nvCxnSpPr>
        <xdr:cNvPr id="127" name="直線コネクタ 126"/>
        <xdr:cNvCxnSpPr/>
      </xdr:nvCxnSpPr>
      <xdr:spPr>
        <a:xfrm>
          <a:off x="2019300" y="9783566"/>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10916</xdr:rowOff>
    </xdr:from>
    <xdr:to>
      <xdr:col>2</xdr:col>
      <xdr:colOff>638175</xdr:colOff>
      <xdr:row>57</xdr:row>
      <xdr:rowOff>12190</xdr:rowOff>
    </xdr:to>
    <xdr:cxnSp macro="">
      <xdr:nvCxnSpPr>
        <xdr:cNvPr id="130" name="直線コネクタ 129"/>
        <xdr:cNvCxnSpPr/>
      </xdr:nvCxnSpPr>
      <xdr:spPr>
        <a:xfrm flipV="1">
          <a:off x="1130300" y="978356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23259</xdr:rowOff>
    </xdr:from>
    <xdr:to>
      <xdr:col>6</xdr:col>
      <xdr:colOff>561975</xdr:colOff>
      <xdr:row>56</xdr:row>
      <xdr:rowOff>124859</xdr:rowOff>
    </xdr:to>
    <xdr:sp macro="" textlink="">
      <xdr:nvSpPr>
        <xdr:cNvPr id="140" name="円/楕円 139"/>
        <xdr:cNvSpPr/>
      </xdr:nvSpPr>
      <xdr:spPr>
        <a:xfrm>
          <a:off x="4584700" y="96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1686</xdr:rowOff>
    </xdr:from>
    <xdr:ext cx="534377" cy="259045"/>
    <xdr:sp macro="" textlink="">
      <xdr:nvSpPr>
        <xdr:cNvPr id="141" name="物件費該当値テキスト"/>
        <xdr:cNvSpPr txBox="1"/>
      </xdr:nvSpPr>
      <xdr:spPr>
        <a:xfrm>
          <a:off x="4686300" y="960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53,020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81699</xdr:rowOff>
    </xdr:from>
    <xdr:to>
      <xdr:col>5</xdr:col>
      <xdr:colOff>409575</xdr:colOff>
      <xdr:row>57</xdr:row>
      <xdr:rowOff>11849</xdr:rowOff>
    </xdr:to>
    <xdr:sp macro="" textlink="">
      <xdr:nvSpPr>
        <xdr:cNvPr id="142" name="円/楕円 141"/>
        <xdr:cNvSpPr/>
      </xdr:nvSpPr>
      <xdr:spPr>
        <a:xfrm>
          <a:off x="3746500" y="96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2976</xdr:rowOff>
    </xdr:from>
    <xdr:ext cx="534377" cy="259045"/>
    <xdr:sp macro="" textlink="">
      <xdr:nvSpPr>
        <xdr:cNvPr id="143" name="テキスト ボックス 142"/>
        <xdr:cNvSpPr txBox="1"/>
      </xdr:nvSpPr>
      <xdr:spPr>
        <a:xfrm>
          <a:off x="3530111" y="97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137478</xdr:rowOff>
    </xdr:from>
    <xdr:to>
      <xdr:col>4</xdr:col>
      <xdr:colOff>206375</xdr:colOff>
      <xdr:row>57</xdr:row>
      <xdr:rowOff>67628</xdr:rowOff>
    </xdr:to>
    <xdr:sp macro="" textlink="">
      <xdr:nvSpPr>
        <xdr:cNvPr id="144" name="円/楕円 143"/>
        <xdr:cNvSpPr/>
      </xdr:nvSpPr>
      <xdr:spPr>
        <a:xfrm>
          <a:off x="2857500" y="97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58755</xdr:rowOff>
    </xdr:from>
    <xdr:ext cx="534377" cy="259045"/>
    <xdr:sp macro="" textlink="">
      <xdr:nvSpPr>
        <xdr:cNvPr id="145" name="テキスト ボックス 144"/>
        <xdr:cNvSpPr txBox="1"/>
      </xdr:nvSpPr>
      <xdr:spPr>
        <a:xfrm>
          <a:off x="2641111" y="98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131566</xdr:rowOff>
    </xdr:from>
    <xdr:to>
      <xdr:col>3</xdr:col>
      <xdr:colOff>3175</xdr:colOff>
      <xdr:row>57</xdr:row>
      <xdr:rowOff>61716</xdr:rowOff>
    </xdr:to>
    <xdr:sp macro="" textlink="">
      <xdr:nvSpPr>
        <xdr:cNvPr id="146" name="円/楕円 145"/>
        <xdr:cNvSpPr/>
      </xdr:nvSpPr>
      <xdr:spPr>
        <a:xfrm>
          <a:off x="1968500" y="97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52843</xdr:rowOff>
    </xdr:from>
    <xdr:ext cx="534377" cy="259045"/>
    <xdr:sp macro="" textlink="">
      <xdr:nvSpPr>
        <xdr:cNvPr id="147" name="テキスト ボックス 146"/>
        <xdr:cNvSpPr txBox="1"/>
      </xdr:nvSpPr>
      <xdr:spPr>
        <a:xfrm>
          <a:off x="1752111" y="98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132840</xdr:rowOff>
    </xdr:from>
    <xdr:to>
      <xdr:col>1</xdr:col>
      <xdr:colOff>485775</xdr:colOff>
      <xdr:row>57</xdr:row>
      <xdr:rowOff>62990</xdr:rowOff>
    </xdr:to>
    <xdr:sp macro="" textlink="">
      <xdr:nvSpPr>
        <xdr:cNvPr id="148" name="円/楕円 147"/>
        <xdr:cNvSpPr/>
      </xdr:nvSpPr>
      <xdr:spPr>
        <a:xfrm>
          <a:off x="1079500" y="9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54117</xdr:rowOff>
    </xdr:from>
    <xdr:ext cx="534377" cy="259045"/>
    <xdr:sp macro="" textlink="">
      <xdr:nvSpPr>
        <xdr:cNvPr id="149" name="テキスト ボックス 148"/>
        <xdr:cNvSpPr txBox="1"/>
      </xdr:nvSpPr>
      <xdr:spPr>
        <a:xfrm>
          <a:off x="863111" y="98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162179</xdr:rowOff>
    </xdr:from>
    <xdr:to>
      <xdr:col>6</xdr:col>
      <xdr:colOff>511175</xdr:colOff>
      <xdr:row>78</xdr:row>
      <xdr:rowOff>54890</xdr:rowOff>
    </xdr:to>
    <xdr:cxnSp macro="">
      <xdr:nvCxnSpPr>
        <xdr:cNvPr id="178" name="直線コネクタ 177"/>
        <xdr:cNvCxnSpPr/>
      </xdr:nvCxnSpPr>
      <xdr:spPr>
        <a:xfrm flipV="1">
          <a:off x="3797300" y="13363829"/>
          <a:ext cx="8382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54890</xdr:rowOff>
    </xdr:from>
    <xdr:to>
      <xdr:col>5</xdr:col>
      <xdr:colOff>358775</xdr:colOff>
      <xdr:row>78</xdr:row>
      <xdr:rowOff>65405</xdr:rowOff>
    </xdr:to>
    <xdr:cxnSp macro="">
      <xdr:nvCxnSpPr>
        <xdr:cNvPr id="181" name="直線コネクタ 180"/>
        <xdr:cNvCxnSpPr/>
      </xdr:nvCxnSpPr>
      <xdr:spPr>
        <a:xfrm flipV="1">
          <a:off x="2908300" y="13427990"/>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65405</xdr:rowOff>
    </xdr:from>
    <xdr:to>
      <xdr:col>4</xdr:col>
      <xdr:colOff>155575</xdr:colOff>
      <xdr:row>78</xdr:row>
      <xdr:rowOff>73558</xdr:rowOff>
    </xdr:to>
    <xdr:cxnSp macro="">
      <xdr:nvCxnSpPr>
        <xdr:cNvPr id="184" name="直線コネクタ 183"/>
        <xdr:cNvCxnSpPr/>
      </xdr:nvCxnSpPr>
      <xdr:spPr>
        <a:xfrm flipV="1">
          <a:off x="2019300" y="13438505"/>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56947</xdr:rowOff>
    </xdr:from>
    <xdr:to>
      <xdr:col>2</xdr:col>
      <xdr:colOff>638175</xdr:colOff>
      <xdr:row>78</xdr:row>
      <xdr:rowOff>73558</xdr:rowOff>
    </xdr:to>
    <xdr:cxnSp macro="">
      <xdr:nvCxnSpPr>
        <xdr:cNvPr id="187" name="直線コネクタ 186"/>
        <xdr:cNvCxnSpPr/>
      </xdr:nvCxnSpPr>
      <xdr:spPr>
        <a:xfrm>
          <a:off x="1130300" y="13430047"/>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111379</xdr:rowOff>
    </xdr:from>
    <xdr:to>
      <xdr:col>6</xdr:col>
      <xdr:colOff>561975</xdr:colOff>
      <xdr:row>78</xdr:row>
      <xdr:rowOff>41529</xdr:rowOff>
    </xdr:to>
    <xdr:sp macro="" textlink="">
      <xdr:nvSpPr>
        <xdr:cNvPr id="197" name="円/楕円 196"/>
        <xdr:cNvSpPr/>
      </xdr:nvSpPr>
      <xdr:spPr>
        <a:xfrm>
          <a:off x="4584700" y="133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89806</xdr:rowOff>
    </xdr:from>
    <xdr:ext cx="469744" cy="259045"/>
    <xdr:sp macro="" textlink="">
      <xdr:nvSpPr>
        <xdr:cNvPr id="198" name="維持補修費該当値テキスト"/>
        <xdr:cNvSpPr txBox="1"/>
      </xdr:nvSpPr>
      <xdr:spPr>
        <a:xfrm>
          <a:off x="4686300" y="1329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4090</xdr:rowOff>
    </xdr:from>
    <xdr:to>
      <xdr:col>5</xdr:col>
      <xdr:colOff>409575</xdr:colOff>
      <xdr:row>78</xdr:row>
      <xdr:rowOff>105690</xdr:rowOff>
    </xdr:to>
    <xdr:sp macro="" textlink="">
      <xdr:nvSpPr>
        <xdr:cNvPr id="199" name="円/楕円 198"/>
        <xdr:cNvSpPr/>
      </xdr:nvSpPr>
      <xdr:spPr>
        <a:xfrm>
          <a:off x="3746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96817</xdr:rowOff>
    </xdr:from>
    <xdr:ext cx="469744" cy="259045"/>
    <xdr:sp macro="" textlink="">
      <xdr:nvSpPr>
        <xdr:cNvPr id="200" name="テキスト ボックス 199"/>
        <xdr:cNvSpPr txBox="1"/>
      </xdr:nvSpPr>
      <xdr:spPr>
        <a:xfrm>
          <a:off x="3562427"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14605</xdr:rowOff>
    </xdr:from>
    <xdr:to>
      <xdr:col>4</xdr:col>
      <xdr:colOff>206375</xdr:colOff>
      <xdr:row>78</xdr:row>
      <xdr:rowOff>116205</xdr:rowOff>
    </xdr:to>
    <xdr:sp macro="" textlink="">
      <xdr:nvSpPr>
        <xdr:cNvPr id="201" name="円/楕円 200"/>
        <xdr:cNvSpPr/>
      </xdr:nvSpPr>
      <xdr:spPr>
        <a:xfrm>
          <a:off x="2857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107332</xdr:rowOff>
    </xdr:from>
    <xdr:ext cx="469744" cy="259045"/>
    <xdr:sp macro="" textlink="">
      <xdr:nvSpPr>
        <xdr:cNvPr id="202" name="テキスト ボックス 201"/>
        <xdr:cNvSpPr txBox="1"/>
      </xdr:nvSpPr>
      <xdr:spPr>
        <a:xfrm>
          <a:off x="2673427" y="134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22758</xdr:rowOff>
    </xdr:from>
    <xdr:to>
      <xdr:col>3</xdr:col>
      <xdr:colOff>3175</xdr:colOff>
      <xdr:row>78</xdr:row>
      <xdr:rowOff>124358</xdr:rowOff>
    </xdr:to>
    <xdr:sp macro="" textlink="">
      <xdr:nvSpPr>
        <xdr:cNvPr id="203" name="円/楕円 202"/>
        <xdr:cNvSpPr/>
      </xdr:nvSpPr>
      <xdr:spPr>
        <a:xfrm>
          <a:off x="1968500" y="133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115485</xdr:rowOff>
    </xdr:from>
    <xdr:ext cx="469744" cy="259045"/>
    <xdr:sp macro="" textlink="">
      <xdr:nvSpPr>
        <xdr:cNvPr id="204" name="テキスト ボックス 203"/>
        <xdr:cNvSpPr txBox="1"/>
      </xdr:nvSpPr>
      <xdr:spPr>
        <a:xfrm>
          <a:off x="1784427" y="1348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6147</xdr:rowOff>
    </xdr:from>
    <xdr:to>
      <xdr:col>1</xdr:col>
      <xdr:colOff>485775</xdr:colOff>
      <xdr:row>78</xdr:row>
      <xdr:rowOff>107747</xdr:rowOff>
    </xdr:to>
    <xdr:sp macro="" textlink="">
      <xdr:nvSpPr>
        <xdr:cNvPr id="205" name="円/楕円 204"/>
        <xdr:cNvSpPr/>
      </xdr:nvSpPr>
      <xdr:spPr>
        <a:xfrm>
          <a:off x="10795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98874</xdr:rowOff>
    </xdr:from>
    <xdr:ext cx="469744" cy="259045"/>
    <xdr:sp macro="" textlink="">
      <xdr:nvSpPr>
        <xdr:cNvPr id="206" name="テキスト ボックス 205"/>
        <xdr:cNvSpPr txBox="1"/>
      </xdr:nvSpPr>
      <xdr:spPr>
        <a:xfrm>
          <a:off x="895427" y="1347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163899</xdr:rowOff>
    </xdr:from>
    <xdr:to>
      <xdr:col>6</xdr:col>
      <xdr:colOff>510540</xdr:colOff>
      <xdr:row>97</xdr:row>
      <xdr:rowOff>167590</xdr:rowOff>
    </xdr:to>
    <xdr:cxnSp macro="">
      <xdr:nvCxnSpPr>
        <xdr:cNvPr id="233" name="直線コネクタ 232"/>
        <xdr:cNvCxnSpPr/>
      </xdr:nvCxnSpPr>
      <xdr:spPr>
        <a:xfrm flipV="1">
          <a:off x="4633595" y="15594399"/>
          <a:ext cx="1270" cy="120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171417</xdr:rowOff>
    </xdr:from>
    <xdr:ext cx="534377" cy="259045"/>
    <xdr:sp macro="" textlink="">
      <xdr:nvSpPr>
        <xdr:cNvPr id="234" name="扶助費最小値テキスト"/>
        <xdr:cNvSpPr txBox="1"/>
      </xdr:nvSpPr>
      <xdr:spPr>
        <a:xfrm>
          <a:off x="4686300" y="168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97</xdr:row>
      <xdr:rowOff>167590</xdr:rowOff>
    </xdr:from>
    <xdr:to>
      <xdr:col>6</xdr:col>
      <xdr:colOff>600075</xdr:colOff>
      <xdr:row>97</xdr:row>
      <xdr:rowOff>167590</xdr:rowOff>
    </xdr:to>
    <xdr:cxnSp macro="">
      <xdr:nvCxnSpPr>
        <xdr:cNvPr id="235" name="直線コネクタ 234"/>
        <xdr:cNvCxnSpPr/>
      </xdr:nvCxnSpPr>
      <xdr:spPr>
        <a:xfrm>
          <a:off x="4546600" y="1679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110576</xdr:rowOff>
    </xdr:from>
    <xdr:ext cx="599010" cy="259045"/>
    <xdr:sp macro="" textlink="">
      <xdr:nvSpPr>
        <xdr:cNvPr id="236" name="扶助費最大値テキスト"/>
        <xdr:cNvSpPr txBox="1"/>
      </xdr:nvSpPr>
      <xdr:spPr>
        <a:xfrm>
          <a:off x="4686300" y="1536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90</xdr:row>
      <xdr:rowOff>163899</xdr:rowOff>
    </xdr:from>
    <xdr:to>
      <xdr:col>6</xdr:col>
      <xdr:colOff>600075</xdr:colOff>
      <xdr:row>90</xdr:row>
      <xdr:rowOff>163899</xdr:rowOff>
    </xdr:to>
    <xdr:cxnSp macro="">
      <xdr:nvCxnSpPr>
        <xdr:cNvPr id="237" name="直線コネクタ 236"/>
        <xdr:cNvCxnSpPr/>
      </xdr:nvCxnSpPr>
      <xdr:spPr>
        <a:xfrm>
          <a:off x="4546600" y="1559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106096</xdr:rowOff>
    </xdr:from>
    <xdr:to>
      <xdr:col>6</xdr:col>
      <xdr:colOff>511175</xdr:colOff>
      <xdr:row>98</xdr:row>
      <xdr:rowOff>6606</xdr:rowOff>
    </xdr:to>
    <xdr:cxnSp macro="">
      <xdr:nvCxnSpPr>
        <xdr:cNvPr id="238" name="直線コネクタ 237"/>
        <xdr:cNvCxnSpPr/>
      </xdr:nvCxnSpPr>
      <xdr:spPr>
        <a:xfrm flipV="1">
          <a:off x="3797300" y="16736746"/>
          <a:ext cx="838200" cy="7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108365</xdr:rowOff>
    </xdr:from>
    <xdr:ext cx="534377" cy="259045"/>
    <xdr:sp macro="" textlink="">
      <xdr:nvSpPr>
        <xdr:cNvPr id="239" name="扶助費平均値テキスト"/>
        <xdr:cNvSpPr txBox="1"/>
      </xdr:nvSpPr>
      <xdr:spPr>
        <a:xfrm>
          <a:off x="4686300" y="1622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85488</xdr:rowOff>
    </xdr:from>
    <xdr:to>
      <xdr:col>6</xdr:col>
      <xdr:colOff>561975</xdr:colOff>
      <xdr:row>96</xdr:row>
      <xdr:rowOff>15638</xdr:rowOff>
    </xdr:to>
    <xdr:sp macro="" textlink="">
      <xdr:nvSpPr>
        <xdr:cNvPr id="240" name="フローチャート : 判断 239"/>
        <xdr:cNvSpPr/>
      </xdr:nvSpPr>
      <xdr:spPr>
        <a:xfrm>
          <a:off x="4584700" y="163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6606</xdr:rowOff>
    </xdr:from>
    <xdr:to>
      <xdr:col>5</xdr:col>
      <xdr:colOff>358775</xdr:colOff>
      <xdr:row>98</xdr:row>
      <xdr:rowOff>32094</xdr:rowOff>
    </xdr:to>
    <xdr:cxnSp macro="">
      <xdr:nvCxnSpPr>
        <xdr:cNvPr id="241" name="直線コネクタ 240"/>
        <xdr:cNvCxnSpPr/>
      </xdr:nvCxnSpPr>
      <xdr:spPr>
        <a:xfrm flipV="1">
          <a:off x="2908300" y="16808706"/>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138654</xdr:rowOff>
    </xdr:from>
    <xdr:to>
      <xdr:col>5</xdr:col>
      <xdr:colOff>409575</xdr:colOff>
      <xdr:row>96</xdr:row>
      <xdr:rowOff>68804</xdr:rowOff>
    </xdr:to>
    <xdr:sp macro="" textlink="">
      <xdr:nvSpPr>
        <xdr:cNvPr id="242" name="フローチャート : 判断 241"/>
        <xdr:cNvSpPr/>
      </xdr:nvSpPr>
      <xdr:spPr>
        <a:xfrm>
          <a:off x="3746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85331</xdr:rowOff>
    </xdr:from>
    <xdr:ext cx="534377" cy="259045"/>
    <xdr:sp macro="" textlink="">
      <xdr:nvSpPr>
        <xdr:cNvPr id="243" name="テキスト ボックス 242"/>
        <xdr:cNvSpPr txBox="1"/>
      </xdr:nvSpPr>
      <xdr:spPr>
        <a:xfrm>
          <a:off x="3530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32094</xdr:rowOff>
    </xdr:from>
    <xdr:to>
      <xdr:col>4</xdr:col>
      <xdr:colOff>155575</xdr:colOff>
      <xdr:row>98</xdr:row>
      <xdr:rowOff>53387</xdr:rowOff>
    </xdr:to>
    <xdr:cxnSp macro="">
      <xdr:nvCxnSpPr>
        <xdr:cNvPr id="244" name="直線コネクタ 243"/>
        <xdr:cNvCxnSpPr/>
      </xdr:nvCxnSpPr>
      <xdr:spPr>
        <a:xfrm flipV="1">
          <a:off x="2019300" y="16834194"/>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59475</xdr:rowOff>
    </xdr:from>
    <xdr:to>
      <xdr:col>4</xdr:col>
      <xdr:colOff>206375</xdr:colOff>
      <xdr:row>96</xdr:row>
      <xdr:rowOff>161075</xdr:rowOff>
    </xdr:to>
    <xdr:sp macro="" textlink="">
      <xdr:nvSpPr>
        <xdr:cNvPr id="245" name="フローチャート : 判断 244"/>
        <xdr:cNvSpPr/>
      </xdr:nvSpPr>
      <xdr:spPr>
        <a:xfrm>
          <a:off x="2857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6152</xdr:rowOff>
    </xdr:from>
    <xdr:ext cx="534377" cy="259045"/>
    <xdr:sp macro="" textlink="">
      <xdr:nvSpPr>
        <xdr:cNvPr id="246" name="テキスト ボックス 245"/>
        <xdr:cNvSpPr txBox="1"/>
      </xdr:nvSpPr>
      <xdr:spPr>
        <a:xfrm>
          <a:off x="2641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53387</xdr:rowOff>
    </xdr:from>
    <xdr:to>
      <xdr:col>2</xdr:col>
      <xdr:colOff>638175</xdr:colOff>
      <xdr:row>98</xdr:row>
      <xdr:rowOff>69912</xdr:rowOff>
    </xdr:to>
    <xdr:cxnSp macro="">
      <xdr:nvCxnSpPr>
        <xdr:cNvPr id="247" name="直線コネクタ 246"/>
        <xdr:cNvCxnSpPr/>
      </xdr:nvCxnSpPr>
      <xdr:spPr>
        <a:xfrm flipV="1">
          <a:off x="1130300" y="16855487"/>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72130</xdr:rowOff>
    </xdr:from>
    <xdr:to>
      <xdr:col>3</xdr:col>
      <xdr:colOff>3175</xdr:colOff>
      <xdr:row>97</xdr:row>
      <xdr:rowOff>2280</xdr:rowOff>
    </xdr:to>
    <xdr:sp macro="" textlink="">
      <xdr:nvSpPr>
        <xdr:cNvPr id="248" name="フローチャート : 判断 247"/>
        <xdr:cNvSpPr/>
      </xdr:nvSpPr>
      <xdr:spPr>
        <a:xfrm>
          <a:off x="1968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18807</xdr:rowOff>
    </xdr:from>
    <xdr:ext cx="534377" cy="259045"/>
    <xdr:sp macro="" textlink="">
      <xdr:nvSpPr>
        <xdr:cNvPr id="249" name="テキスト ボックス 248"/>
        <xdr:cNvSpPr txBox="1"/>
      </xdr:nvSpPr>
      <xdr:spPr>
        <a:xfrm>
          <a:off x="1752111" y="163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80262</xdr:rowOff>
    </xdr:from>
    <xdr:to>
      <xdr:col>1</xdr:col>
      <xdr:colOff>485775</xdr:colOff>
      <xdr:row>97</xdr:row>
      <xdr:rowOff>10412</xdr:rowOff>
    </xdr:to>
    <xdr:sp macro="" textlink="">
      <xdr:nvSpPr>
        <xdr:cNvPr id="250" name="フローチャート : 判断 249"/>
        <xdr:cNvSpPr/>
      </xdr:nvSpPr>
      <xdr:spPr>
        <a:xfrm>
          <a:off x="1079500" y="1653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26939</xdr:rowOff>
    </xdr:from>
    <xdr:ext cx="534377" cy="259045"/>
    <xdr:sp macro="" textlink="">
      <xdr:nvSpPr>
        <xdr:cNvPr id="251" name="テキスト ボックス 250"/>
        <xdr:cNvSpPr txBox="1"/>
      </xdr:nvSpPr>
      <xdr:spPr>
        <a:xfrm>
          <a:off x="863111" y="163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55296</xdr:rowOff>
    </xdr:from>
    <xdr:to>
      <xdr:col>6</xdr:col>
      <xdr:colOff>561975</xdr:colOff>
      <xdr:row>97</xdr:row>
      <xdr:rowOff>156896</xdr:rowOff>
    </xdr:to>
    <xdr:sp macro="" textlink="">
      <xdr:nvSpPr>
        <xdr:cNvPr id="257" name="円/楕円 256"/>
        <xdr:cNvSpPr/>
      </xdr:nvSpPr>
      <xdr:spPr>
        <a:xfrm>
          <a:off x="4584700" y="166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141673</xdr:rowOff>
    </xdr:from>
    <xdr:ext cx="534377" cy="259045"/>
    <xdr:sp macro="" textlink="">
      <xdr:nvSpPr>
        <xdr:cNvPr id="258" name="扶助費該当値テキスト"/>
        <xdr:cNvSpPr txBox="1"/>
      </xdr:nvSpPr>
      <xdr:spPr>
        <a:xfrm>
          <a:off x="4686300" y="166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127256</xdr:rowOff>
    </xdr:from>
    <xdr:to>
      <xdr:col>5</xdr:col>
      <xdr:colOff>409575</xdr:colOff>
      <xdr:row>98</xdr:row>
      <xdr:rowOff>57406</xdr:rowOff>
    </xdr:to>
    <xdr:sp macro="" textlink="">
      <xdr:nvSpPr>
        <xdr:cNvPr id="259" name="円/楕円 258"/>
        <xdr:cNvSpPr/>
      </xdr:nvSpPr>
      <xdr:spPr>
        <a:xfrm>
          <a:off x="3746500" y="167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48533</xdr:rowOff>
    </xdr:from>
    <xdr:ext cx="534377" cy="259045"/>
    <xdr:sp macro="" textlink="">
      <xdr:nvSpPr>
        <xdr:cNvPr id="260" name="テキスト ボックス 259"/>
        <xdr:cNvSpPr txBox="1"/>
      </xdr:nvSpPr>
      <xdr:spPr>
        <a:xfrm>
          <a:off x="3530111" y="168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152744</xdr:rowOff>
    </xdr:from>
    <xdr:to>
      <xdr:col>4</xdr:col>
      <xdr:colOff>206375</xdr:colOff>
      <xdr:row>98</xdr:row>
      <xdr:rowOff>82894</xdr:rowOff>
    </xdr:to>
    <xdr:sp macro="" textlink="">
      <xdr:nvSpPr>
        <xdr:cNvPr id="261" name="円/楕円 260"/>
        <xdr:cNvSpPr/>
      </xdr:nvSpPr>
      <xdr:spPr>
        <a:xfrm>
          <a:off x="2857500" y="167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74021</xdr:rowOff>
    </xdr:from>
    <xdr:ext cx="534377" cy="259045"/>
    <xdr:sp macro="" textlink="">
      <xdr:nvSpPr>
        <xdr:cNvPr id="262" name="テキスト ボックス 261"/>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2587</xdr:rowOff>
    </xdr:from>
    <xdr:to>
      <xdr:col>3</xdr:col>
      <xdr:colOff>3175</xdr:colOff>
      <xdr:row>98</xdr:row>
      <xdr:rowOff>104187</xdr:rowOff>
    </xdr:to>
    <xdr:sp macro="" textlink="">
      <xdr:nvSpPr>
        <xdr:cNvPr id="263" name="円/楕円 262"/>
        <xdr:cNvSpPr/>
      </xdr:nvSpPr>
      <xdr:spPr>
        <a:xfrm>
          <a:off x="1968500" y="168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95314</xdr:rowOff>
    </xdr:from>
    <xdr:ext cx="534377" cy="259045"/>
    <xdr:sp macro="" textlink="">
      <xdr:nvSpPr>
        <xdr:cNvPr id="264" name="テキスト ボックス 263"/>
        <xdr:cNvSpPr txBox="1"/>
      </xdr:nvSpPr>
      <xdr:spPr>
        <a:xfrm>
          <a:off x="1752111" y="168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19112</xdr:rowOff>
    </xdr:from>
    <xdr:to>
      <xdr:col>1</xdr:col>
      <xdr:colOff>485775</xdr:colOff>
      <xdr:row>98</xdr:row>
      <xdr:rowOff>120712</xdr:rowOff>
    </xdr:to>
    <xdr:sp macro="" textlink="">
      <xdr:nvSpPr>
        <xdr:cNvPr id="265" name="円/楕円 264"/>
        <xdr:cNvSpPr/>
      </xdr:nvSpPr>
      <xdr:spPr>
        <a:xfrm>
          <a:off x="1079500" y="168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111839</xdr:rowOff>
    </xdr:from>
    <xdr:ext cx="534377" cy="259045"/>
    <xdr:sp macro="" textlink="">
      <xdr:nvSpPr>
        <xdr:cNvPr id="266" name="テキスト ボックス 265"/>
        <xdr:cNvSpPr txBox="1"/>
      </xdr:nvSpPr>
      <xdr:spPr>
        <a:xfrm>
          <a:off x="863111" y="169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2" name="直線コネクタ 291"/>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3"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4" name="直線コネクタ 293"/>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5"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6" name="直線コネクタ 295"/>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37940</xdr:rowOff>
    </xdr:from>
    <xdr:to>
      <xdr:col>15</xdr:col>
      <xdr:colOff>180975</xdr:colOff>
      <xdr:row>37</xdr:row>
      <xdr:rowOff>89462</xdr:rowOff>
    </xdr:to>
    <xdr:cxnSp macro="">
      <xdr:nvCxnSpPr>
        <xdr:cNvPr id="297" name="直線コネクタ 296"/>
        <xdr:cNvCxnSpPr/>
      </xdr:nvCxnSpPr>
      <xdr:spPr>
        <a:xfrm>
          <a:off x="9639300" y="6381590"/>
          <a:ext cx="838200" cy="5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8"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9" name="フローチャート : 判断 298"/>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37940</xdr:rowOff>
    </xdr:from>
    <xdr:to>
      <xdr:col>14</xdr:col>
      <xdr:colOff>28575</xdr:colOff>
      <xdr:row>37</xdr:row>
      <xdr:rowOff>145948</xdr:rowOff>
    </xdr:to>
    <xdr:cxnSp macro="">
      <xdr:nvCxnSpPr>
        <xdr:cNvPr id="300" name="直線コネクタ 299"/>
        <xdr:cNvCxnSpPr/>
      </xdr:nvCxnSpPr>
      <xdr:spPr>
        <a:xfrm flipV="1">
          <a:off x="8750300" y="6381590"/>
          <a:ext cx="889000" cy="10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301" name="フローチャート : 判断 300"/>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2" name="テキスト ボックス 301"/>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141583</xdr:rowOff>
    </xdr:from>
    <xdr:to>
      <xdr:col>12</xdr:col>
      <xdr:colOff>511175</xdr:colOff>
      <xdr:row>37</xdr:row>
      <xdr:rowOff>145948</xdr:rowOff>
    </xdr:to>
    <xdr:cxnSp macro="">
      <xdr:nvCxnSpPr>
        <xdr:cNvPr id="303" name="直線コネクタ 302"/>
        <xdr:cNvCxnSpPr/>
      </xdr:nvCxnSpPr>
      <xdr:spPr>
        <a:xfrm>
          <a:off x="7861300" y="6485233"/>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4" name="フローチャート : 判断 303"/>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5" name="テキスト ボックス 304"/>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141583</xdr:rowOff>
    </xdr:from>
    <xdr:to>
      <xdr:col>11</xdr:col>
      <xdr:colOff>307975</xdr:colOff>
      <xdr:row>37</xdr:row>
      <xdr:rowOff>142857</xdr:rowOff>
    </xdr:to>
    <xdr:cxnSp macro="">
      <xdr:nvCxnSpPr>
        <xdr:cNvPr id="306" name="直線コネクタ 305"/>
        <xdr:cNvCxnSpPr/>
      </xdr:nvCxnSpPr>
      <xdr:spPr>
        <a:xfrm flipV="1">
          <a:off x="6972300" y="6485233"/>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7" name="フローチャート : 判断 306"/>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8" name="テキスト ボックス 307"/>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9" name="フローチャート : 判断 308"/>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10" name="テキスト ボックス 309"/>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38662</xdr:rowOff>
    </xdr:from>
    <xdr:to>
      <xdr:col>15</xdr:col>
      <xdr:colOff>231775</xdr:colOff>
      <xdr:row>37</xdr:row>
      <xdr:rowOff>140262</xdr:rowOff>
    </xdr:to>
    <xdr:sp macro="" textlink="">
      <xdr:nvSpPr>
        <xdr:cNvPr id="316" name="円/楕円 315"/>
        <xdr:cNvSpPr/>
      </xdr:nvSpPr>
      <xdr:spPr>
        <a:xfrm>
          <a:off x="10426700" y="63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17089</xdr:rowOff>
    </xdr:from>
    <xdr:ext cx="534377" cy="259045"/>
    <xdr:sp macro="" textlink="">
      <xdr:nvSpPr>
        <xdr:cNvPr id="317" name="補助費等該当値テキスト"/>
        <xdr:cNvSpPr txBox="1"/>
      </xdr:nvSpPr>
      <xdr:spPr>
        <a:xfrm>
          <a:off x="10528300" y="636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32,365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158590</xdr:rowOff>
    </xdr:from>
    <xdr:to>
      <xdr:col>14</xdr:col>
      <xdr:colOff>79375</xdr:colOff>
      <xdr:row>37</xdr:row>
      <xdr:rowOff>88740</xdr:rowOff>
    </xdr:to>
    <xdr:sp macro="" textlink="">
      <xdr:nvSpPr>
        <xdr:cNvPr id="318" name="円/楕円 317"/>
        <xdr:cNvSpPr/>
      </xdr:nvSpPr>
      <xdr:spPr>
        <a:xfrm>
          <a:off x="9588500" y="63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79867</xdr:rowOff>
    </xdr:from>
    <xdr:ext cx="534377" cy="259045"/>
    <xdr:sp macro="" textlink="">
      <xdr:nvSpPr>
        <xdr:cNvPr id="319" name="テキスト ボックス 318"/>
        <xdr:cNvSpPr txBox="1"/>
      </xdr:nvSpPr>
      <xdr:spPr>
        <a:xfrm>
          <a:off x="9372111" y="64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95148</xdr:rowOff>
    </xdr:from>
    <xdr:to>
      <xdr:col>12</xdr:col>
      <xdr:colOff>561975</xdr:colOff>
      <xdr:row>38</xdr:row>
      <xdr:rowOff>25298</xdr:rowOff>
    </xdr:to>
    <xdr:sp macro="" textlink="">
      <xdr:nvSpPr>
        <xdr:cNvPr id="320" name="円/楕円 319"/>
        <xdr:cNvSpPr/>
      </xdr:nvSpPr>
      <xdr:spPr>
        <a:xfrm>
          <a:off x="8699500" y="64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16425</xdr:rowOff>
    </xdr:from>
    <xdr:ext cx="534377" cy="259045"/>
    <xdr:sp macro="" textlink="">
      <xdr:nvSpPr>
        <xdr:cNvPr id="321" name="テキスト ボックス 320"/>
        <xdr:cNvSpPr txBox="1"/>
      </xdr:nvSpPr>
      <xdr:spPr>
        <a:xfrm>
          <a:off x="8483111" y="65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90783</xdr:rowOff>
    </xdr:from>
    <xdr:to>
      <xdr:col>11</xdr:col>
      <xdr:colOff>358775</xdr:colOff>
      <xdr:row>38</xdr:row>
      <xdr:rowOff>20934</xdr:rowOff>
    </xdr:to>
    <xdr:sp macro="" textlink="">
      <xdr:nvSpPr>
        <xdr:cNvPr id="322" name="円/楕円 321"/>
        <xdr:cNvSpPr/>
      </xdr:nvSpPr>
      <xdr:spPr>
        <a:xfrm>
          <a:off x="7810500" y="64344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12061</xdr:rowOff>
    </xdr:from>
    <xdr:ext cx="534377" cy="259045"/>
    <xdr:sp macro="" textlink="">
      <xdr:nvSpPr>
        <xdr:cNvPr id="323" name="テキスト ボックス 322"/>
        <xdr:cNvSpPr txBox="1"/>
      </xdr:nvSpPr>
      <xdr:spPr>
        <a:xfrm>
          <a:off x="7594111" y="65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92057</xdr:rowOff>
    </xdr:from>
    <xdr:to>
      <xdr:col>10</xdr:col>
      <xdr:colOff>155575</xdr:colOff>
      <xdr:row>38</xdr:row>
      <xdr:rowOff>22206</xdr:rowOff>
    </xdr:to>
    <xdr:sp macro="" textlink="">
      <xdr:nvSpPr>
        <xdr:cNvPr id="324" name="円/楕円 323"/>
        <xdr:cNvSpPr/>
      </xdr:nvSpPr>
      <xdr:spPr>
        <a:xfrm>
          <a:off x="6921500" y="6435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13334</xdr:rowOff>
    </xdr:from>
    <xdr:ext cx="534377" cy="259045"/>
    <xdr:sp macro="" textlink="">
      <xdr:nvSpPr>
        <xdr:cNvPr id="325" name="テキスト ボックス 324"/>
        <xdr:cNvSpPr txBox="1"/>
      </xdr:nvSpPr>
      <xdr:spPr>
        <a:xfrm>
          <a:off x="6705111" y="652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9" name="直線コネクタ 348"/>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50"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51" name="直線コネクタ 350"/>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2"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3" name="直線コネクタ 352"/>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81072</xdr:rowOff>
    </xdr:from>
    <xdr:to>
      <xdr:col>15</xdr:col>
      <xdr:colOff>180975</xdr:colOff>
      <xdr:row>57</xdr:row>
      <xdr:rowOff>151282</xdr:rowOff>
    </xdr:to>
    <xdr:cxnSp macro="">
      <xdr:nvCxnSpPr>
        <xdr:cNvPr id="354" name="直線コネクタ 353"/>
        <xdr:cNvCxnSpPr/>
      </xdr:nvCxnSpPr>
      <xdr:spPr>
        <a:xfrm flipV="1">
          <a:off x="9639300" y="9853722"/>
          <a:ext cx="838200" cy="7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5"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6" name="フローチャート : 判断 355"/>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151282</xdr:rowOff>
    </xdr:from>
    <xdr:to>
      <xdr:col>14</xdr:col>
      <xdr:colOff>28575</xdr:colOff>
      <xdr:row>58</xdr:row>
      <xdr:rowOff>50104</xdr:rowOff>
    </xdr:to>
    <xdr:cxnSp macro="">
      <xdr:nvCxnSpPr>
        <xdr:cNvPr id="357" name="直線コネクタ 356"/>
        <xdr:cNvCxnSpPr/>
      </xdr:nvCxnSpPr>
      <xdr:spPr>
        <a:xfrm flipV="1">
          <a:off x="8750300" y="9923932"/>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8" name="フローチャート : 判断 357"/>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9" name="テキスト ボックス 358"/>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95664</xdr:rowOff>
    </xdr:from>
    <xdr:to>
      <xdr:col>12</xdr:col>
      <xdr:colOff>511175</xdr:colOff>
      <xdr:row>58</xdr:row>
      <xdr:rowOff>50104</xdr:rowOff>
    </xdr:to>
    <xdr:cxnSp macro="">
      <xdr:nvCxnSpPr>
        <xdr:cNvPr id="360" name="直線コネクタ 359"/>
        <xdr:cNvCxnSpPr/>
      </xdr:nvCxnSpPr>
      <xdr:spPr>
        <a:xfrm>
          <a:off x="7861300" y="9696864"/>
          <a:ext cx="889000" cy="29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61" name="フローチャート : 判断 360"/>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2" name="テキスト ボックス 361"/>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95664</xdr:rowOff>
    </xdr:from>
    <xdr:to>
      <xdr:col>11</xdr:col>
      <xdr:colOff>307975</xdr:colOff>
      <xdr:row>58</xdr:row>
      <xdr:rowOff>106804</xdr:rowOff>
    </xdr:to>
    <xdr:cxnSp macro="">
      <xdr:nvCxnSpPr>
        <xdr:cNvPr id="363" name="直線コネクタ 362"/>
        <xdr:cNvCxnSpPr/>
      </xdr:nvCxnSpPr>
      <xdr:spPr>
        <a:xfrm flipV="1">
          <a:off x="6972300" y="9696864"/>
          <a:ext cx="889000" cy="35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4" name="フローチャート : 判断 363"/>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5" name="テキスト ボックス 364"/>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6" name="フローチャート : 判断 365"/>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7" name="テキスト ボックス 366"/>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30272</xdr:rowOff>
    </xdr:from>
    <xdr:to>
      <xdr:col>15</xdr:col>
      <xdr:colOff>231775</xdr:colOff>
      <xdr:row>57</xdr:row>
      <xdr:rowOff>131872</xdr:rowOff>
    </xdr:to>
    <xdr:sp macro="" textlink="">
      <xdr:nvSpPr>
        <xdr:cNvPr id="373" name="円/楕円 372"/>
        <xdr:cNvSpPr/>
      </xdr:nvSpPr>
      <xdr:spPr>
        <a:xfrm>
          <a:off x="10426700" y="980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8699</xdr:rowOff>
    </xdr:from>
    <xdr:ext cx="534377" cy="259045"/>
    <xdr:sp macro="" textlink="">
      <xdr:nvSpPr>
        <xdr:cNvPr id="374" name="普通建設事業費該当値テキスト"/>
        <xdr:cNvSpPr txBox="1"/>
      </xdr:nvSpPr>
      <xdr:spPr>
        <a:xfrm>
          <a:off x="10528300" y="97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100482</xdr:rowOff>
    </xdr:from>
    <xdr:to>
      <xdr:col>14</xdr:col>
      <xdr:colOff>79375</xdr:colOff>
      <xdr:row>58</xdr:row>
      <xdr:rowOff>30632</xdr:rowOff>
    </xdr:to>
    <xdr:sp macro="" textlink="">
      <xdr:nvSpPr>
        <xdr:cNvPr id="375" name="円/楕円 374"/>
        <xdr:cNvSpPr/>
      </xdr:nvSpPr>
      <xdr:spPr>
        <a:xfrm>
          <a:off x="9588500" y="98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21759</xdr:rowOff>
    </xdr:from>
    <xdr:ext cx="534377" cy="259045"/>
    <xdr:sp macro="" textlink="">
      <xdr:nvSpPr>
        <xdr:cNvPr id="376" name="テキスト ボックス 375"/>
        <xdr:cNvSpPr txBox="1"/>
      </xdr:nvSpPr>
      <xdr:spPr>
        <a:xfrm>
          <a:off x="9372111" y="99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170754</xdr:rowOff>
    </xdr:from>
    <xdr:to>
      <xdr:col>12</xdr:col>
      <xdr:colOff>561975</xdr:colOff>
      <xdr:row>58</xdr:row>
      <xdr:rowOff>100904</xdr:rowOff>
    </xdr:to>
    <xdr:sp macro="" textlink="">
      <xdr:nvSpPr>
        <xdr:cNvPr id="377" name="円/楕円 376"/>
        <xdr:cNvSpPr/>
      </xdr:nvSpPr>
      <xdr:spPr>
        <a:xfrm>
          <a:off x="8699500" y="99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92031</xdr:rowOff>
    </xdr:from>
    <xdr:ext cx="534377" cy="259045"/>
    <xdr:sp macro="" textlink="">
      <xdr:nvSpPr>
        <xdr:cNvPr id="378" name="テキスト ボックス 377"/>
        <xdr:cNvSpPr txBox="1"/>
      </xdr:nvSpPr>
      <xdr:spPr>
        <a:xfrm>
          <a:off x="8483111" y="100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44864</xdr:rowOff>
    </xdr:from>
    <xdr:to>
      <xdr:col>11</xdr:col>
      <xdr:colOff>358775</xdr:colOff>
      <xdr:row>56</xdr:row>
      <xdr:rowOff>146464</xdr:rowOff>
    </xdr:to>
    <xdr:sp macro="" textlink="">
      <xdr:nvSpPr>
        <xdr:cNvPr id="379" name="円/楕円 378"/>
        <xdr:cNvSpPr/>
      </xdr:nvSpPr>
      <xdr:spPr>
        <a:xfrm>
          <a:off x="7810500" y="96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162991</xdr:rowOff>
    </xdr:from>
    <xdr:ext cx="534377" cy="259045"/>
    <xdr:sp macro="" textlink="">
      <xdr:nvSpPr>
        <xdr:cNvPr id="380" name="テキスト ボックス 379"/>
        <xdr:cNvSpPr txBox="1"/>
      </xdr:nvSpPr>
      <xdr:spPr>
        <a:xfrm>
          <a:off x="7594111" y="94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56004</xdr:rowOff>
    </xdr:from>
    <xdr:to>
      <xdr:col>10</xdr:col>
      <xdr:colOff>155575</xdr:colOff>
      <xdr:row>58</xdr:row>
      <xdr:rowOff>157604</xdr:rowOff>
    </xdr:to>
    <xdr:sp macro="" textlink="">
      <xdr:nvSpPr>
        <xdr:cNvPr id="381" name="円/楕円 380"/>
        <xdr:cNvSpPr/>
      </xdr:nvSpPr>
      <xdr:spPr>
        <a:xfrm>
          <a:off x="6921500" y="1000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148731</xdr:rowOff>
    </xdr:from>
    <xdr:ext cx="534377" cy="259045"/>
    <xdr:sp macro="" textlink="">
      <xdr:nvSpPr>
        <xdr:cNvPr id="382" name="テキスト ボックス 381"/>
        <xdr:cNvSpPr txBox="1"/>
      </xdr:nvSpPr>
      <xdr:spPr>
        <a:xfrm>
          <a:off x="6705111" y="100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2" name="テキスト ボックス 40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8" name="直線コネクタ 407"/>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11"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2" name="直線コネクタ 411"/>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76302</xdr:rowOff>
    </xdr:from>
    <xdr:to>
      <xdr:col>15</xdr:col>
      <xdr:colOff>180975</xdr:colOff>
      <xdr:row>79</xdr:row>
      <xdr:rowOff>85108</xdr:rowOff>
    </xdr:to>
    <xdr:cxnSp macro="">
      <xdr:nvCxnSpPr>
        <xdr:cNvPr id="413" name="直線コネクタ 412"/>
        <xdr:cNvCxnSpPr/>
      </xdr:nvCxnSpPr>
      <xdr:spPr>
        <a:xfrm>
          <a:off x="9639300" y="13620852"/>
          <a:ext cx="8382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4"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5" name="フローチャート : 判断 414"/>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6" name="フローチャート : 判断 415"/>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7" name="テキスト ボックス 416"/>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34308</xdr:rowOff>
    </xdr:from>
    <xdr:to>
      <xdr:col>15</xdr:col>
      <xdr:colOff>231775</xdr:colOff>
      <xdr:row>79</xdr:row>
      <xdr:rowOff>135908</xdr:rowOff>
    </xdr:to>
    <xdr:sp macro="" textlink="">
      <xdr:nvSpPr>
        <xdr:cNvPr id="423" name="円/楕円 422"/>
        <xdr:cNvSpPr/>
      </xdr:nvSpPr>
      <xdr:spPr>
        <a:xfrm>
          <a:off x="10426700" y="135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120685</xdr:rowOff>
    </xdr:from>
    <xdr:ext cx="469744" cy="259045"/>
    <xdr:sp macro="" textlink="">
      <xdr:nvSpPr>
        <xdr:cNvPr id="424" name="普通建設事業費 （ うち新規整備　）該当値テキスト"/>
        <xdr:cNvSpPr txBox="1"/>
      </xdr:nvSpPr>
      <xdr:spPr>
        <a:xfrm>
          <a:off x="10528300" y="1349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25502</xdr:rowOff>
    </xdr:from>
    <xdr:to>
      <xdr:col>14</xdr:col>
      <xdr:colOff>79375</xdr:colOff>
      <xdr:row>79</xdr:row>
      <xdr:rowOff>127102</xdr:rowOff>
    </xdr:to>
    <xdr:sp macro="" textlink="">
      <xdr:nvSpPr>
        <xdr:cNvPr id="425" name="円/楕円 424"/>
        <xdr:cNvSpPr/>
      </xdr:nvSpPr>
      <xdr:spPr>
        <a:xfrm>
          <a:off x="9588500" y="135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118229</xdr:rowOff>
    </xdr:from>
    <xdr:ext cx="469744" cy="259045"/>
    <xdr:sp macro="" textlink="">
      <xdr:nvSpPr>
        <xdr:cNvPr id="426" name="テキスト ボックス 425"/>
        <xdr:cNvSpPr txBox="1"/>
      </xdr:nvSpPr>
      <xdr:spPr>
        <a:xfrm>
          <a:off x="9404427" y="1366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50" name="直線コネクタ 449"/>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3"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4" name="直線コネクタ 453"/>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95148</xdr:rowOff>
    </xdr:from>
    <xdr:to>
      <xdr:col>15</xdr:col>
      <xdr:colOff>180975</xdr:colOff>
      <xdr:row>97</xdr:row>
      <xdr:rowOff>104597</xdr:rowOff>
    </xdr:to>
    <xdr:cxnSp macro="">
      <xdr:nvCxnSpPr>
        <xdr:cNvPr id="455" name="直線コネクタ 454"/>
        <xdr:cNvCxnSpPr/>
      </xdr:nvCxnSpPr>
      <xdr:spPr>
        <a:xfrm flipV="1">
          <a:off x="9639300" y="16554348"/>
          <a:ext cx="838200" cy="1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6"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7" name="フローチャート : 判断 456"/>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8" name="フローチャート : 判断 457"/>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9" name="テキスト ボックス 458"/>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44348</xdr:rowOff>
    </xdr:from>
    <xdr:to>
      <xdr:col>15</xdr:col>
      <xdr:colOff>231775</xdr:colOff>
      <xdr:row>96</xdr:row>
      <xdr:rowOff>145948</xdr:rowOff>
    </xdr:to>
    <xdr:sp macro="" textlink="">
      <xdr:nvSpPr>
        <xdr:cNvPr id="465" name="円/楕円 464"/>
        <xdr:cNvSpPr/>
      </xdr:nvSpPr>
      <xdr:spPr>
        <a:xfrm>
          <a:off x="10426700" y="165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67225</xdr:rowOff>
    </xdr:from>
    <xdr:ext cx="534377" cy="259045"/>
    <xdr:sp macro="" textlink="">
      <xdr:nvSpPr>
        <xdr:cNvPr id="466" name="普通建設事業費 （ うち更新整備　）該当値テキスト"/>
        <xdr:cNvSpPr txBox="1"/>
      </xdr:nvSpPr>
      <xdr:spPr>
        <a:xfrm>
          <a:off x="10528300" y="1635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53797</xdr:rowOff>
    </xdr:from>
    <xdr:to>
      <xdr:col>14</xdr:col>
      <xdr:colOff>79375</xdr:colOff>
      <xdr:row>97</xdr:row>
      <xdr:rowOff>155397</xdr:rowOff>
    </xdr:to>
    <xdr:sp macro="" textlink="">
      <xdr:nvSpPr>
        <xdr:cNvPr id="467" name="円/楕円 466"/>
        <xdr:cNvSpPr/>
      </xdr:nvSpPr>
      <xdr:spPr>
        <a:xfrm>
          <a:off x="9588500" y="166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146524</xdr:rowOff>
    </xdr:from>
    <xdr:ext cx="534377" cy="259045"/>
    <xdr:sp macro="" textlink="">
      <xdr:nvSpPr>
        <xdr:cNvPr id="468" name="テキスト ボックス 467"/>
        <xdr:cNvSpPr txBox="1"/>
      </xdr:nvSpPr>
      <xdr:spPr>
        <a:xfrm>
          <a:off x="9372111" y="167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2" name="テキスト ボックス 48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2" name="直線コネクタ 491"/>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5"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6" name="直線コネクタ 495"/>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44221</xdr:rowOff>
    </xdr:from>
    <xdr:to>
      <xdr:col>23</xdr:col>
      <xdr:colOff>517525</xdr:colOff>
      <xdr:row>39</xdr:row>
      <xdr:rowOff>44450</xdr:rowOff>
    </xdr:to>
    <xdr:cxnSp macro="">
      <xdr:nvCxnSpPr>
        <xdr:cNvPr id="497" name="直線コネクタ 496"/>
        <xdr:cNvCxnSpPr/>
      </xdr:nvCxnSpPr>
      <xdr:spPr>
        <a:xfrm>
          <a:off x="15481300" y="6730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8"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9" name="フローチャート : 判断 498"/>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44221</xdr:rowOff>
    </xdr:from>
    <xdr:to>
      <xdr:col>22</xdr:col>
      <xdr:colOff>365125</xdr:colOff>
      <xdr:row>39</xdr:row>
      <xdr:rowOff>44221</xdr:rowOff>
    </xdr:to>
    <xdr:cxnSp macro="">
      <xdr:nvCxnSpPr>
        <xdr:cNvPr id="500" name="直線コネクタ 499"/>
        <xdr:cNvCxnSpPr/>
      </xdr:nvCxnSpPr>
      <xdr:spPr>
        <a:xfrm>
          <a:off x="14592300" y="673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501" name="フローチャート : 判断 500"/>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2" name="テキスト ボックス 501"/>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44221</xdr:rowOff>
    </xdr:from>
    <xdr:to>
      <xdr:col>21</xdr:col>
      <xdr:colOff>161925</xdr:colOff>
      <xdr:row>39</xdr:row>
      <xdr:rowOff>44221</xdr:rowOff>
    </xdr:to>
    <xdr:cxnSp macro="">
      <xdr:nvCxnSpPr>
        <xdr:cNvPr id="503" name="直線コネクタ 502"/>
        <xdr:cNvCxnSpPr/>
      </xdr:nvCxnSpPr>
      <xdr:spPr>
        <a:xfrm>
          <a:off x="13703300" y="673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4" name="フローチャート : 判断 503"/>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5" name="テキスト ボックス 504"/>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44221</xdr:rowOff>
    </xdr:from>
    <xdr:to>
      <xdr:col>19</xdr:col>
      <xdr:colOff>644525</xdr:colOff>
      <xdr:row>39</xdr:row>
      <xdr:rowOff>44221</xdr:rowOff>
    </xdr:to>
    <xdr:cxnSp macro="">
      <xdr:nvCxnSpPr>
        <xdr:cNvPr id="506" name="直線コネクタ 505"/>
        <xdr:cNvCxnSpPr/>
      </xdr:nvCxnSpPr>
      <xdr:spPr>
        <a:xfrm>
          <a:off x="12814300" y="673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7" name="フローチャート : 判断 506"/>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8" name="テキスト ボックス 507"/>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9" name="フローチャート : 判断 508"/>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10" name="テキスト ボックス 509"/>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164871</xdr:rowOff>
    </xdr:from>
    <xdr:to>
      <xdr:col>22</xdr:col>
      <xdr:colOff>415925</xdr:colOff>
      <xdr:row>39</xdr:row>
      <xdr:rowOff>95021</xdr:rowOff>
    </xdr:to>
    <xdr:sp macro="" textlink="">
      <xdr:nvSpPr>
        <xdr:cNvPr id="518" name="円/楕円 517"/>
        <xdr:cNvSpPr/>
      </xdr:nvSpPr>
      <xdr:spPr>
        <a:xfrm>
          <a:off x="15430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86148</xdr:rowOff>
    </xdr:from>
    <xdr:ext cx="249299" cy="259045"/>
    <xdr:sp macro="" textlink="">
      <xdr:nvSpPr>
        <xdr:cNvPr id="519" name="テキスト ボックス 518"/>
        <xdr:cNvSpPr txBox="1"/>
      </xdr:nvSpPr>
      <xdr:spPr>
        <a:xfrm>
          <a:off x="15356649"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164871</xdr:rowOff>
    </xdr:from>
    <xdr:to>
      <xdr:col>21</xdr:col>
      <xdr:colOff>212725</xdr:colOff>
      <xdr:row>39</xdr:row>
      <xdr:rowOff>95021</xdr:rowOff>
    </xdr:to>
    <xdr:sp macro="" textlink="">
      <xdr:nvSpPr>
        <xdr:cNvPr id="520" name="円/楕円 519"/>
        <xdr:cNvSpPr/>
      </xdr:nvSpPr>
      <xdr:spPr>
        <a:xfrm>
          <a:off x="14541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86148</xdr:rowOff>
    </xdr:from>
    <xdr:ext cx="249299" cy="259045"/>
    <xdr:sp macro="" textlink="">
      <xdr:nvSpPr>
        <xdr:cNvPr id="521" name="テキスト ボックス 520"/>
        <xdr:cNvSpPr txBox="1"/>
      </xdr:nvSpPr>
      <xdr:spPr>
        <a:xfrm>
          <a:off x="14467649"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164871</xdr:rowOff>
    </xdr:from>
    <xdr:to>
      <xdr:col>20</xdr:col>
      <xdr:colOff>9525</xdr:colOff>
      <xdr:row>39</xdr:row>
      <xdr:rowOff>95021</xdr:rowOff>
    </xdr:to>
    <xdr:sp macro="" textlink="">
      <xdr:nvSpPr>
        <xdr:cNvPr id="522" name="円/楕円 521"/>
        <xdr:cNvSpPr/>
      </xdr:nvSpPr>
      <xdr:spPr>
        <a:xfrm>
          <a:off x="1365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86148</xdr:rowOff>
    </xdr:from>
    <xdr:ext cx="249299" cy="259045"/>
    <xdr:sp macro="" textlink="">
      <xdr:nvSpPr>
        <xdr:cNvPr id="523" name="テキスト ボックス 522"/>
        <xdr:cNvSpPr txBox="1"/>
      </xdr:nvSpPr>
      <xdr:spPr>
        <a:xfrm>
          <a:off x="13578649"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164871</xdr:rowOff>
    </xdr:from>
    <xdr:to>
      <xdr:col>18</xdr:col>
      <xdr:colOff>492125</xdr:colOff>
      <xdr:row>39</xdr:row>
      <xdr:rowOff>95021</xdr:rowOff>
    </xdr:to>
    <xdr:sp macro="" textlink="">
      <xdr:nvSpPr>
        <xdr:cNvPr id="524" name="円/楕円 523"/>
        <xdr:cNvSpPr/>
      </xdr:nvSpPr>
      <xdr:spPr>
        <a:xfrm>
          <a:off x="12763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86148</xdr:rowOff>
    </xdr:from>
    <xdr:ext cx="249299" cy="259045"/>
    <xdr:sp macro="" textlink="">
      <xdr:nvSpPr>
        <xdr:cNvPr id="525" name="テキスト ボックス 524"/>
        <xdr:cNvSpPr txBox="1"/>
      </xdr:nvSpPr>
      <xdr:spPr>
        <a:xfrm>
          <a:off x="12689649"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5" name="直線コネクタ 58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6" name="テキスト ボックス 58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7" name="直線コネクタ 58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8" name="テキスト ボックス 58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9" name="直線コネクタ 58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0" name="テキスト ボックス 58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1" name="直線コネクタ 59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2" name="テキスト ボックス 59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3" name="直線コネクタ 59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4" name="テキスト ボックス 59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5" name="直線コネクタ 59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6" name="テキスト ボックス 59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600" name="直線コネクタ 599"/>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601"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2" name="直線コネクタ 601"/>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3"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4" name="直線コネクタ 603"/>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113754</xdr:rowOff>
    </xdr:from>
    <xdr:to>
      <xdr:col>23</xdr:col>
      <xdr:colOff>517525</xdr:colOff>
      <xdr:row>76</xdr:row>
      <xdr:rowOff>146182</xdr:rowOff>
    </xdr:to>
    <xdr:cxnSp macro="">
      <xdr:nvCxnSpPr>
        <xdr:cNvPr id="605" name="直線コネクタ 604"/>
        <xdr:cNvCxnSpPr/>
      </xdr:nvCxnSpPr>
      <xdr:spPr>
        <a:xfrm>
          <a:off x="15481300" y="13143954"/>
          <a:ext cx="8382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6"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7" name="フローチャート : 判断 606"/>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50481</xdr:rowOff>
    </xdr:from>
    <xdr:to>
      <xdr:col>22</xdr:col>
      <xdr:colOff>365125</xdr:colOff>
      <xdr:row>76</xdr:row>
      <xdr:rowOff>113754</xdr:rowOff>
    </xdr:to>
    <xdr:cxnSp macro="">
      <xdr:nvCxnSpPr>
        <xdr:cNvPr id="608" name="直線コネクタ 607"/>
        <xdr:cNvCxnSpPr/>
      </xdr:nvCxnSpPr>
      <xdr:spPr>
        <a:xfrm>
          <a:off x="14592300" y="13080681"/>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9" name="フローチャート : 判断 608"/>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10" name="テキスト ボックス 609"/>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37271</xdr:rowOff>
    </xdr:from>
    <xdr:to>
      <xdr:col>21</xdr:col>
      <xdr:colOff>161925</xdr:colOff>
      <xdr:row>76</xdr:row>
      <xdr:rowOff>50481</xdr:rowOff>
    </xdr:to>
    <xdr:cxnSp macro="">
      <xdr:nvCxnSpPr>
        <xdr:cNvPr id="611" name="直線コネクタ 610"/>
        <xdr:cNvCxnSpPr/>
      </xdr:nvCxnSpPr>
      <xdr:spPr>
        <a:xfrm>
          <a:off x="13703300" y="13067471"/>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2" name="フローチャート : 判断 611"/>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3" name="テキスト ボックス 612"/>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17416</xdr:rowOff>
    </xdr:from>
    <xdr:to>
      <xdr:col>19</xdr:col>
      <xdr:colOff>644525</xdr:colOff>
      <xdr:row>76</xdr:row>
      <xdr:rowOff>37271</xdr:rowOff>
    </xdr:to>
    <xdr:cxnSp macro="">
      <xdr:nvCxnSpPr>
        <xdr:cNvPr id="614" name="直線コネクタ 613"/>
        <xdr:cNvCxnSpPr/>
      </xdr:nvCxnSpPr>
      <xdr:spPr>
        <a:xfrm>
          <a:off x="12814300" y="13047616"/>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5" name="フローチャート : 判断 614"/>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6" name="テキスト ボックス 615"/>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7" name="フローチャート : 判断 616"/>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8" name="テキスト ボックス 617"/>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95382</xdr:rowOff>
    </xdr:from>
    <xdr:to>
      <xdr:col>23</xdr:col>
      <xdr:colOff>568325</xdr:colOff>
      <xdr:row>77</xdr:row>
      <xdr:rowOff>25532</xdr:rowOff>
    </xdr:to>
    <xdr:sp macro="" textlink="">
      <xdr:nvSpPr>
        <xdr:cNvPr id="624" name="円/楕円 623"/>
        <xdr:cNvSpPr/>
      </xdr:nvSpPr>
      <xdr:spPr>
        <a:xfrm>
          <a:off x="16268700" y="131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73809</xdr:rowOff>
    </xdr:from>
    <xdr:ext cx="534377" cy="259045"/>
    <xdr:sp macro="" textlink="">
      <xdr:nvSpPr>
        <xdr:cNvPr id="625" name="公債費該当値テキスト"/>
        <xdr:cNvSpPr txBox="1"/>
      </xdr:nvSpPr>
      <xdr:spPr>
        <a:xfrm>
          <a:off x="16370300" y="131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28,603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62954</xdr:rowOff>
    </xdr:from>
    <xdr:to>
      <xdr:col>22</xdr:col>
      <xdr:colOff>415925</xdr:colOff>
      <xdr:row>76</xdr:row>
      <xdr:rowOff>164554</xdr:rowOff>
    </xdr:to>
    <xdr:sp macro="" textlink="">
      <xdr:nvSpPr>
        <xdr:cNvPr id="626" name="円/楕円 625"/>
        <xdr:cNvSpPr/>
      </xdr:nvSpPr>
      <xdr:spPr>
        <a:xfrm>
          <a:off x="15430500" y="130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155681</xdr:rowOff>
    </xdr:from>
    <xdr:ext cx="534377" cy="259045"/>
    <xdr:sp macro="" textlink="">
      <xdr:nvSpPr>
        <xdr:cNvPr id="627" name="テキスト ボックス 626"/>
        <xdr:cNvSpPr txBox="1"/>
      </xdr:nvSpPr>
      <xdr:spPr>
        <a:xfrm>
          <a:off x="15214111" y="131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171131</xdr:rowOff>
    </xdr:from>
    <xdr:to>
      <xdr:col>21</xdr:col>
      <xdr:colOff>212725</xdr:colOff>
      <xdr:row>76</xdr:row>
      <xdr:rowOff>101281</xdr:rowOff>
    </xdr:to>
    <xdr:sp macro="" textlink="">
      <xdr:nvSpPr>
        <xdr:cNvPr id="628" name="円/楕円 627"/>
        <xdr:cNvSpPr/>
      </xdr:nvSpPr>
      <xdr:spPr>
        <a:xfrm>
          <a:off x="14541500" y="130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92408</xdr:rowOff>
    </xdr:from>
    <xdr:ext cx="534377" cy="259045"/>
    <xdr:sp macro="" textlink="">
      <xdr:nvSpPr>
        <xdr:cNvPr id="629" name="テキスト ボックス 628"/>
        <xdr:cNvSpPr txBox="1"/>
      </xdr:nvSpPr>
      <xdr:spPr>
        <a:xfrm>
          <a:off x="14325111" y="131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157921</xdr:rowOff>
    </xdr:from>
    <xdr:to>
      <xdr:col>20</xdr:col>
      <xdr:colOff>9525</xdr:colOff>
      <xdr:row>76</xdr:row>
      <xdr:rowOff>88071</xdr:rowOff>
    </xdr:to>
    <xdr:sp macro="" textlink="">
      <xdr:nvSpPr>
        <xdr:cNvPr id="630" name="円/楕円 629"/>
        <xdr:cNvSpPr/>
      </xdr:nvSpPr>
      <xdr:spPr>
        <a:xfrm>
          <a:off x="13652500" y="130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79198</xdr:rowOff>
    </xdr:from>
    <xdr:ext cx="534377" cy="259045"/>
    <xdr:sp macro="" textlink="">
      <xdr:nvSpPr>
        <xdr:cNvPr id="631" name="テキスト ボックス 630"/>
        <xdr:cNvSpPr txBox="1"/>
      </xdr:nvSpPr>
      <xdr:spPr>
        <a:xfrm>
          <a:off x="13436111" y="1310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138065</xdr:rowOff>
    </xdr:from>
    <xdr:to>
      <xdr:col>18</xdr:col>
      <xdr:colOff>492125</xdr:colOff>
      <xdr:row>76</xdr:row>
      <xdr:rowOff>68216</xdr:rowOff>
    </xdr:to>
    <xdr:sp macro="" textlink="">
      <xdr:nvSpPr>
        <xdr:cNvPr id="632" name="円/楕円 631"/>
        <xdr:cNvSpPr/>
      </xdr:nvSpPr>
      <xdr:spPr>
        <a:xfrm>
          <a:off x="12763500" y="12996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84742</xdr:rowOff>
    </xdr:from>
    <xdr:ext cx="534377" cy="259045"/>
    <xdr:sp macro="" textlink="">
      <xdr:nvSpPr>
        <xdr:cNvPr id="633" name="テキスト ボックス 632"/>
        <xdr:cNvSpPr txBox="1"/>
      </xdr:nvSpPr>
      <xdr:spPr>
        <a:xfrm>
          <a:off x="12547111" y="1277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7" name="直線コネクタ 656"/>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8"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9" name="直線コネクタ 658"/>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60"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61" name="直線コネクタ 660"/>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59423</xdr:rowOff>
    </xdr:from>
    <xdr:to>
      <xdr:col>23</xdr:col>
      <xdr:colOff>517525</xdr:colOff>
      <xdr:row>99</xdr:row>
      <xdr:rowOff>41275</xdr:rowOff>
    </xdr:to>
    <xdr:cxnSp macro="">
      <xdr:nvCxnSpPr>
        <xdr:cNvPr id="662" name="直線コネクタ 661"/>
        <xdr:cNvCxnSpPr/>
      </xdr:nvCxnSpPr>
      <xdr:spPr>
        <a:xfrm flipV="1">
          <a:off x="15481300" y="16861523"/>
          <a:ext cx="838200" cy="1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3"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4" name="フローチャート : 判断 663"/>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102197</xdr:rowOff>
    </xdr:from>
    <xdr:to>
      <xdr:col>22</xdr:col>
      <xdr:colOff>365125</xdr:colOff>
      <xdr:row>99</xdr:row>
      <xdr:rowOff>41275</xdr:rowOff>
    </xdr:to>
    <xdr:cxnSp macro="">
      <xdr:nvCxnSpPr>
        <xdr:cNvPr id="665" name="直線コネクタ 664"/>
        <xdr:cNvCxnSpPr/>
      </xdr:nvCxnSpPr>
      <xdr:spPr>
        <a:xfrm>
          <a:off x="14592300" y="16904297"/>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6" name="フローチャート : 判断 665"/>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7" name="テキスト ボックス 666"/>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102197</xdr:rowOff>
    </xdr:from>
    <xdr:to>
      <xdr:col>21</xdr:col>
      <xdr:colOff>161925</xdr:colOff>
      <xdr:row>99</xdr:row>
      <xdr:rowOff>5321</xdr:rowOff>
    </xdr:to>
    <xdr:cxnSp macro="">
      <xdr:nvCxnSpPr>
        <xdr:cNvPr id="668" name="直線コネクタ 667"/>
        <xdr:cNvCxnSpPr/>
      </xdr:nvCxnSpPr>
      <xdr:spPr>
        <a:xfrm flipV="1">
          <a:off x="13703300" y="16904297"/>
          <a:ext cx="889000" cy="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9" name="フローチャート : 判断 668"/>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70" name="テキスト ボックス 669"/>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142900</xdr:rowOff>
    </xdr:from>
    <xdr:to>
      <xdr:col>19</xdr:col>
      <xdr:colOff>644525</xdr:colOff>
      <xdr:row>99</xdr:row>
      <xdr:rowOff>5321</xdr:rowOff>
    </xdr:to>
    <xdr:cxnSp macro="">
      <xdr:nvCxnSpPr>
        <xdr:cNvPr id="671" name="直線コネクタ 670"/>
        <xdr:cNvCxnSpPr/>
      </xdr:nvCxnSpPr>
      <xdr:spPr>
        <a:xfrm>
          <a:off x="12814300" y="16945000"/>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2" name="フローチャート : 判断 671"/>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3" name="テキスト ボックス 672"/>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4" name="フローチャート : 判断 673"/>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5" name="テキスト ボックス 674"/>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8623</xdr:rowOff>
    </xdr:from>
    <xdr:to>
      <xdr:col>23</xdr:col>
      <xdr:colOff>568325</xdr:colOff>
      <xdr:row>98</xdr:row>
      <xdr:rowOff>110223</xdr:rowOff>
    </xdr:to>
    <xdr:sp macro="" textlink="">
      <xdr:nvSpPr>
        <xdr:cNvPr id="681" name="円/楕円 680"/>
        <xdr:cNvSpPr/>
      </xdr:nvSpPr>
      <xdr:spPr>
        <a:xfrm>
          <a:off x="16268700" y="168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158500</xdr:rowOff>
    </xdr:from>
    <xdr:ext cx="534377" cy="259045"/>
    <xdr:sp macro="" textlink="">
      <xdr:nvSpPr>
        <xdr:cNvPr id="682" name="積立金該当値テキスト"/>
        <xdr:cNvSpPr txBox="1"/>
      </xdr:nvSpPr>
      <xdr:spPr>
        <a:xfrm>
          <a:off x="16370300" y="1678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161925</xdr:rowOff>
    </xdr:from>
    <xdr:to>
      <xdr:col>22</xdr:col>
      <xdr:colOff>415925</xdr:colOff>
      <xdr:row>99</xdr:row>
      <xdr:rowOff>92075</xdr:rowOff>
    </xdr:to>
    <xdr:sp macro="" textlink="">
      <xdr:nvSpPr>
        <xdr:cNvPr id="683" name="円/楕円 682"/>
        <xdr:cNvSpPr/>
      </xdr:nvSpPr>
      <xdr:spPr>
        <a:xfrm>
          <a:off x="15430500" y="169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83202</xdr:rowOff>
    </xdr:from>
    <xdr:ext cx="378565" cy="259045"/>
    <xdr:sp macro="" textlink="">
      <xdr:nvSpPr>
        <xdr:cNvPr id="684" name="テキスト ボックス 683"/>
        <xdr:cNvSpPr txBox="1"/>
      </xdr:nvSpPr>
      <xdr:spPr>
        <a:xfrm>
          <a:off x="15292017" y="17056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51397</xdr:rowOff>
    </xdr:from>
    <xdr:to>
      <xdr:col>21</xdr:col>
      <xdr:colOff>212725</xdr:colOff>
      <xdr:row>98</xdr:row>
      <xdr:rowOff>152997</xdr:rowOff>
    </xdr:to>
    <xdr:sp macro="" textlink="">
      <xdr:nvSpPr>
        <xdr:cNvPr id="685" name="円/楕円 684"/>
        <xdr:cNvSpPr/>
      </xdr:nvSpPr>
      <xdr:spPr>
        <a:xfrm>
          <a:off x="14541500" y="168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144124</xdr:rowOff>
    </xdr:from>
    <xdr:ext cx="469744" cy="259045"/>
    <xdr:sp macro="" textlink="">
      <xdr:nvSpPr>
        <xdr:cNvPr id="686" name="テキスト ボックス 685"/>
        <xdr:cNvSpPr txBox="1"/>
      </xdr:nvSpPr>
      <xdr:spPr>
        <a:xfrm>
          <a:off x="14357427" y="1694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125971</xdr:rowOff>
    </xdr:from>
    <xdr:to>
      <xdr:col>20</xdr:col>
      <xdr:colOff>9525</xdr:colOff>
      <xdr:row>99</xdr:row>
      <xdr:rowOff>56121</xdr:rowOff>
    </xdr:to>
    <xdr:sp macro="" textlink="">
      <xdr:nvSpPr>
        <xdr:cNvPr id="687" name="円/楕円 686"/>
        <xdr:cNvSpPr/>
      </xdr:nvSpPr>
      <xdr:spPr>
        <a:xfrm>
          <a:off x="13652500" y="1692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47248</xdr:rowOff>
    </xdr:from>
    <xdr:ext cx="469744" cy="259045"/>
    <xdr:sp macro="" textlink="">
      <xdr:nvSpPr>
        <xdr:cNvPr id="688" name="テキスト ボックス 687"/>
        <xdr:cNvSpPr txBox="1"/>
      </xdr:nvSpPr>
      <xdr:spPr>
        <a:xfrm>
          <a:off x="13468427" y="1702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92100</xdr:rowOff>
    </xdr:from>
    <xdr:to>
      <xdr:col>18</xdr:col>
      <xdr:colOff>492125</xdr:colOff>
      <xdr:row>99</xdr:row>
      <xdr:rowOff>22250</xdr:rowOff>
    </xdr:to>
    <xdr:sp macro="" textlink="">
      <xdr:nvSpPr>
        <xdr:cNvPr id="689" name="円/楕円 688"/>
        <xdr:cNvSpPr/>
      </xdr:nvSpPr>
      <xdr:spPr>
        <a:xfrm>
          <a:off x="12763500" y="168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13377</xdr:rowOff>
    </xdr:from>
    <xdr:ext cx="469744" cy="259045"/>
    <xdr:sp macro="" textlink="">
      <xdr:nvSpPr>
        <xdr:cNvPr id="690" name="テキスト ボックス 689"/>
        <xdr:cNvSpPr txBox="1"/>
      </xdr:nvSpPr>
      <xdr:spPr>
        <a:xfrm>
          <a:off x="12579427" y="169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2" name="テキスト ボックス 71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6" name="直線コネクタ 715"/>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9"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20" name="直線コネクタ 719"/>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1" name="直線コネクタ 72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2"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3" name="フローチャート : 判断 722"/>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4" name="直線コネクタ 72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5" name="フローチャート : 判断 724"/>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6" name="テキスト ボックス 725"/>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7" name="直線コネクタ 72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8" name="フローチャート : 判断 727"/>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9" name="テキスト ボックス 728"/>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0" name="直線コネクタ 72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31" name="フローチャート : 判断 730"/>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2" name="テキスト ボックス 731"/>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3" name="フローチャート : 判断 732"/>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4" name="テキスト ボックス 733"/>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0" name="円/楕円 73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2" name="円/楕円 74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3" name="テキスト ボックス 74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4" name="円/楕円 74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5" name="テキスト ボックス 74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6" name="円/楕円 74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7" name="テキスト ボックス 74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8" name="円/楕円 74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9" name="テキスト ボックス 74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3" name="テキスト ボックス 76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71" name="直線コネクタ 770"/>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3" name="直線コネクタ 77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4"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5" name="直線コネクタ 774"/>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87854</xdr:rowOff>
    </xdr:from>
    <xdr:to>
      <xdr:col>32</xdr:col>
      <xdr:colOff>187325</xdr:colOff>
      <xdr:row>58</xdr:row>
      <xdr:rowOff>97546</xdr:rowOff>
    </xdr:to>
    <xdr:cxnSp macro="">
      <xdr:nvCxnSpPr>
        <xdr:cNvPr id="776" name="直線コネクタ 775"/>
        <xdr:cNvCxnSpPr/>
      </xdr:nvCxnSpPr>
      <xdr:spPr>
        <a:xfrm>
          <a:off x="21323300" y="10031954"/>
          <a:ext cx="8382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7"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8" name="フローチャート : 判断 777"/>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54295</xdr:rowOff>
    </xdr:from>
    <xdr:to>
      <xdr:col>31</xdr:col>
      <xdr:colOff>34925</xdr:colOff>
      <xdr:row>58</xdr:row>
      <xdr:rowOff>87854</xdr:rowOff>
    </xdr:to>
    <xdr:cxnSp macro="">
      <xdr:nvCxnSpPr>
        <xdr:cNvPr id="779" name="直線コネクタ 778"/>
        <xdr:cNvCxnSpPr/>
      </xdr:nvCxnSpPr>
      <xdr:spPr>
        <a:xfrm>
          <a:off x="20434300" y="9998395"/>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80" name="フローチャート : 判断 779"/>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81" name="テキスト ボックス 780"/>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37744</xdr:rowOff>
    </xdr:from>
    <xdr:to>
      <xdr:col>29</xdr:col>
      <xdr:colOff>517525</xdr:colOff>
      <xdr:row>58</xdr:row>
      <xdr:rowOff>54295</xdr:rowOff>
    </xdr:to>
    <xdr:cxnSp macro="">
      <xdr:nvCxnSpPr>
        <xdr:cNvPr id="782" name="直線コネクタ 781"/>
        <xdr:cNvCxnSpPr/>
      </xdr:nvCxnSpPr>
      <xdr:spPr>
        <a:xfrm>
          <a:off x="19545300" y="9981844"/>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3" name="フローチャート : 判断 782"/>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4" name="テキスト ボックス 783"/>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37744</xdr:rowOff>
    </xdr:from>
    <xdr:to>
      <xdr:col>28</xdr:col>
      <xdr:colOff>314325</xdr:colOff>
      <xdr:row>58</xdr:row>
      <xdr:rowOff>37927</xdr:rowOff>
    </xdr:to>
    <xdr:cxnSp macro="">
      <xdr:nvCxnSpPr>
        <xdr:cNvPr id="785" name="直線コネクタ 784"/>
        <xdr:cNvCxnSpPr/>
      </xdr:nvCxnSpPr>
      <xdr:spPr>
        <a:xfrm flipV="1">
          <a:off x="18656300" y="998184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6" name="フローチャート : 判断 785"/>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7" name="テキスト ボックス 786"/>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8" name="フローチャート : 判断 787"/>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9" name="テキスト ボックス 788"/>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46746</xdr:rowOff>
    </xdr:from>
    <xdr:to>
      <xdr:col>32</xdr:col>
      <xdr:colOff>238125</xdr:colOff>
      <xdr:row>58</xdr:row>
      <xdr:rowOff>148346</xdr:rowOff>
    </xdr:to>
    <xdr:sp macro="" textlink="">
      <xdr:nvSpPr>
        <xdr:cNvPr id="795" name="円/楕円 794"/>
        <xdr:cNvSpPr/>
      </xdr:nvSpPr>
      <xdr:spPr>
        <a:xfrm>
          <a:off x="22110700" y="99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133123</xdr:rowOff>
    </xdr:from>
    <xdr:ext cx="378565" cy="259045"/>
    <xdr:sp macro="" textlink="">
      <xdr:nvSpPr>
        <xdr:cNvPr id="796" name="貸付金該当値テキスト"/>
        <xdr:cNvSpPr txBox="1"/>
      </xdr:nvSpPr>
      <xdr:spPr>
        <a:xfrm>
          <a:off x="22212300" y="990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37054</xdr:rowOff>
    </xdr:from>
    <xdr:to>
      <xdr:col>31</xdr:col>
      <xdr:colOff>85725</xdr:colOff>
      <xdr:row>58</xdr:row>
      <xdr:rowOff>138654</xdr:rowOff>
    </xdr:to>
    <xdr:sp macro="" textlink="">
      <xdr:nvSpPr>
        <xdr:cNvPr id="797" name="円/楕円 796"/>
        <xdr:cNvSpPr/>
      </xdr:nvSpPr>
      <xdr:spPr>
        <a:xfrm>
          <a:off x="21272500" y="99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129781</xdr:rowOff>
    </xdr:from>
    <xdr:ext cx="378565" cy="259045"/>
    <xdr:sp macro="" textlink="">
      <xdr:nvSpPr>
        <xdr:cNvPr id="798" name="テキスト ボックス 797"/>
        <xdr:cNvSpPr txBox="1"/>
      </xdr:nvSpPr>
      <xdr:spPr>
        <a:xfrm>
          <a:off x="21134017" y="10073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3495</xdr:rowOff>
    </xdr:from>
    <xdr:to>
      <xdr:col>29</xdr:col>
      <xdr:colOff>568325</xdr:colOff>
      <xdr:row>58</xdr:row>
      <xdr:rowOff>105095</xdr:rowOff>
    </xdr:to>
    <xdr:sp macro="" textlink="">
      <xdr:nvSpPr>
        <xdr:cNvPr id="799" name="円/楕円 798"/>
        <xdr:cNvSpPr/>
      </xdr:nvSpPr>
      <xdr:spPr>
        <a:xfrm>
          <a:off x="20383500" y="99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96222</xdr:rowOff>
    </xdr:from>
    <xdr:ext cx="378565" cy="259045"/>
    <xdr:sp macro="" textlink="">
      <xdr:nvSpPr>
        <xdr:cNvPr id="800" name="テキスト ボックス 799"/>
        <xdr:cNvSpPr txBox="1"/>
      </xdr:nvSpPr>
      <xdr:spPr>
        <a:xfrm>
          <a:off x="20245017" y="10040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158394</xdr:rowOff>
    </xdr:from>
    <xdr:to>
      <xdr:col>28</xdr:col>
      <xdr:colOff>365125</xdr:colOff>
      <xdr:row>58</xdr:row>
      <xdr:rowOff>88544</xdr:rowOff>
    </xdr:to>
    <xdr:sp macro="" textlink="">
      <xdr:nvSpPr>
        <xdr:cNvPr id="801" name="円/楕円 800"/>
        <xdr:cNvSpPr/>
      </xdr:nvSpPr>
      <xdr:spPr>
        <a:xfrm>
          <a:off x="19494500" y="99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79671</xdr:rowOff>
    </xdr:from>
    <xdr:ext cx="469744" cy="259045"/>
    <xdr:sp macro="" textlink="">
      <xdr:nvSpPr>
        <xdr:cNvPr id="802" name="テキスト ボックス 801"/>
        <xdr:cNvSpPr txBox="1"/>
      </xdr:nvSpPr>
      <xdr:spPr>
        <a:xfrm>
          <a:off x="19310427" y="100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158577</xdr:rowOff>
    </xdr:from>
    <xdr:to>
      <xdr:col>27</xdr:col>
      <xdr:colOff>161925</xdr:colOff>
      <xdr:row>58</xdr:row>
      <xdr:rowOff>88727</xdr:rowOff>
    </xdr:to>
    <xdr:sp macro="" textlink="">
      <xdr:nvSpPr>
        <xdr:cNvPr id="803" name="円/楕円 802"/>
        <xdr:cNvSpPr/>
      </xdr:nvSpPr>
      <xdr:spPr>
        <a:xfrm>
          <a:off x="18605500" y="99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79854</xdr:rowOff>
    </xdr:from>
    <xdr:ext cx="469744" cy="259045"/>
    <xdr:sp macro="" textlink="">
      <xdr:nvSpPr>
        <xdr:cNvPr id="804" name="テキスト ボックス 803"/>
        <xdr:cNvSpPr txBox="1"/>
      </xdr:nvSpPr>
      <xdr:spPr>
        <a:xfrm>
          <a:off x="18421427" y="1002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9" name="直線コネクタ 828"/>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30"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31" name="直線コネクタ 830"/>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2"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3" name="直線コネクタ 832"/>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72053</xdr:rowOff>
    </xdr:from>
    <xdr:to>
      <xdr:col>32</xdr:col>
      <xdr:colOff>187325</xdr:colOff>
      <xdr:row>76</xdr:row>
      <xdr:rowOff>123317</xdr:rowOff>
    </xdr:to>
    <xdr:cxnSp macro="">
      <xdr:nvCxnSpPr>
        <xdr:cNvPr id="834" name="直線コネクタ 833"/>
        <xdr:cNvCxnSpPr/>
      </xdr:nvCxnSpPr>
      <xdr:spPr>
        <a:xfrm flipV="1">
          <a:off x="21323300" y="13102253"/>
          <a:ext cx="838200" cy="5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5"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6" name="フローチャート : 判断 835"/>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123317</xdr:rowOff>
    </xdr:from>
    <xdr:to>
      <xdr:col>31</xdr:col>
      <xdr:colOff>34925</xdr:colOff>
      <xdr:row>76</xdr:row>
      <xdr:rowOff>137433</xdr:rowOff>
    </xdr:to>
    <xdr:cxnSp macro="">
      <xdr:nvCxnSpPr>
        <xdr:cNvPr id="837" name="直線コネクタ 836"/>
        <xdr:cNvCxnSpPr/>
      </xdr:nvCxnSpPr>
      <xdr:spPr>
        <a:xfrm flipV="1">
          <a:off x="20434300" y="13153517"/>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8" name="フローチャート : 判断 837"/>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9" name="テキスト ボックス 838"/>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137433</xdr:rowOff>
    </xdr:from>
    <xdr:to>
      <xdr:col>29</xdr:col>
      <xdr:colOff>517525</xdr:colOff>
      <xdr:row>76</xdr:row>
      <xdr:rowOff>167703</xdr:rowOff>
    </xdr:to>
    <xdr:cxnSp macro="">
      <xdr:nvCxnSpPr>
        <xdr:cNvPr id="840" name="直線コネクタ 839"/>
        <xdr:cNvCxnSpPr/>
      </xdr:nvCxnSpPr>
      <xdr:spPr>
        <a:xfrm flipV="1">
          <a:off x="19545300" y="13167633"/>
          <a:ext cx="889000" cy="3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41" name="フローチャート : 判断 840"/>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2" name="テキスト ボックス 841"/>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143644</xdr:rowOff>
    </xdr:from>
    <xdr:to>
      <xdr:col>28</xdr:col>
      <xdr:colOff>314325</xdr:colOff>
      <xdr:row>76</xdr:row>
      <xdr:rowOff>167703</xdr:rowOff>
    </xdr:to>
    <xdr:cxnSp macro="">
      <xdr:nvCxnSpPr>
        <xdr:cNvPr id="843" name="直線コネクタ 842"/>
        <xdr:cNvCxnSpPr/>
      </xdr:nvCxnSpPr>
      <xdr:spPr>
        <a:xfrm>
          <a:off x="18656300" y="13173844"/>
          <a:ext cx="889000" cy="2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4" name="フローチャート : 判断 843"/>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5" name="テキスト ボックス 844"/>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6" name="フローチャート : 判断 845"/>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7" name="テキスト ボックス 846"/>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21253</xdr:rowOff>
    </xdr:from>
    <xdr:to>
      <xdr:col>32</xdr:col>
      <xdr:colOff>238125</xdr:colOff>
      <xdr:row>76</xdr:row>
      <xdr:rowOff>122853</xdr:rowOff>
    </xdr:to>
    <xdr:sp macro="" textlink="">
      <xdr:nvSpPr>
        <xdr:cNvPr id="853" name="円/楕円 852"/>
        <xdr:cNvSpPr/>
      </xdr:nvSpPr>
      <xdr:spPr>
        <a:xfrm>
          <a:off x="22110700" y="130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44131</xdr:rowOff>
    </xdr:from>
    <xdr:ext cx="534377" cy="259045"/>
    <xdr:sp macro="" textlink="">
      <xdr:nvSpPr>
        <xdr:cNvPr id="854" name="繰出金該当値テキスト"/>
        <xdr:cNvSpPr txBox="1"/>
      </xdr:nvSpPr>
      <xdr:spPr>
        <a:xfrm>
          <a:off x="22212300"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45,551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72517</xdr:rowOff>
    </xdr:from>
    <xdr:to>
      <xdr:col>31</xdr:col>
      <xdr:colOff>85725</xdr:colOff>
      <xdr:row>77</xdr:row>
      <xdr:rowOff>2667</xdr:rowOff>
    </xdr:to>
    <xdr:sp macro="" textlink="">
      <xdr:nvSpPr>
        <xdr:cNvPr id="855" name="円/楕円 854"/>
        <xdr:cNvSpPr/>
      </xdr:nvSpPr>
      <xdr:spPr>
        <a:xfrm>
          <a:off x="21272500" y="131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19194</xdr:rowOff>
    </xdr:from>
    <xdr:ext cx="534377" cy="259045"/>
    <xdr:sp macro="" textlink="">
      <xdr:nvSpPr>
        <xdr:cNvPr id="856" name="テキスト ボックス 855"/>
        <xdr:cNvSpPr txBox="1"/>
      </xdr:nvSpPr>
      <xdr:spPr>
        <a:xfrm>
          <a:off x="21056111" y="128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86633</xdr:rowOff>
    </xdr:from>
    <xdr:to>
      <xdr:col>29</xdr:col>
      <xdr:colOff>568325</xdr:colOff>
      <xdr:row>77</xdr:row>
      <xdr:rowOff>16783</xdr:rowOff>
    </xdr:to>
    <xdr:sp macro="" textlink="">
      <xdr:nvSpPr>
        <xdr:cNvPr id="857" name="円/楕円 856"/>
        <xdr:cNvSpPr/>
      </xdr:nvSpPr>
      <xdr:spPr>
        <a:xfrm>
          <a:off x="20383500" y="131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33310</xdr:rowOff>
    </xdr:from>
    <xdr:ext cx="534377" cy="259045"/>
    <xdr:sp macro="" textlink="">
      <xdr:nvSpPr>
        <xdr:cNvPr id="858" name="テキスト ボックス 857"/>
        <xdr:cNvSpPr txBox="1"/>
      </xdr:nvSpPr>
      <xdr:spPr>
        <a:xfrm>
          <a:off x="20167111" y="1289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116903</xdr:rowOff>
    </xdr:from>
    <xdr:to>
      <xdr:col>28</xdr:col>
      <xdr:colOff>365125</xdr:colOff>
      <xdr:row>77</xdr:row>
      <xdr:rowOff>47053</xdr:rowOff>
    </xdr:to>
    <xdr:sp macro="" textlink="">
      <xdr:nvSpPr>
        <xdr:cNvPr id="859" name="円/楕円 858"/>
        <xdr:cNvSpPr/>
      </xdr:nvSpPr>
      <xdr:spPr>
        <a:xfrm>
          <a:off x="19494500" y="131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63581</xdr:rowOff>
    </xdr:from>
    <xdr:ext cx="534377" cy="259045"/>
    <xdr:sp macro="" textlink="">
      <xdr:nvSpPr>
        <xdr:cNvPr id="860" name="テキスト ボックス 859"/>
        <xdr:cNvSpPr txBox="1"/>
      </xdr:nvSpPr>
      <xdr:spPr>
        <a:xfrm>
          <a:off x="19278111" y="1292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92844</xdr:rowOff>
    </xdr:from>
    <xdr:to>
      <xdr:col>27</xdr:col>
      <xdr:colOff>161925</xdr:colOff>
      <xdr:row>77</xdr:row>
      <xdr:rowOff>22994</xdr:rowOff>
    </xdr:to>
    <xdr:sp macro="" textlink="">
      <xdr:nvSpPr>
        <xdr:cNvPr id="861" name="円/楕円 860"/>
        <xdr:cNvSpPr/>
      </xdr:nvSpPr>
      <xdr:spPr>
        <a:xfrm>
          <a:off x="18605500" y="131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39520</xdr:rowOff>
    </xdr:from>
    <xdr:ext cx="534377" cy="259045"/>
    <xdr:sp macro="" textlink="">
      <xdr:nvSpPr>
        <xdr:cNvPr id="862" name="テキスト ボックス 861"/>
        <xdr:cNvSpPr txBox="1"/>
      </xdr:nvSpPr>
      <xdr:spPr>
        <a:xfrm>
          <a:off x="18389111" y="128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人件費は、</a:t>
          </a:r>
          <a:r>
            <a:rPr lang="ja-JP" altLang="ja-JP" sz="1100" b="0" i="0" baseline="0">
              <a:solidFill>
                <a:schemeClr val="dk1"/>
              </a:solidFill>
              <a:effectLst/>
              <a:latin typeface="+mn-ea"/>
              <a:ea typeface="+mn-ea"/>
              <a:cs typeface="+mn-cs"/>
            </a:rPr>
            <a:t>類似団体平均を上回っている要因は、隣接市町から業務を受託している消防部門、町立保育園を５園運営している福祉部門、観光地として観光行事を行う商工部門など、固有の特殊事情によると考える</a:t>
          </a:r>
          <a:r>
            <a:rPr lang="ja-JP" altLang="en-US" sz="1100" b="0" i="0" baseline="0">
              <a:solidFill>
                <a:schemeClr val="dk1"/>
              </a:solidFill>
              <a:effectLst/>
              <a:latin typeface="+mn-ea"/>
              <a:ea typeface="+mn-ea"/>
              <a:cs typeface="+mn-cs"/>
            </a:rPr>
            <a:t>。</a:t>
          </a:r>
          <a:endParaRPr lang="en-US" altLang="ja-JP" sz="1100" b="0" i="0" baseline="0">
            <a:solidFill>
              <a:schemeClr val="dk1"/>
            </a:solidFill>
            <a:effectLst/>
            <a:latin typeface="+mn-ea"/>
            <a:ea typeface="+mn-ea"/>
            <a:cs typeface="+mn-cs"/>
          </a:endParaRPr>
        </a:p>
        <a:p>
          <a:r>
            <a:rPr kumimoji="1" lang="ja-JP" altLang="en-US" sz="1100" b="0" i="0" baseline="0">
              <a:solidFill>
                <a:schemeClr val="dk1"/>
              </a:solidFill>
              <a:effectLst/>
              <a:latin typeface="+mn-ea"/>
              <a:ea typeface="+mn-ea"/>
              <a:cs typeface="+mn-cs"/>
            </a:rPr>
            <a:t>補助費等は、今後、湯河原町真鶴町衛生組合の最終処分場の工事に対する償還が開始することにより、増加が見込まれる。</a:t>
          </a:r>
          <a:endParaRPr kumimoji="1" lang="en-US" altLang="ja-JP" sz="1100" b="0" i="0" baseline="0">
            <a:solidFill>
              <a:schemeClr val="dk1"/>
            </a:solidFill>
            <a:effectLst/>
            <a:latin typeface="+mn-ea"/>
            <a:ea typeface="+mn-ea"/>
            <a:cs typeface="+mn-cs"/>
          </a:endParaRPr>
        </a:p>
        <a:p>
          <a:r>
            <a:rPr kumimoji="1" lang="ja-JP" altLang="en-US" sz="1100" b="0" i="0" baseline="0">
              <a:solidFill>
                <a:schemeClr val="dk1"/>
              </a:solidFill>
              <a:effectLst/>
              <a:latin typeface="+mn-ea"/>
              <a:ea typeface="+mn-ea"/>
              <a:cs typeface="+mn-cs"/>
            </a:rPr>
            <a:t>公債費は、</a:t>
          </a:r>
          <a:r>
            <a:rPr kumimoji="1" lang="ja-JP" altLang="ja-JP" sz="1100">
              <a:solidFill>
                <a:schemeClr val="dk1"/>
              </a:solidFill>
              <a:effectLst/>
              <a:latin typeface="+mn-lt"/>
              <a:ea typeface="+mn-ea"/>
              <a:cs typeface="+mn-cs"/>
            </a:rPr>
            <a:t>町道整備事業や都市公園整備事業など</a:t>
          </a:r>
          <a:r>
            <a:rPr kumimoji="1" lang="ja-JP" altLang="en-US" sz="1100" b="0" i="0" baseline="0">
              <a:solidFill>
                <a:schemeClr val="dk1"/>
              </a:solidFill>
              <a:effectLst/>
              <a:latin typeface="+mn-ea"/>
              <a:ea typeface="+mn-ea"/>
              <a:cs typeface="+mn-cs"/>
            </a:rPr>
            <a:t>償還終了に伴い減少傾向にあるが、今後、</a:t>
          </a:r>
          <a:r>
            <a:rPr kumimoji="1" lang="ja-JP" altLang="ja-JP" sz="1100">
              <a:solidFill>
                <a:schemeClr val="dk1"/>
              </a:solidFill>
              <a:effectLst/>
              <a:latin typeface="+mn-lt"/>
              <a:ea typeface="+mn-ea"/>
              <a:cs typeface="+mn-cs"/>
            </a:rPr>
            <a:t>臨時財政対策債、退職手当債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a:t>
          </a:r>
          <a:r>
            <a:rPr kumimoji="1" lang="ja-JP" altLang="en-US" sz="1100">
              <a:solidFill>
                <a:schemeClr val="dk1"/>
              </a:solidFill>
              <a:effectLst/>
              <a:latin typeface="+mn-lt"/>
              <a:ea typeface="+mn-ea"/>
              <a:cs typeface="+mn-cs"/>
            </a:rPr>
            <a:t>が本格化し、増加が見込まれる。</a:t>
          </a:r>
          <a:endParaRPr kumimoji="1" lang="ja-JP" altLang="en-US" sz="11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神奈川県湯河原町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26,010
25,737
40.97
9,436,405
8,936,958
466,060
5,583,554
8,254,496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37.1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93000</xdr:rowOff>
    </xdr:from>
    <xdr:to>
      <xdr:col>6</xdr:col>
      <xdr:colOff>511175</xdr:colOff>
      <xdr:row>33</xdr:row>
      <xdr:rowOff>103451</xdr:rowOff>
    </xdr:to>
    <xdr:cxnSp macro="">
      <xdr:nvCxnSpPr>
        <xdr:cNvPr id="63" name="直線コネクタ 62"/>
        <xdr:cNvCxnSpPr/>
      </xdr:nvCxnSpPr>
      <xdr:spPr>
        <a:xfrm flipV="1">
          <a:off x="3797300" y="5750850"/>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103451</xdr:rowOff>
    </xdr:from>
    <xdr:to>
      <xdr:col>5</xdr:col>
      <xdr:colOff>358775</xdr:colOff>
      <xdr:row>33</xdr:row>
      <xdr:rowOff>110962</xdr:rowOff>
    </xdr:to>
    <xdr:cxnSp macro="">
      <xdr:nvCxnSpPr>
        <xdr:cNvPr id="66" name="直線コネクタ 65"/>
        <xdr:cNvCxnSpPr/>
      </xdr:nvCxnSpPr>
      <xdr:spPr>
        <a:xfrm flipV="1">
          <a:off x="2908300" y="5761301"/>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57404</xdr:rowOff>
    </xdr:from>
    <xdr:to>
      <xdr:col>4</xdr:col>
      <xdr:colOff>155575</xdr:colOff>
      <xdr:row>33</xdr:row>
      <xdr:rowOff>110962</xdr:rowOff>
    </xdr:to>
    <xdr:cxnSp macro="">
      <xdr:nvCxnSpPr>
        <xdr:cNvPr id="69" name="直線コネクタ 68"/>
        <xdr:cNvCxnSpPr/>
      </xdr:nvCxnSpPr>
      <xdr:spPr>
        <a:xfrm>
          <a:off x="2019300" y="5715254"/>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124351</xdr:rowOff>
    </xdr:from>
    <xdr:to>
      <xdr:col>2</xdr:col>
      <xdr:colOff>638175</xdr:colOff>
      <xdr:row>33</xdr:row>
      <xdr:rowOff>57404</xdr:rowOff>
    </xdr:to>
    <xdr:cxnSp macro="">
      <xdr:nvCxnSpPr>
        <xdr:cNvPr id="72" name="直線コネクタ 71"/>
        <xdr:cNvCxnSpPr/>
      </xdr:nvCxnSpPr>
      <xdr:spPr>
        <a:xfrm>
          <a:off x="1130300" y="5439301"/>
          <a:ext cx="8890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42200</xdr:rowOff>
    </xdr:from>
    <xdr:to>
      <xdr:col>6</xdr:col>
      <xdr:colOff>561975</xdr:colOff>
      <xdr:row>33</xdr:row>
      <xdr:rowOff>143800</xdr:rowOff>
    </xdr:to>
    <xdr:sp macro="" textlink="">
      <xdr:nvSpPr>
        <xdr:cNvPr id="82" name="円/楕円 81"/>
        <xdr:cNvSpPr/>
      </xdr:nvSpPr>
      <xdr:spPr>
        <a:xfrm>
          <a:off x="4584700" y="57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65077</xdr:rowOff>
    </xdr:from>
    <xdr:ext cx="469744" cy="259045"/>
    <xdr:sp macro="" textlink="">
      <xdr:nvSpPr>
        <xdr:cNvPr id="83" name="議会費該当値テキスト"/>
        <xdr:cNvSpPr txBox="1"/>
      </xdr:nvSpPr>
      <xdr:spPr>
        <a:xfrm>
          <a:off x="4686300" y="55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52651</xdr:rowOff>
    </xdr:from>
    <xdr:to>
      <xdr:col>5</xdr:col>
      <xdr:colOff>409575</xdr:colOff>
      <xdr:row>33</xdr:row>
      <xdr:rowOff>154251</xdr:rowOff>
    </xdr:to>
    <xdr:sp macro="" textlink="">
      <xdr:nvSpPr>
        <xdr:cNvPr id="84" name="円/楕円 83"/>
        <xdr:cNvSpPr/>
      </xdr:nvSpPr>
      <xdr:spPr>
        <a:xfrm>
          <a:off x="3746500" y="57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170778</xdr:rowOff>
    </xdr:from>
    <xdr:ext cx="469744" cy="259045"/>
    <xdr:sp macro="" textlink="">
      <xdr:nvSpPr>
        <xdr:cNvPr id="85" name="テキスト ボックス 84"/>
        <xdr:cNvSpPr txBox="1"/>
      </xdr:nvSpPr>
      <xdr:spPr>
        <a:xfrm>
          <a:off x="3562427" y="548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60162</xdr:rowOff>
    </xdr:from>
    <xdr:to>
      <xdr:col>4</xdr:col>
      <xdr:colOff>206375</xdr:colOff>
      <xdr:row>33</xdr:row>
      <xdr:rowOff>161762</xdr:rowOff>
    </xdr:to>
    <xdr:sp macro="" textlink="">
      <xdr:nvSpPr>
        <xdr:cNvPr id="86" name="円/楕円 85"/>
        <xdr:cNvSpPr/>
      </xdr:nvSpPr>
      <xdr:spPr>
        <a:xfrm>
          <a:off x="2857500" y="5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6839</xdr:rowOff>
    </xdr:from>
    <xdr:ext cx="469744" cy="259045"/>
    <xdr:sp macro="" textlink="">
      <xdr:nvSpPr>
        <xdr:cNvPr id="87" name="テキスト ボックス 86"/>
        <xdr:cNvSpPr txBox="1"/>
      </xdr:nvSpPr>
      <xdr:spPr>
        <a:xfrm>
          <a:off x="2673427" y="549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6604</xdr:rowOff>
    </xdr:from>
    <xdr:to>
      <xdr:col>3</xdr:col>
      <xdr:colOff>3175</xdr:colOff>
      <xdr:row>33</xdr:row>
      <xdr:rowOff>108204</xdr:rowOff>
    </xdr:to>
    <xdr:sp macro="" textlink="">
      <xdr:nvSpPr>
        <xdr:cNvPr id="88" name="円/楕円 87"/>
        <xdr:cNvSpPr/>
      </xdr:nvSpPr>
      <xdr:spPr>
        <a:xfrm>
          <a:off x="1968500" y="56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124731</xdr:rowOff>
    </xdr:from>
    <xdr:ext cx="469744" cy="259045"/>
    <xdr:sp macro="" textlink="">
      <xdr:nvSpPr>
        <xdr:cNvPr id="89" name="テキスト ボックス 88"/>
        <xdr:cNvSpPr txBox="1"/>
      </xdr:nvSpPr>
      <xdr:spPr>
        <a:xfrm>
          <a:off x="1784427" y="543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73551</xdr:rowOff>
    </xdr:from>
    <xdr:to>
      <xdr:col>1</xdr:col>
      <xdr:colOff>485775</xdr:colOff>
      <xdr:row>32</xdr:row>
      <xdr:rowOff>3701</xdr:rowOff>
    </xdr:to>
    <xdr:sp macro="" textlink="">
      <xdr:nvSpPr>
        <xdr:cNvPr id="90" name="円/楕円 89"/>
        <xdr:cNvSpPr/>
      </xdr:nvSpPr>
      <xdr:spPr>
        <a:xfrm>
          <a:off x="1079500" y="53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20228</xdr:rowOff>
    </xdr:from>
    <xdr:ext cx="469744" cy="259045"/>
    <xdr:sp macro="" textlink="">
      <xdr:nvSpPr>
        <xdr:cNvPr id="91" name="テキスト ボックス 90"/>
        <xdr:cNvSpPr txBox="1"/>
      </xdr:nvSpPr>
      <xdr:spPr>
        <a:xfrm>
          <a:off x="895427" y="51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127660</xdr:rowOff>
    </xdr:from>
    <xdr:to>
      <xdr:col>6</xdr:col>
      <xdr:colOff>511175</xdr:colOff>
      <xdr:row>57</xdr:row>
      <xdr:rowOff>3424</xdr:rowOff>
    </xdr:to>
    <xdr:cxnSp macro="">
      <xdr:nvCxnSpPr>
        <xdr:cNvPr id="120" name="直線コネクタ 119"/>
        <xdr:cNvCxnSpPr/>
      </xdr:nvCxnSpPr>
      <xdr:spPr>
        <a:xfrm flipV="1">
          <a:off x="3797300" y="9728860"/>
          <a:ext cx="838200" cy="4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3264</xdr:rowOff>
    </xdr:from>
    <xdr:to>
      <xdr:col>5</xdr:col>
      <xdr:colOff>358775</xdr:colOff>
      <xdr:row>57</xdr:row>
      <xdr:rowOff>3424</xdr:rowOff>
    </xdr:to>
    <xdr:cxnSp macro="">
      <xdr:nvCxnSpPr>
        <xdr:cNvPr id="123" name="直線コネクタ 122"/>
        <xdr:cNvCxnSpPr/>
      </xdr:nvCxnSpPr>
      <xdr:spPr>
        <a:xfrm>
          <a:off x="2908300" y="9775914"/>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3264</xdr:rowOff>
    </xdr:from>
    <xdr:to>
      <xdr:col>4</xdr:col>
      <xdr:colOff>155575</xdr:colOff>
      <xdr:row>57</xdr:row>
      <xdr:rowOff>66914</xdr:rowOff>
    </xdr:to>
    <xdr:cxnSp macro="">
      <xdr:nvCxnSpPr>
        <xdr:cNvPr id="126" name="直線コネクタ 125"/>
        <xdr:cNvCxnSpPr/>
      </xdr:nvCxnSpPr>
      <xdr:spPr>
        <a:xfrm flipV="1">
          <a:off x="2019300" y="9775914"/>
          <a:ext cx="889000" cy="6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59126</xdr:rowOff>
    </xdr:from>
    <xdr:to>
      <xdr:col>2</xdr:col>
      <xdr:colOff>638175</xdr:colOff>
      <xdr:row>57</xdr:row>
      <xdr:rowOff>66914</xdr:rowOff>
    </xdr:to>
    <xdr:cxnSp macro="">
      <xdr:nvCxnSpPr>
        <xdr:cNvPr id="129" name="直線コネクタ 128"/>
        <xdr:cNvCxnSpPr/>
      </xdr:nvCxnSpPr>
      <xdr:spPr>
        <a:xfrm>
          <a:off x="1130300" y="9831776"/>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76860</xdr:rowOff>
    </xdr:from>
    <xdr:to>
      <xdr:col>6</xdr:col>
      <xdr:colOff>561975</xdr:colOff>
      <xdr:row>57</xdr:row>
      <xdr:rowOff>7010</xdr:rowOff>
    </xdr:to>
    <xdr:sp macro="" textlink="">
      <xdr:nvSpPr>
        <xdr:cNvPr id="139" name="円/楕円 138"/>
        <xdr:cNvSpPr/>
      </xdr:nvSpPr>
      <xdr:spPr>
        <a:xfrm>
          <a:off x="4584700" y="96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99737</xdr:rowOff>
    </xdr:from>
    <xdr:ext cx="534377" cy="259045"/>
    <xdr:sp macro="" textlink="">
      <xdr:nvSpPr>
        <xdr:cNvPr id="140" name="総務費該当値テキスト"/>
        <xdr:cNvSpPr txBox="1"/>
      </xdr:nvSpPr>
      <xdr:spPr>
        <a:xfrm>
          <a:off x="4686300" y="95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124074</xdr:rowOff>
    </xdr:from>
    <xdr:to>
      <xdr:col>5</xdr:col>
      <xdr:colOff>409575</xdr:colOff>
      <xdr:row>57</xdr:row>
      <xdr:rowOff>54224</xdr:rowOff>
    </xdr:to>
    <xdr:sp macro="" textlink="">
      <xdr:nvSpPr>
        <xdr:cNvPr id="141" name="円/楕円 140"/>
        <xdr:cNvSpPr/>
      </xdr:nvSpPr>
      <xdr:spPr>
        <a:xfrm>
          <a:off x="3746500" y="97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45351</xdr:rowOff>
    </xdr:from>
    <xdr:ext cx="534377" cy="259045"/>
    <xdr:sp macro="" textlink="">
      <xdr:nvSpPr>
        <xdr:cNvPr id="142" name="テキスト ボックス 141"/>
        <xdr:cNvSpPr txBox="1"/>
      </xdr:nvSpPr>
      <xdr:spPr>
        <a:xfrm>
          <a:off x="3530111" y="98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123914</xdr:rowOff>
    </xdr:from>
    <xdr:to>
      <xdr:col>4</xdr:col>
      <xdr:colOff>206375</xdr:colOff>
      <xdr:row>57</xdr:row>
      <xdr:rowOff>54064</xdr:rowOff>
    </xdr:to>
    <xdr:sp macro="" textlink="">
      <xdr:nvSpPr>
        <xdr:cNvPr id="143" name="円/楕円 142"/>
        <xdr:cNvSpPr/>
      </xdr:nvSpPr>
      <xdr:spPr>
        <a:xfrm>
          <a:off x="2857500" y="97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45191</xdr:rowOff>
    </xdr:from>
    <xdr:ext cx="534377" cy="259045"/>
    <xdr:sp macro="" textlink="">
      <xdr:nvSpPr>
        <xdr:cNvPr id="144" name="テキスト ボックス 143"/>
        <xdr:cNvSpPr txBox="1"/>
      </xdr:nvSpPr>
      <xdr:spPr>
        <a:xfrm>
          <a:off x="2641111" y="98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16114</xdr:rowOff>
    </xdr:from>
    <xdr:to>
      <xdr:col>3</xdr:col>
      <xdr:colOff>3175</xdr:colOff>
      <xdr:row>57</xdr:row>
      <xdr:rowOff>117714</xdr:rowOff>
    </xdr:to>
    <xdr:sp macro="" textlink="">
      <xdr:nvSpPr>
        <xdr:cNvPr id="145" name="円/楕円 144"/>
        <xdr:cNvSpPr/>
      </xdr:nvSpPr>
      <xdr:spPr>
        <a:xfrm>
          <a:off x="1968500" y="97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108841</xdr:rowOff>
    </xdr:from>
    <xdr:ext cx="534377" cy="259045"/>
    <xdr:sp macro="" textlink="">
      <xdr:nvSpPr>
        <xdr:cNvPr id="146" name="テキスト ボックス 145"/>
        <xdr:cNvSpPr txBox="1"/>
      </xdr:nvSpPr>
      <xdr:spPr>
        <a:xfrm>
          <a:off x="1752111" y="98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8326</xdr:rowOff>
    </xdr:from>
    <xdr:to>
      <xdr:col>1</xdr:col>
      <xdr:colOff>485775</xdr:colOff>
      <xdr:row>57</xdr:row>
      <xdr:rowOff>109926</xdr:rowOff>
    </xdr:to>
    <xdr:sp macro="" textlink="">
      <xdr:nvSpPr>
        <xdr:cNvPr id="147" name="円/楕円 146"/>
        <xdr:cNvSpPr/>
      </xdr:nvSpPr>
      <xdr:spPr>
        <a:xfrm>
          <a:off x="1079500" y="97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101053</xdr:rowOff>
    </xdr:from>
    <xdr:ext cx="534377" cy="259045"/>
    <xdr:sp macro="" textlink="">
      <xdr:nvSpPr>
        <xdr:cNvPr id="148" name="テキスト ボックス 147"/>
        <xdr:cNvSpPr txBox="1"/>
      </xdr:nvSpPr>
      <xdr:spPr>
        <a:xfrm>
          <a:off x="863111" y="987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72834</xdr:rowOff>
    </xdr:from>
    <xdr:to>
      <xdr:col>6</xdr:col>
      <xdr:colOff>511175</xdr:colOff>
      <xdr:row>76</xdr:row>
      <xdr:rowOff>136629</xdr:rowOff>
    </xdr:to>
    <xdr:cxnSp macro="">
      <xdr:nvCxnSpPr>
        <xdr:cNvPr id="178" name="直線コネクタ 177"/>
        <xdr:cNvCxnSpPr/>
      </xdr:nvCxnSpPr>
      <xdr:spPr>
        <a:xfrm flipV="1">
          <a:off x="3797300" y="13103034"/>
          <a:ext cx="838200" cy="6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136629</xdr:rowOff>
    </xdr:from>
    <xdr:to>
      <xdr:col>5</xdr:col>
      <xdr:colOff>358775</xdr:colOff>
      <xdr:row>77</xdr:row>
      <xdr:rowOff>27907</xdr:rowOff>
    </xdr:to>
    <xdr:cxnSp macro="">
      <xdr:nvCxnSpPr>
        <xdr:cNvPr id="181" name="直線コネクタ 180"/>
        <xdr:cNvCxnSpPr/>
      </xdr:nvCxnSpPr>
      <xdr:spPr>
        <a:xfrm flipV="1">
          <a:off x="2908300" y="13166829"/>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27907</xdr:rowOff>
    </xdr:from>
    <xdr:to>
      <xdr:col>4</xdr:col>
      <xdr:colOff>155575</xdr:colOff>
      <xdr:row>77</xdr:row>
      <xdr:rowOff>108587</xdr:rowOff>
    </xdr:to>
    <xdr:cxnSp macro="">
      <xdr:nvCxnSpPr>
        <xdr:cNvPr id="184" name="直線コネクタ 183"/>
        <xdr:cNvCxnSpPr/>
      </xdr:nvCxnSpPr>
      <xdr:spPr>
        <a:xfrm flipV="1">
          <a:off x="2019300" y="13229557"/>
          <a:ext cx="889000" cy="8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108587</xdr:rowOff>
    </xdr:from>
    <xdr:to>
      <xdr:col>2</xdr:col>
      <xdr:colOff>638175</xdr:colOff>
      <xdr:row>77</xdr:row>
      <xdr:rowOff>131448</xdr:rowOff>
    </xdr:to>
    <xdr:cxnSp macro="">
      <xdr:nvCxnSpPr>
        <xdr:cNvPr id="187" name="直線コネクタ 186"/>
        <xdr:cNvCxnSpPr/>
      </xdr:nvCxnSpPr>
      <xdr:spPr>
        <a:xfrm flipV="1">
          <a:off x="1130300" y="133102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22034</xdr:rowOff>
    </xdr:from>
    <xdr:to>
      <xdr:col>6</xdr:col>
      <xdr:colOff>561975</xdr:colOff>
      <xdr:row>76</xdr:row>
      <xdr:rowOff>123634</xdr:rowOff>
    </xdr:to>
    <xdr:sp macro="" textlink="">
      <xdr:nvSpPr>
        <xdr:cNvPr id="197" name="円/楕円 196"/>
        <xdr:cNvSpPr/>
      </xdr:nvSpPr>
      <xdr:spPr>
        <a:xfrm>
          <a:off x="45847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461</xdr:rowOff>
    </xdr:from>
    <xdr:ext cx="599010" cy="259045"/>
    <xdr:sp macro="" textlink="">
      <xdr:nvSpPr>
        <xdr:cNvPr id="198" name="民生費該当値テキスト"/>
        <xdr:cNvSpPr txBox="1"/>
      </xdr:nvSpPr>
      <xdr:spPr>
        <a:xfrm>
          <a:off x="4686300" y="1303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113,775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85829</xdr:rowOff>
    </xdr:from>
    <xdr:to>
      <xdr:col>5</xdr:col>
      <xdr:colOff>409575</xdr:colOff>
      <xdr:row>77</xdr:row>
      <xdr:rowOff>15979</xdr:rowOff>
    </xdr:to>
    <xdr:sp macro="" textlink="">
      <xdr:nvSpPr>
        <xdr:cNvPr id="199" name="円/楕円 198"/>
        <xdr:cNvSpPr/>
      </xdr:nvSpPr>
      <xdr:spPr>
        <a:xfrm>
          <a:off x="3746500" y="131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7106</xdr:rowOff>
    </xdr:from>
    <xdr:ext cx="599010" cy="259045"/>
    <xdr:sp macro="" textlink="">
      <xdr:nvSpPr>
        <xdr:cNvPr id="200" name="テキスト ボックス 199"/>
        <xdr:cNvSpPr txBox="1"/>
      </xdr:nvSpPr>
      <xdr:spPr>
        <a:xfrm>
          <a:off x="3497794" y="1320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148557</xdr:rowOff>
    </xdr:from>
    <xdr:to>
      <xdr:col>4</xdr:col>
      <xdr:colOff>206375</xdr:colOff>
      <xdr:row>77</xdr:row>
      <xdr:rowOff>78707</xdr:rowOff>
    </xdr:to>
    <xdr:sp macro="" textlink="">
      <xdr:nvSpPr>
        <xdr:cNvPr id="201" name="円/楕円 200"/>
        <xdr:cNvSpPr/>
      </xdr:nvSpPr>
      <xdr:spPr>
        <a:xfrm>
          <a:off x="2857500" y="131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69834</xdr:rowOff>
    </xdr:from>
    <xdr:ext cx="534377" cy="259045"/>
    <xdr:sp macro="" textlink="">
      <xdr:nvSpPr>
        <xdr:cNvPr id="202" name="テキスト ボックス 201"/>
        <xdr:cNvSpPr txBox="1"/>
      </xdr:nvSpPr>
      <xdr:spPr>
        <a:xfrm>
          <a:off x="2641111" y="132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57787</xdr:rowOff>
    </xdr:from>
    <xdr:to>
      <xdr:col>3</xdr:col>
      <xdr:colOff>3175</xdr:colOff>
      <xdr:row>77</xdr:row>
      <xdr:rowOff>159387</xdr:rowOff>
    </xdr:to>
    <xdr:sp macro="" textlink="">
      <xdr:nvSpPr>
        <xdr:cNvPr id="203" name="円/楕円 202"/>
        <xdr:cNvSpPr/>
      </xdr:nvSpPr>
      <xdr:spPr>
        <a:xfrm>
          <a:off x="1968500" y="132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150514</xdr:rowOff>
    </xdr:from>
    <xdr:ext cx="534377" cy="259045"/>
    <xdr:sp macro="" textlink="">
      <xdr:nvSpPr>
        <xdr:cNvPr id="204" name="テキスト ボックス 203"/>
        <xdr:cNvSpPr txBox="1"/>
      </xdr:nvSpPr>
      <xdr:spPr>
        <a:xfrm>
          <a:off x="1752111" y="1335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80648</xdr:rowOff>
    </xdr:from>
    <xdr:to>
      <xdr:col>1</xdr:col>
      <xdr:colOff>485775</xdr:colOff>
      <xdr:row>78</xdr:row>
      <xdr:rowOff>10798</xdr:rowOff>
    </xdr:to>
    <xdr:sp macro="" textlink="">
      <xdr:nvSpPr>
        <xdr:cNvPr id="205" name="円/楕円 204"/>
        <xdr:cNvSpPr/>
      </xdr:nvSpPr>
      <xdr:spPr>
        <a:xfrm>
          <a:off x="1079500" y="1328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1925</xdr:rowOff>
    </xdr:from>
    <xdr:ext cx="534377" cy="259045"/>
    <xdr:sp macro="" textlink="">
      <xdr:nvSpPr>
        <xdr:cNvPr id="206" name="テキスト ボックス 205"/>
        <xdr:cNvSpPr txBox="1"/>
      </xdr:nvSpPr>
      <xdr:spPr>
        <a:xfrm>
          <a:off x="863111" y="1337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92918</xdr:rowOff>
    </xdr:from>
    <xdr:to>
      <xdr:col>6</xdr:col>
      <xdr:colOff>511175</xdr:colOff>
      <xdr:row>98</xdr:row>
      <xdr:rowOff>96788</xdr:rowOff>
    </xdr:to>
    <xdr:cxnSp macro="">
      <xdr:nvCxnSpPr>
        <xdr:cNvPr id="238" name="直線コネクタ 237"/>
        <xdr:cNvCxnSpPr/>
      </xdr:nvCxnSpPr>
      <xdr:spPr>
        <a:xfrm>
          <a:off x="3797300" y="16895018"/>
          <a:ext cx="8382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92918</xdr:rowOff>
    </xdr:from>
    <xdr:to>
      <xdr:col>5</xdr:col>
      <xdr:colOff>358775</xdr:colOff>
      <xdr:row>98</xdr:row>
      <xdr:rowOff>135846</xdr:rowOff>
    </xdr:to>
    <xdr:cxnSp macro="">
      <xdr:nvCxnSpPr>
        <xdr:cNvPr id="241" name="直線コネクタ 240"/>
        <xdr:cNvCxnSpPr/>
      </xdr:nvCxnSpPr>
      <xdr:spPr>
        <a:xfrm flipV="1">
          <a:off x="2908300" y="16895018"/>
          <a:ext cx="889000" cy="4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116677</xdr:rowOff>
    </xdr:from>
    <xdr:to>
      <xdr:col>4</xdr:col>
      <xdr:colOff>155575</xdr:colOff>
      <xdr:row>98</xdr:row>
      <xdr:rowOff>135846</xdr:rowOff>
    </xdr:to>
    <xdr:cxnSp macro="">
      <xdr:nvCxnSpPr>
        <xdr:cNvPr id="244" name="直線コネクタ 243"/>
        <xdr:cNvCxnSpPr/>
      </xdr:nvCxnSpPr>
      <xdr:spPr>
        <a:xfrm>
          <a:off x="2019300" y="16918777"/>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94143</xdr:rowOff>
    </xdr:from>
    <xdr:to>
      <xdr:col>2</xdr:col>
      <xdr:colOff>638175</xdr:colOff>
      <xdr:row>98</xdr:row>
      <xdr:rowOff>116677</xdr:rowOff>
    </xdr:to>
    <xdr:cxnSp macro="">
      <xdr:nvCxnSpPr>
        <xdr:cNvPr id="247" name="直線コネクタ 246"/>
        <xdr:cNvCxnSpPr/>
      </xdr:nvCxnSpPr>
      <xdr:spPr>
        <a:xfrm>
          <a:off x="1130300" y="16896243"/>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45988</xdr:rowOff>
    </xdr:from>
    <xdr:to>
      <xdr:col>6</xdr:col>
      <xdr:colOff>561975</xdr:colOff>
      <xdr:row>98</xdr:row>
      <xdr:rowOff>147588</xdr:rowOff>
    </xdr:to>
    <xdr:sp macro="" textlink="">
      <xdr:nvSpPr>
        <xdr:cNvPr id="257" name="円/楕円 256"/>
        <xdr:cNvSpPr/>
      </xdr:nvSpPr>
      <xdr:spPr>
        <a:xfrm>
          <a:off x="4584700" y="168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24415</xdr:rowOff>
    </xdr:from>
    <xdr:ext cx="534377" cy="259045"/>
    <xdr:sp macro="" textlink="">
      <xdr:nvSpPr>
        <xdr:cNvPr id="258" name="衛生費該当値テキスト"/>
        <xdr:cNvSpPr txBox="1"/>
      </xdr:nvSpPr>
      <xdr:spPr>
        <a:xfrm>
          <a:off x="4686300" y="168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42118</xdr:rowOff>
    </xdr:from>
    <xdr:to>
      <xdr:col>5</xdr:col>
      <xdr:colOff>409575</xdr:colOff>
      <xdr:row>98</xdr:row>
      <xdr:rowOff>143718</xdr:rowOff>
    </xdr:to>
    <xdr:sp macro="" textlink="">
      <xdr:nvSpPr>
        <xdr:cNvPr id="259" name="円/楕円 258"/>
        <xdr:cNvSpPr/>
      </xdr:nvSpPr>
      <xdr:spPr>
        <a:xfrm>
          <a:off x="3746500" y="168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134845</xdr:rowOff>
    </xdr:from>
    <xdr:ext cx="534377" cy="259045"/>
    <xdr:sp macro="" textlink="">
      <xdr:nvSpPr>
        <xdr:cNvPr id="260" name="テキスト ボックス 259"/>
        <xdr:cNvSpPr txBox="1"/>
      </xdr:nvSpPr>
      <xdr:spPr>
        <a:xfrm>
          <a:off x="3530111" y="16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85046</xdr:rowOff>
    </xdr:from>
    <xdr:to>
      <xdr:col>4</xdr:col>
      <xdr:colOff>206375</xdr:colOff>
      <xdr:row>99</xdr:row>
      <xdr:rowOff>15196</xdr:rowOff>
    </xdr:to>
    <xdr:sp macro="" textlink="">
      <xdr:nvSpPr>
        <xdr:cNvPr id="261" name="円/楕円 260"/>
        <xdr:cNvSpPr/>
      </xdr:nvSpPr>
      <xdr:spPr>
        <a:xfrm>
          <a:off x="2857500" y="168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6323</xdr:rowOff>
    </xdr:from>
    <xdr:ext cx="534377" cy="259045"/>
    <xdr:sp macro="" textlink="">
      <xdr:nvSpPr>
        <xdr:cNvPr id="262" name="テキスト ボックス 261"/>
        <xdr:cNvSpPr txBox="1"/>
      </xdr:nvSpPr>
      <xdr:spPr>
        <a:xfrm>
          <a:off x="2641111" y="1697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65877</xdr:rowOff>
    </xdr:from>
    <xdr:to>
      <xdr:col>3</xdr:col>
      <xdr:colOff>3175</xdr:colOff>
      <xdr:row>98</xdr:row>
      <xdr:rowOff>167477</xdr:rowOff>
    </xdr:to>
    <xdr:sp macro="" textlink="">
      <xdr:nvSpPr>
        <xdr:cNvPr id="263" name="円/楕円 262"/>
        <xdr:cNvSpPr/>
      </xdr:nvSpPr>
      <xdr:spPr>
        <a:xfrm>
          <a:off x="1968500" y="168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158604</xdr:rowOff>
    </xdr:from>
    <xdr:ext cx="534377" cy="259045"/>
    <xdr:sp macro="" textlink="">
      <xdr:nvSpPr>
        <xdr:cNvPr id="264" name="テキスト ボックス 263"/>
        <xdr:cNvSpPr txBox="1"/>
      </xdr:nvSpPr>
      <xdr:spPr>
        <a:xfrm>
          <a:off x="1752111" y="1696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43343</xdr:rowOff>
    </xdr:from>
    <xdr:to>
      <xdr:col>1</xdr:col>
      <xdr:colOff>485775</xdr:colOff>
      <xdr:row>98</xdr:row>
      <xdr:rowOff>144943</xdr:rowOff>
    </xdr:to>
    <xdr:sp macro="" textlink="">
      <xdr:nvSpPr>
        <xdr:cNvPr id="265" name="円/楕円 264"/>
        <xdr:cNvSpPr/>
      </xdr:nvSpPr>
      <xdr:spPr>
        <a:xfrm>
          <a:off x="1079500" y="1684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136070</xdr:rowOff>
    </xdr:from>
    <xdr:ext cx="534377" cy="259045"/>
    <xdr:sp macro="" textlink="">
      <xdr:nvSpPr>
        <xdr:cNvPr id="266" name="テキスト ボックス 265"/>
        <xdr:cNvSpPr txBox="1"/>
      </xdr:nvSpPr>
      <xdr:spPr>
        <a:xfrm>
          <a:off x="863111" y="1693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35687</xdr:rowOff>
    </xdr:from>
    <xdr:to>
      <xdr:col>15</xdr:col>
      <xdr:colOff>180975</xdr:colOff>
      <xdr:row>39</xdr:row>
      <xdr:rowOff>36449</xdr:rowOff>
    </xdr:to>
    <xdr:cxnSp macro="">
      <xdr:nvCxnSpPr>
        <xdr:cNvPr id="295" name="直線コネクタ 294"/>
        <xdr:cNvCxnSpPr/>
      </xdr:nvCxnSpPr>
      <xdr:spPr>
        <a:xfrm flipV="1">
          <a:off x="9639300" y="672223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53213</xdr:rowOff>
    </xdr:from>
    <xdr:to>
      <xdr:col>14</xdr:col>
      <xdr:colOff>28575</xdr:colOff>
      <xdr:row>39</xdr:row>
      <xdr:rowOff>36449</xdr:rowOff>
    </xdr:to>
    <xdr:cxnSp macro="">
      <xdr:nvCxnSpPr>
        <xdr:cNvPr id="298" name="直線コネクタ 297"/>
        <xdr:cNvCxnSpPr/>
      </xdr:nvCxnSpPr>
      <xdr:spPr>
        <a:xfrm>
          <a:off x="8750300" y="6568313"/>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53213</xdr:rowOff>
    </xdr:from>
    <xdr:to>
      <xdr:col>12</xdr:col>
      <xdr:colOff>511175</xdr:colOff>
      <xdr:row>39</xdr:row>
      <xdr:rowOff>254</xdr:rowOff>
    </xdr:to>
    <xdr:cxnSp macro="">
      <xdr:nvCxnSpPr>
        <xdr:cNvPr id="301" name="直線コネクタ 300"/>
        <xdr:cNvCxnSpPr/>
      </xdr:nvCxnSpPr>
      <xdr:spPr>
        <a:xfrm flipV="1">
          <a:off x="7861300" y="6568313"/>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78359</xdr:rowOff>
    </xdr:from>
    <xdr:to>
      <xdr:col>11</xdr:col>
      <xdr:colOff>307975</xdr:colOff>
      <xdr:row>39</xdr:row>
      <xdr:rowOff>254</xdr:rowOff>
    </xdr:to>
    <xdr:cxnSp macro="">
      <xdr:nvCxnSpPr>
        <xdr:cNvPr id="304" name="直線コネクタ 303"/>
        <xdr:cNvCxnSpPr/>
      </xdr:nvCxnSpPr>
      <xdr:spPr>
        <a:xfrm>
          <a:off x="6972300" y="6250559"/>
          <a:ext cx="889000" cy="4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156337</xdr:rowOff>
    </xdr:from>
    <xdr:to>
      <xdr:col>15</xdr:col>
      <xdr:colOff>231775</xdr:colOff>
      <xdr:row>39</xdr:row>
      <xdr:rowOff>86487</xdr:rowOff>
    </xdr:to>
    <xdr:sp macro="" textlink="">
      <xdr:nvSpPr>
        <xdr:cNvPr id="314" name="円/楕円 313"/>
        <xdr:cNvSpPr/>
      </xdr:nvSpPr>
      <xdr:spPr>
        <a:xfrm>
          <a:off x="10426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71264</xdr:rowOff>
    </xdr:from>
    <xdr:ext cx="313932" cy="259045"/>
    <xdr:sp macro="" textlink="">
      <xdr:nvSpPr>
        <xdr:cNvPr id="315" name="労働費該当値テキスト"/>
        <xdr:cNvSpPr txBox="1"/>
      </xdr:nvSpPr>
      <xdr:spPr>
        <a:xfrm>
          <a:off x="10528300" y="6586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157099</xdr:rowOff>
    </xdr:from>
    <xdr:to>
      <xdr:col>14</xdr:col>
      <xdr:colOff>79375</xdr:colOff>
      <xdr:row>39</xdr:row>
      <xdr:rowOff>87249</xdr:rowOff>
    </xdr:to>
    <xdr:sp macro="" textlink="">
      <xdr:nvSpPr>
        <xdr:cNvPr id="316" name="円/楕円 315"/>
        <xdr:cNvSpPr/>
      </xdr:nvSpPr>
      <xdr:spPr>
        <a:xfrm>
          <a:off x="9588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78376</xdr:rowOff>
    </xdr:from>
    <xdr:ext cx="313932" cy="259045"/>
    <xdr:sp macro="" textlink="">
      <xdr:nvSpPr>
        <xdr:cNvPr id="317" name="テキスト ボックス 316"/>
        <xdr:cNvSpPr txBox="1"/>
      </xdr:nvSpPr>
      <xdr:spPr>
        <a:xfrm>
          <a:off x="9482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2413</xdr:rowOff>
    </xdr:from>
    <xdr:to>
      <xdr:col>12</xdr:col>
      <xdr:colOff>561975</xdr:colOff>
      <xdr:row>38</xdr:row>
      <xdr:rowOff>104013</xdr:rowOff>
    </xdr:to>
    <xdr:sp macro="" textlink="">
      <xdr:nvSpPr>
        <xdr:cNvPr id="318" name="円/楕円 317"/>
        <xdr:cNvSpPr/>
      </xdr:nvSpPr>
      <xdr:spPr>
        <a:xfrm>
          <a:off x="8699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95140</xdr:rowOff>
    </xdr:from>
    <xdr:ext cx="378565" cy="259045"/>
    <xdr:sp macro="" textlink="">
      <xdr:nvSpPr>
        <xdr:cNvPr id="319" name="テキスト ボックス 318"/>
        <xdr:cNvSpPr txBox="1"/>
      </xdr:nvSpPr>
      <xdr:spPr>
        <a:xfrm>
          <a:off x="8561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120904</xdr:rowOff>
    </xdr:from>
    <xdr:to>
      <xdr:col>11</xdr:col>
      <xdr:colOff>358775</xdr:colOff>
      <xdr:row>39</xdr:row>
      <xdr:rowOff>51054</xdr:rowOff>
    </xdr:to>
    <xdr:sp macro="" textlink="">
      <xdr:nvSpPr>
        <xdr:cNvPr id="320" name="円/楕円 319"/>
        <xdr:cNvSpPr/>
      </xdr:nvSpPr>
      <xdr:spPr>
        <a:xfrm>
          <a:off x="7810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42181</xdr:rowOff>
    </xdr:from>
    <xdr:ext cx="378565" cy="259045"/>
    <xdr:sp macro="" textlink="">
      <xdr:nvSpPr>
        <xdr:cNvPr id="321" name="テキスト ボックス 320"/>
        <xdr:cNvSpPr txBox="1"/>
      </xdr:nvSpPr>
      <xdr:spPr>
        <a:xfrm>
          <a:off x="7672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27559</xdr:rowOff>
    </xdr:from>
    <xdr:to>
      <xdr:col>10</xdr:col>
      <xdr:colOff>155575</xdr:colOff>
      <xdr:row>36</xdr:row>
      <xdr:rowOff>129159</xdr:rowOff>
    </xdr:to>
    <xdr:sp macro="" textlink="">
      <xdr:nvSpPr>
        <xdr:cNvPr id="322" name="円/楕円 321"/>
        <xdr:cNvSpPr/>
      </xdr:nvSpPr>
      <xdr:spPr>
        <a:xfrm>
          <a:off x="69215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120286</xdr:rowOff>
    </xdr:from>
    <xdr:ext cx="469744" cy="259045"/>
    <xdr:sp macro="" textlink="">
      <xdr:nvSpPr>
        <xdr:cNvPr id="323" name="テキスト ボックス 322"/>
        <xdr:cNvSpPr txBox="1"/>
      </xdr:nvSpPr>
      <xdr:spPr>
        <a:xfrm>
          <a:off x="6737427" y="62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160777</xdr:rowOff>
    </xdr:from>
    <xdr:to>
      <xdr:col>15</xdr:col>
      <xdr:colOff>180975</xdr:colOff>
      <xdr:row>58</xdr:row>
      <xdr:rowOff>26977</xdr:rowOff>
    </xdr:to>
    <xdr:cxnSp macro="">
      <xdr:nvCxnSpPr>
        <xdr:cNvPr id="350" name="直線コネクタ 349"/>
        <xdr:cNvCxnSpPr/>
      </xdr:nvCxnSpPr>
      <xdr:spPr>
        <a:xfrm flipV="1">
          <a:off x="9639300" y="9933427"/>
          <a:ext cx="8382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26977</xdr:rowOff>
    </xdr:from>
    <xdr:to>
      <xdr:col>14</xdr:col>
      <xdr:colOff>28575</xdr:colOff>
      <xdr:row>58</xdr:row>
      <xdr:rowOff>29652</xdr:rowOff>
    </xdr:to>
    <xdr:cxnSp macro="">
      <xdr:nvCxnSpPr>
        <xdr:cNvPr id="353" name="直線コネクタ 352"/>
        <xdr:cNvCxnSpPr/>
      </xdr:nvCxnSpPr>
      <xdr:spPr>
        <a:xfrm flipV="1">
          <a:off x="8750300" y="9971077"/>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20210</xdr:rowOff>
    </xdr:from>
    <xdr:to>
      <xdr:col>12</xdr:col>
      <xdr:colOff>511175</xdr:colOff>
      <xdr:row>58</xdr:row>
      <xdr:rowOff>29652</xdr:rowOff>
    </xdr:to>
    <xdr:cxnSp macro="">
      <xdr:nvCxnSpPr>
        <xdr:cNvPr id="356" name="直線コネクタ 355"/>
        <xdr:cNvCxnSpPr/>
      </xdr:nvCxnSpPr>
      <xdr:spPr>
        <a:xfrm>
          <a:off x="7861300" y="9964310"/>
          <a:ext cx="889000" cy="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20210</xdr:rowOff>
    </xdr:from>
    <xdr:to>
      <xdr:col>11</xdr:col>
      <xdr:colOff>307975</xdr:colOff>
      <xdr:row>58</xdr:row>
      <xdr:rowOff>33767</xdr:rowOff>
    </xdr:to>
    <xdr:cxnSp macro="">
      <xdr:nvCxnSpPr>
        <xdr:cNvPr id="359" name="直線コネクタ 358"/>
        <xdr:cNvCxnSpPr/>
      </xdr:nvCxnSpPr>
      <xdr:spPr>
        <a:xfrm flipV="1">
          <a:off x="6972300" y="9964310"/>
          <a:ext cx="8890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109977</xdr:rowOff>
    </xdr:from>
    <xdr:to>
      <xdr:col>15</xdr:col>
      <xdr:colOff>231775</xdr:colOff>
      <xdr:row>58</xdr:row>
      <xdr:rowOff>40127</xdr:rowOff>
    </xdr:to>
    <xdr:sp macro="" textlink="">
      <xdr:nvSpPr>
        <xdr:cNvPr id="369" name="円/楕円 368"/>
        <xdr:cNvSpPr/>
      </xdr:nvSpPr>
      <xdr:spPr>
        <a:xfrm>
          <a:off x="10426700" y="98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88404</xdr:rowOff>
    </xdr:from>
    <xdr:ext cx="469744" cy="259045"/>
    <xdr:sp macro="" textlink="">
      <xdr:nvSpPr>
        <xdr:cNvPr id="370" name="農林水産業費該当値テキスト"/>
        <xdr:cNvSpPr txBox="1"/>
      </xdr:nvSpPr>
      <xdr:spPr>
        <a:xfrm>
          <a:off x="10528300" y="98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147627</xdr:rowOff>
    </xdr:from>
    <xdr:to>
      <xdr:col>14</xdr:col>
      <xdr:colOff>79375</xdr:colOff>
      <xdr:row>58</xdr:row>
      <xdr:rowOff>77777</xdr:rowOff>
    </xdr:to>
    <xdr:sp macro="" textlink="">
      <xdr:nvSpPr>
        <xdr:cNvPr id="371" name="円/楕円 370"/>
        <xdr:cNvSpPr/>
      </xdr:nvSpPr>
      <xdr:spPr>
        <a:xfrm>
          <a:off x="9588500" y="99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68904</xdr:rowOff>
    </xdr:from>
    <xdr:ext cx="469744" cy="259045"/>
    <xdr:sp macro="" textlink="">
      <xdr:nvSpPr>
        <xdr:cNvPr id="372" name="テキスト ボックス 371"/>
        <xdr:cNvSpPr txBox="1"/>
      </xdr:nvSpPr>
      <xdr:spPr>
        <a:xfrm>
          <a:off x="9404427" y="1001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150302</xdr:rowOff>
    </xdr:from>
    <xdr:to>
      <xdr:col>12</xdr:col>
      <xdr:colOff>561975</xdr:colOff>
      <xdr:row>58</xdr:row>
      <xdr:rowOff>80452</xdr:rowOff>
    </xdr:to>
    <xdr:sp macro="" textlink="">
      <xdr:nvSpPr>
        <xdr:cNvPr id="373" name="円/楕円 372"/>
        <xdr:cNvSpPr/>
      </xdr:nvSpPr>
      <xdr:spPr>
        <a:xfrm>
          <a:off x="8699500" y="992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71579</xdr:rowOff>
    </xdr:from>
    <xdr:ext cx="469744" cy="259045"/>
    <xdr:sp macro="" textlink="">
      <xdr:nvSpPr>
        <xdr:cNvPr id="374" name="テキスト ボックス 373"/>
        <xdr:cNvSpPr txBox="1"/>
      </xdr:nvSpPr>
      <xdr:spPr>
        <a:xfrm>
          <a:off x="8515427" y="1001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140860</xdr:rowOff>
    </xdr:from>
    <xdr:to>
      <xdr:col>11</xdr:col>
      <xdr:colOff>358775</xdr:colOff>
      <xdr:row>58</xdr:row>
      <xdr:rowOff>71010</xdr:rowOff>
    </xdr:to>
    <xdr:sp macro="" textlink="">
      <xdr:nvSpPr>
        <xdr:cNvPr id="375" name="円/楕円 374"/>
        <xdr:cNvSpPr/>
      </xdr:nvSpPr>
      <xdr:spPr>
        <a:xfrm>
          <a:off x="7810500" y="99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62137</xdr:rowOff>
    </xdr:from>
    <xdr:ext cx="469744" cy="259045"/>
    <xdr:sp macro="" textlink="">
      <xdr:nvSpPr>
        <xdr:cNvPr id="376" name="テキスト ボックス 375"/>
        <xdr:cNvSpPr txBox="1"/>
      </xdr:nvSpPr>
      <xdr:spPr>
        <a:xfrm>
          <a:off x="7626427" y="1000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154417</xdr:rowOff>
    </xdr:from>
    <xdr:to>
      <xdr:col>10</xdr:col>
      <xdr:colOff>155575</xdr:colOff>
      <xdr:row>58</xdr:row>
      <xdr:rowOff>84567</xdr:rowOff>
    </xdr:to>
    <xdr:sp macro="" textlink="">
      <xdr:nvSpPr>
        <xdr:cNvPr id="377" name="円/楕円 376"/>
        <xdr:cNvSpPr/>
      </xdr:nvSpPr>
      <xdr:spPr>
        <a:xfrm>
          <a:off x="6921500" y="99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75694</xdr:rowOff>
    </xdr:from>
    <xdr:ext cx="469744" cy="259045"/>
    <xdr:sp macro="" textlink="">
      <xdr:nvSpPr>
        <xdr:cNvPr id="378" name="テキスト ボックス 377"/>
        <xdr:cNvSpPr txBox="1"/>
      </xdr:nvSpPr>
      <xdr:spPr>
        <a:xfrm>
          <a:off x="6737427" y="1001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133207</xdr:rowOff>
    </xdr:from>
    <xdr:to>
      <xdr:col>15</xdr:col>
      <xdr:colOff>180975</xdr:colOff>
      <xdr:row>74</xdr:row>
      <xdr:rowOff>168824</xdr:rowOff>
    </xdr:to>
    <xdr:cxnSp macro="">
      <xdr:nvCxnSpPr>
        <xdr:cNvPr id="405" name="直線コネクタ 404"/>
        <xdr:cNvCxnSpPr/>
      </xdr:nvCxnSpPr>
      <xdr:spPr>
        <a:xfrm flipV="1">
          <a:off x="9639300" y="12820507"/>
          <a:ext cx="838200" cy="3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168824</xdr:rowOff>
    </xdr:from>
    <xdr:to>
      <xdr:col>14</xdr:col>
      <xdr:colOff>28575</xdr:colOff>
      <xdr:row>75</xdr:row>
      <xdr:rowOff>25949</xdr:rowOff>
    </xdr:to>
    <xdr:cxnSp macro="">
      <xdr:nvCxnSpPr>
        <xdr:cNvPr id="408" name="直線コネクタ 407"/>
        <xdr:cNvCxnSpPr/>
      </xdr:nvCxnSpPr>
      <xdr:spPr>
        <a:xfrm flipV="1">
          <a:off x="8750300" y="1285612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5421</xdr:rowOff>
    </xdr:from>
    <xdr:to>
      <xdr:col>12</xdr:col>
      <xdr:colOff>511175</xdr:colOff>
      <xdr:row>75</xdr:row>
      <xdr:rowOff>25949</xdr:rowOff>
    </xdr:to>
    <xdr:cxnSp macro="">
      <xdr:nvCxnSpPr>
        <xdr:cNvPr id="411" name="直線コネクタ 410"/>
        <xdr:cNvCxnSpPr/>
      </xdr:nvCxnSpPr>
      <xdr:spPr>
        <a:xfrm>
          <a:off x="7861300" y="12864171"/>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5421</xdr:rowOff>
    </xdr:from>
    <xdr:to>
      <xdr:col>11</xdr:col>
      <xdr:colOff>307975</xdr:colOff>
      <xdr:row>75</xdr:row>
      <xdr:rowOff>45242</xdr:rowOff>
    </xdr:to>
    <xdr:cxnSp macro="">
      <xdr:nvCxnSpPr>
        <xdr:cNvPr id="414" name="直線コネクタ 413"/>
        <xdr:cNvCxnSpPr/>
      </xdr:nvCxnSpPr>
      <xdr:spPr>
        <a:xfrm flipV="1">
          <a:off x="6972300" y="12864171"/>
          <a:ext cx="889000" cy="3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82407</xdr:rowOff>
    </xdr:from>
    <xdr:to>
      <xdr:col>15</xdr:col>
      <xdr:colOff>231775</xdr:colOff>
      <xdr:row>75</xdr:row>
      <xdr:rowOff>12557</xdr:rowOff>
    </xdr:to>
    <xdr:sp macro="" textlink="">
      <xdr:nvSpPr>
        <xdr:cNvPr id="424" name="円/楕円 423"/>
        <xdr:cNvSpPr/>
      </xdr:nvSpPr>
      <xdr:spPr>
        <a:xfrm>
          <a:off x="10426700" y="1276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105284</xdr:rowOff>
    </xdr:from>
    <xdr:ext cx="534377" cy="259045"/>
    <xdr:sp macro="" textlink="">
      <xdr:nvSpPr>
        <xdr:cNvPr id="425" name="商工費該当値テキスト"/>
        <xdr:cNvSpPr txBox="1"/>
      </xdr:nvSpPr>
      <xdr:spPr>
        <a:xfrm>
          <a:off x="10528300" y="1262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118024</xdr:rowOff>
    </xdr:from>
    <xdr:to>
      <xdr:col>14</xdr:col>
      <xdr:colOff>79375</xdr:colOff>
      <xdr:row>75</xdr:row>
      <xdr:rowOff>48174</xdr:rowOff>
    </xdr:to>
    <xdr:sp macro="" textlink="">
      <xdr:nvSpPr>
        <xdr:cNvPr id="426" name="円/楕円 425"/>
        <xdr:cNvSpPr/>
      </xdr:nvSpPr>
      <xdr:spPr>
        <a:xfrm>
          <a:off x="9588500" y="128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64701</xdr:rowOff>
    </xdr:from>
    <xdr:ext cx="534377" cy="259045"/>
    <xdr:sp macro="" textlink="">
      <xdr:nvSpPr>
        <xdr:cNvPr id="427" name="テキスト ボックス 426"/>
        <xdr:cNvSpPr txBox="1"/>
      </xdr:nvSpPr>
      <xdr:spPr>
        <a:xfrm>
          <a:off x="9372111" y="1258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146599</xdr:rowOff>
    </xdr:from>
    <xdr:to>
      <xdr:col>12</xdr:col>
      <xdr:colOff>561975</xdr:colOff>
      <xdr:row>75</xdr:row>
      <xdr:rowOff>76749</xdr:rowOff>
    </xdr:to>
    <xdr:sp macro="" textlink="">
      <xdr:nvSpPr>
        <xdr:cNvPr id="428" name="円/楕円 427"/>
        <xdr:cNvSpPr/>
      </xdr:nvSpPr>
      <xdr:spPr>
        <a:xfrm>
          <a:off x="8699500" y="1283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93276</xdr:rowOff>
    </xdr:from>
    <xdr:ext cx="534377" cy="259045"/>
    <xdr:sp macro="" textlink="">
      <xdr:nvSpPr>
        <xdr:cNvPr id="429" name="テキスト ボックス 428"/>
        <xdr:cNvSpPr txBox="1"/>
      </xdr:nvSpPr>
      <xdr:spPr>
        <a:xfrm>
          <a:off x="8483111" y="1260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13,738</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126071</xdr:rowOff>
    </xdr:from>
    <xdr:to>
      <xdr:col>11</xdr:col>
      <xdr:colOff>358775</xdr:colOff>
      <xdr:row>75</xdr:row>
      <xdr:rowOff>56221</xdr:rowOff>
    </xdr:to>
    <xdr:sp macro="" textlink="">
      <xdr:nvSpPr>
        <xdr:cNvPr id="430" name="円/楕円 429"/>
        <xdr:cNvSpPr/>
      </xdr:nvSpPr>
      <xdr:spPr>
        <a:xfrm>
          <a:off x="7810500" y="12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72748</xdr:rowOff>
    </xdr:from>
    <xdr:ext cx="534377" cy="259045"/>
    <xdr:sp macro="" textlink="">
      <xdr:nvSpPr>
        <xdr:cNvPr id="431" name="テキスト ボックス 430"/>
        <xdr:cNvSpPr txBox="1"/>
      </xdr:nvSpPr>
      <xdr:spPr>
        <a:xfrm>
          <a:off x="7594111" y="1258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14,187</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165892</xdr:rowOff>
    </xdr:from>
    <xdr:to>
      <xdr:col>10</xdr:col>
      <xdr:colOff>155575</xdr:colOff>
      <xdr:row>75</xdr:row>
      <xdr:rowOff>96042</xdr:rowOff>
    </xdr:to>
    <xdr:sp macro="" textlink="">
      <xdr:nvSpPr>
        <xdr:cNvPr id="432" name="円/楕円 431"/>
        <xdr:cNvSpPr/>
      </xdr:nvSpPr>
      <xdr:spPr>
        <a:xfrm>
          <a:off x="6921500" y="128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112569</xdr:rowOff>
    </xdr:from>
    <xdr:ext cx="534377" cy="259045"/>
    <xdr:sp macro="" textlink="">
      <xdr:nvSpPr>
        <xdr:cNvPr id="433" name="テキスト ボックス 432"/>
        <xdr:cNvSpPr txBox="1"/>
      </xdr:nvSpPr>
      <xdr:spPr>
        <a:xfrm>
          <a:off x="6705111" y="126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147079</xdr:rowOff>
    </xdr:from>
    <xdr:to>
      <xdr:col>15</xdr:col>
      <xdr:colOff>180975</xdr:colOff>
      <xdr:row>97</xdr:row>
      <xdr:rowOff>68287</xdr:rowOff>
    </xdr:to>
    <xdr:cxnSp macro="">
      <xdr:nvCxnSpPr>
        <xdr:cNvPr id="462" name="直線コネクタ 461"/>
        <xdr:cNvCxnSpPr/>
      </xdr:nvCxnSpPr>
      <xdr:spPr>
        <a:xfrm flipV="1">
          <a:off x="9639300" y="16606279"/>
          <a:ext cx="838200" cy="9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68287</xdr:rowOff>
    </xdr:from>
    <xdr:to>
      <xdr:col>14</xdr:col>
      <xdr:colOff>28575</xdr:colOff>
      <xdr:row>97</xdr:row>
      <xdr:rowOff>70892</xdr:rowOff>
    </xdr:to>
    <xdr:cxnSp macro="">
      <xdr:nvCxnSpPr>
        <xdr:cNvPr id="465" name="直線コネクタ 464"/>
        <xdr:cNvCxnSpPr/>
      </xdr:nvCxnSpPr>
      <xdr:spPr>
        <a:xfrm flipV="1">
          <a:off x="8750300" y="16698937"/>
          <a:ext cx="889000" cy="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70892</xdr:rowOff>
    </xdr:from>
    <xdr:to>
      <xdr:col>12</xdr:col>
      <xdr:colOff>511175</xdr:colOff>
      <xdr:row>97</xdr:row>
      <xdr:rowOff>99543</xdr:rowOff>
    </xdr:to>
    <xdr:cxnSp macro="">
      <xdr:nvCxnSpPr>
        <xdr:cNvPr id="468" name="直線コネクタ 467"/>
        <xdr:cNvCxnSpPr/>
      </xdr:nvCxnSpPr>
      <xdr:spPr>
        <a:xfrm flipV="1">
          <a:off x="7861300" y="16701542"/>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49924</xdr:rowOff>
    </xdr:from>
    <xdr:to>
      <xdr:col>11</xdr:col>
      <xdr:colOff>307975</xdr:colOff>
      <xdr:row>97</xdr:row>
      <xdr:rowOff>99543</xdr:rowOff>
    </xdr:to>
    <xdr:cxnSp macro="">
      <xdr:nvCxnSpPr>
        <xdr:cNvPr id="471" name="直線コネクタ 470"/>
        <xdr:cNvCxnSpPr/>
      </xdr:nvCxnSpPr>
      <xdr:spPr>
        <a:xfrm>
          <a:off x="6972300" y="16680574"/>
          <a:ext cx="889000" cy="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96279</xdr:rowOff>
    </xdr:from>
    <xdr:to>
      <xdr:col>15</xdr:col>
      <xdr:colOff>231775</xdr:colOff>
      <xdr:row>97</xdr:row>
      <xdr:rowOff>26429</xdr:rowOff>
    </xdr:to>
    <xdr:sp macro="" textlink="">
      <xdr:nvSpPr>
        <xdr:cNvPr id="481" name="円/楕円 480"/>
        <xdr:cNvSpPr/>
      </xdr:nvSpPr>
      <xdr:spPr>
        <a:xfrm>
          <a:off x="10426700" y="165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74706</xdr:rowOff>
    </xdr:from>
    <xdr:ext cx="534377" cy="259045"/>
    <xdr:sp macro="" textlink="">
      <xdr:nvSpPr>
        <xdr:cNvPr id="482" name="土木費該当値テキスト"/>
        <xdr:cNvSpPr txBox="1"/>
      </xdr:nvSpPr>
      <xdr:spPr>
        <a:xfrm>
          <a:off x="10528300" y="165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17487</xdr:rowOff>
    </xdr:from>
    <xdr:to>
      <xdr:col>14</xdr:col>
      <xdr:colOff>79375</xdr:colOff>
      <xdr:row>97</xdr:row>
      <xdr:rowOff>119087</xdr:rowOff>
    </xdr:to>
    <xdr:sp macro="" textlink="">
      <xdr:nvSpPr>
        <xdr:cNvPr id="483" name="円/楕円 482"/>
        <xdr:cNvSpPr/>
      </xdr:nvSpPr>
      <xdr:spPr>
        <a:xfrm>
          <a:off x="9588500" y="166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110214</xdr:rowOff>
    </xdr:from>
    <xdr:ext cx="534377" cy="259045"/>
    <xdr:sp macro="" textlink="">
      <xdr:nvSpPr>
        <xdr:cNvPr id="484" name="テキスト ボックス 483"/>
        <xdr:cNvSpPr txBox="1"/>
      </xdr:nvSpPr>
      <xdr:spPr>
        <a:xfrm>
          <a:off x="9372111" y="1674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20092</xdr:rowOff>
    </xdr:from>
    <xdr:to>
      <xdr:col>12</xdr:col>
      <xdr:colOff>561975</xdr:colOff>
      <xdr:row>97</xdr:row>
      <xdr:rowOff>121692</xdr:rowOff>
    </xdr:to>
    <xdr:sp macro="" textlink="">
      <xdr:nvSpPr>
        <xdr:cNvPr id="485" name="円/楕円 484"/>
        <xdr:cNvSpPr/>
      </xdr:nvSpPr>
      <xdr:spPr>
        <a:xfrm>
          <a:off x="8699500" y="166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112819</xdr:rowOff>
    </xdr:from>
    <xdr:ext cx="534377" cy="259045"/>
    <xdr:sp macro="" textlink="">
      <xdr:nvSpPr>
        <xdr:cNvPr id="486" name="テキスト ボックス 485"/>
        <xdr:cNvSpPr txBox="1"/>
      </xdr:nvSpPr>
      <xdr:spPr>
        <a:xfrm>
          <a:off x="8483111" y="167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48743</xdr:rowOff>
    </xdr:from>
    <xdr:to>
      <xdr:col>11</xdr:col>
      <xdr:colOff>358775</xdr:colOff>
      <xdr:row>97</xdr:row>
      <xdr:rowOff>150343</xdr:rowOff>
    </xdr:to>
    <xdr:sp macro="" textlink="">
      <xdr:nvSpPr>
        <xdr:cNvPr id="487" name="円/楕円 486"/>
        <xdr:cNvSpPr/>
      </xdr:nvSpPr>
      <xdr:spPr>
        <a:xfrm>
          <a:off x="7810500" y="166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141470</xdr:rowOff>
    </xdr:from>
    <xdr:ext cx="534377" cy="259045"/>
    <xdr:sp macro="" textlink="">
      <xdr:nvSpPr>
        <xdr:cNvPr id="488" name="テキスト ボックス 487"/>
        <xdr:cNvSpPr txBox="1"/>
      </xdr:nvSpPr>
      <xdr:spPr>
        <a:xfrm>
          <a:off x="7594111" y="1677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170574</xdr:rowOff>
    </xdr:from>
    <xdr:to>
      <xdr:col>10</xdr:col>
      <xdr:colOff>155575</xdr:colOff>
      <xdr:row>97</xdr:row>
      <xdr:rowOff>100724</xdr:rowOff>
    </xdr:to>
    <xdr:sp macro="" textlink="">
      <xdr:nvSpPr>
        <xdr:cNvPr id="489" name="円/楕円 488"/>
        <xdr:cNvSpPr/>
      </xdr:nvSpPr>
      <xdr:spPr>
        <a:xfrm>
          <a:off x="6921500" y="166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91851</xdr:rowOff>
    </xdr:from>
    <xdr:ext cx="534377" cy="259045"/>
    <xdr:sp macro="" textlink="">
      <xdr:nvSpPr>
        <xdr:cNvPr id="490" name="テキスト ボックス 489"/>
        <xdr:cNvSpPr txBox="1"/>
      </xdr:nvSpPr>
      <xdr:spPr>
        <a:xfrm>
          <a:off x="6705111" y="167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3291</xdr:rowOff>
    </xdr:from>
    <xdr:to>
      <xdr:col>23</xdr:col>
      <xdr:colOff>517525</xdr:colOff>
      <xdr:row>36</xdr:row>
      <xdr:rowOff>34348</xdr:rowOff>
    </xdr:to>
    <xdr:cxnSp macro="">
      <xdr:nvCxnSpPr>
        <xdr:cNvPr id="522" name="直線コネクタ 521"/>
        <xdr:cNvCxnSpPr/>
      </xdr:nvCxnSpPr>
      <xdr:spPr>
        <a:xfrm>
          <a:off x="15481300" y="6175491"/>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3291</xdr:rowOff>
    </xdr:from>
    <xdr:to>
      <xdr:col>22</xdr:col>
      <xdr:colOff>365125</xdr:colOff>
      <xdr:row>36</xdr:row>
      <xdr:rowOff>127062</xdr:rowOff>
    </xdr:to>
    <xdr:cxnSp macro="">
      <xdr:nvCxnSpPr>
        <xdr:cNvPr id="525" name="直線コネクタ 524"/>
        <xdr:cNvCxnSpPr/>
      </xdr:nvCxnSpPr>
      <xdr:spPr>
        <a:xfrm flipV="1">
          <a:off x="14592300" y="6175491"/>
          <a:ext cx="889000" cy="1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75855</xdr:rowOff>
    </xdr:from>
    <xdr:to>
      <xdr:col>21</xdr:col>
      <xdr:colOff>161925</xdr:colOff>
      <xdr:row>36</xdr:row>
      <xdr:rowOff>127062</xdr:rowOff>
    </xdr:to>
    <xdr:cxnSp macro="">
      <xdr:nvCxnSpPr>
        <xdr:cNvPr id="528" name="直線コネクタ 527"/>
        <xdr:cNvCxnSpPr/>
      </xdr:nvCxnSpPr>
      <xdr:spPr>
        <a:xfrm>
          <a:off x="13703300" y="6076605"/>
          <a:ext cx="8890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75855</xdr:rowOff>
    </xdr:from>
    <xdr:to>
      <xdr:col>19</xdr:col>
      <xdr:colOff>644525</xdr:colOff>
      <xdr:row>36</xdr:row>
      <xdr:rowOff>23963</xdr:rowOff>
    </xdr:to>
    <xdr:cxnSp macro="">
      <xdr:nvCxnSpPr>
        <xdr:cNvPr id="531" name="直線コネクタ 530"/>
        <xdr:cNvCxnSpPr/>
      </xdr:nvCxnSpPr>
      <xdr:spPr>
        <a:xfrm flipV="1">
          <a:off x="12814300" y="6076605"/>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154998</xdr:rowOff>
    </xdr:from>
    <xdr:to>
      <xdr:col>23</xdr:col>
      <xdr:colOff>568325</xdr:colOff>
      <xdr:row>36</xdr:row>
      <xdr:rowOff>85148</xdr:rowOff>
    </xdr:to>
    <xdr:sp macro="" textlink="">
      <xdr:nvSpPr>
        <xdr:cNvPr id="541" name="円/楕円 540"/>
        <xdr:cNvSpPr/>
      </xdr:nvSpPr>
      <xdr:spPr>
        <a:xfrm>
          <a:off x="16268700" y="615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6425</xdr:rowOff>
    </xdr:from>
    <xdr:ext cx="534377" cy="259045"/>
    <xdr:sp macro="" textlink="">
      <xdr:nvSpPr>
        <xdr:cNvPr id="542" name="消防費該当値テキスト"/>
        <xdr:cNvSpPr txBox="1"/>
      </xdr:nvSpPr>
      <xdr:spPr>
        <a:xfrm>
          <a:off x="16370300" y="600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27,726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123941</xdr:rowOff>
    </xdr:from>
    <xdr:to>
      <xdr:col>22</xdr:col>
      <xdr:colOff>415925</xdr:colOff>
      <xdr:row>36</xdr:row>
      <xdr:rowOff>54091</xdr:rowOff>
    </xdr:to>
    <xdr:sp macro="" textlink="">
      <xdr:nvSpPr>
        <xdr:cNvPr id="543" name="円/楕円 542"/>
        <xdr:cNvSpPr/>
      </xdr:nvSpPr>
      <xdr:spPr>
        <a:xfrm>
          <a:off x="15430500" y="612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70618</xdr:rowOff>
    </xdr:from>
    <xdr:ext cx="534377" cy="259045"/>
    <xdr:sp macro="" textlink="">
      <xdr:nvSpPr>
        <xdr:cNvPr id="544" name="テキスト ボックス 543"/>
        <xdr:cNvSpPr txBox="1"/>
      </xdr:nvSpPr>
      <xdr:spPr>
        <a:xfrm>
          <a:off x="15214111" y="589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76262</xdr:rowOff>
    </xdr:from>
    <xdr:to>
      <xdr:col>21</xdr:col>
      <xdr:colOff>212725</xdr:colOff>
      <xdr:row>37</xdr:row>
      <xdr:rowOff>6412</xdr:rowOff>
    </xdr:to>
    <xdr:sp macro="" textlink="">
      <xdr:nvSpPr>
        <xdr:cNvPr id="545" name="円/楕円 544"/>
        <xdr:cNvSpPr/>
      </xdr:nvSpPr>
      <xdr:spPr>
        <a:xfrm>
          <a:off x="14541500" y="62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22939</xdr:rowOff>
    </xdr:from>
    <xdr:ext cx="534377" cy="259045"/>
    <xdr:sp macro="" textlink="">
      <xdr:nvSpPr>
        <xdr:cNvPr id="546" name="テキスト ボックス 545"/>
        <xdr:cNvSpPr txBox="1"/>
      </xdr:nvSpPr>
      <xdr:spPr>
        <a:xfrm>
          <a:off x="14325111" y="60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25055</xdr:rowOff>
    </xdr:from>
    <xdr:to>
      <xdr:col>20</xdr:col>
      <xdr:colOff>9525</xdr:colOff>
      <xdr:row>35</xdr:row>
      <xdr:rowOff>126655</xdr:rowOff>
    </xdr:to>
    <xdr:sp macro="" textlink="">
      <xdr:nvSpPr>
        <xdr:cNvPr id="547" name="円/楕円 546"/>
        <xdr:cNvSpPr/>
      </xdr:nvSpPr>
      <xdr:spPr>
        <a:xfrm>
          <a:off x="13652500" y="60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143182</xdr:rowOff>
    </xdr:from>
    <xdr:ext cx="534377" cy="259045"/>
    <xdr:sp macro="" textlink="">
      <xdr:nvSpPr>
        <xdr:cNvPr id="548" name="テキスト ボックス 547"/>
        <xdr:cNvSpPr txBox="1"/>
      </xdr:nvSpPr>
      <xdr:spPr>
        <a:xfrm>
          <a:off x="13436111" y="580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144613</xdr:rowOff>
    </xdr:from>
    <xdr:to>
      <xdr:col>18</xdr:col>
      <xdr:colOff>492125</xdr:colOff>
      <xdr:row>36</xdr:row>
      <xdr:rowOff>74763</xdr:rowOff>
    </xdr:to>
    <xdr:sp macro="" textlink="">
      <xdr:nvSpPr>
        <xdr:cNvPr id="549" name="円/楕円 548"/>
        <xdr:cNvSpPr/>
      </xdr:nvSpPr>
      <xdr:spPr>
        <a:xfrm>
          <a:off x="12763500" y="614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91290</xdr:rowOff>
    </xdr:from>
    <xdr:ext cx="534377" cy="259045"/>
    <xdr:sp macro="" textlink="">
      <xdr:nvSpPr>
        <xdr:cNvPr id="550" name="テキスト ボックス 549"/>
        <xdr:cNvSpPr txBox="1"/>
      </xdr:nvSpPr>
      <xdr:spPr>
        <a:xfrm>
          <a:off x="12547111" y="59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110276</xdr:rowOff>
    </xdr:from>
    <xdr:to>
      <xdr:col>23</xdr:col>
      <xdr:colOff>516889</xdr:colOff>
      <xdr:row>58</xdr:row>
      <xdr:rowOff>2213</xdr:rowOff>
    </xdr:to>
    <xdr:cxnSp macro="">
      <xdr:nvCxnSpPr>
        <xdr:cNvPr id="576" name="直線コネクタ 575"/>
        <xdr:cNvCxnSpPr/>
      </xdr:nvCxnSpPr>
      <xdr:spPr>
        <a:xfrm flipV="1">
          <a:off x="16317595" y="8511326"/>
          <a:ext cx="1269" cy="143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6040</xdr:rowOff>
    </xdr:from>
    <xdr:ext cx="534377" cy="259045"/>
    <xdr:sp macro="" textlink="">
      <xdr:nvSpPr>
        <xdr:cNvPr id="577" name="教育費最小値テキスト"/>
        <xdr:cNvSpPr txBox="1"/>
      </xdr:nvSpPr>
      <xdr:spPr>
        <a:xfrm>
          <a:off x="16370300" y="995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58</xdr:row>
      <xdr:rowOff>2213</xdr:rowOff>
    </xdr:from>
    <xdr:to>
      <xdr:col>23</xdr:col>
      <xdr:colOff>606425</xdr:colOff>
      <xdr:row>58</xdr:row>
      <xdr:rowOff>2213</xdr:rowOff>
    </xdr:to>
    <xdr:cxnSp macro="">
      <xdr:nvCxnSpPr>
        <xdr:cNvPr id="578" name="直線コネクタ 577"/>
        <xdr:cNvCxnSpPr/>
      </xdr:nvCxnSpPr>
      <xdr:spPr>
        <a:xfrm>
          <a:off x="16230600" y="994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56953</xdr:rowOff>
    </xdr:from>
    <xdr:ext cx="599010" cy="259045"/>
    <xdr:sp macro="" textlink="">
      <xdr:nvSpPr>
        <xdr:cNvPr id="579" name="教育費最大値テキスト"/>
        <xdr:cNvSpPr txBox="1"/>
      </xdr:nvSpPr>
      <xdr:spPr>
        <a:xfrm>
          <a:off x="16370300" y="828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110276</xdr:rowOff>
    </xdr:from>
    <xdr:to>
      <xdr:col>23</xdr:col>
      <xdr:colOff>606425</xdr:colOff>
      <xdr:row>49</xdr:row>
      <xdr:rowOff>110276</xdr:rowOff>
    </xdr:to>
    <xdr:cxnSp macro="">
      <xdr:nvCxnSpPr>
        <xdr:cNvPr id="580" name="直線コネクタ 579"/>
        <xdr:cNvCxnSpPr/>
      </xdr:nvCxnSpPr>
      <xdr:spPr>
        <a:xfrm>
          <a:off x="16230600" y="851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148355</xdr:rowOff>
    </xdr:from>
    <xdr:to>
      <xdr:col>23</xdr:col>
      <xdr:colOff>517525</xdr:colOff>
      <xdr:row>58</xdr:row>
      <xdr:rowOff>26989</xdr:rowOff>
    </xdr:to>
    <xdr:cxnSp macro="">
      <xdr:nvCxnSpPr>
        <xdr:cNvPr id="581" name="直線コネクタ 580"/>
        <xdr:cNvCxnSpPr/>
      </xdr:nvCxnSpPr>
      <xdr:spPr>
        <a:xfrm flipV="1">
          <a:off x="15481300" y="9921005"/>
          <a:ext cx="838200" cy="5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84279</xdr:rowOff>
    </xdr:from>
    <xdr:ext cx="534377" cy="259045"/>
    <xdr:sp macro="" textlink="">
      <xdr:nvSpPr>
        <xdr:cNvPr id="582" name="教育費平均値テキスト"/>
        <xdr:cNvSpPr txBox="1"/>
      </xdr:nvSpPr>
      <xdr:spPr>
        <a:xfrm>
          <a:off x="16370300" y="951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61402</xdr:rowOff>
    </xdr:from>
    <xdr:to>
      <xdr:col>23</xdr:col>
      <xdr:colOff>568325</xdr:colOff>
      <xdr:row>56</xdr:row>
      <xdr:rowOff>163002</xdr:rowOff>
    </xdr:to>
    <xdr:sp macro="" textlink="">
      <xdr:nvSpPr>
        <xdr:cNvPr id="583" name="フローチャート : 判断 582"/>
        <xdr:cNvSpPr/>
      </xdr:nvSpPr>
      <xdr:spPr>
        <a:xfrm>
          <a:off x="162687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26989</xdr:rowOff>
    </xdr:from>
    <xdr:to>
      <xdr:col>22</xdr:col>
      <xdr:colOff>365125</xdr:colOff>
      <xdr:row>58</xdr:row>
      <xdr:rowOff>46017</xdr:rowOff>
    </xdr:to>
    <xdr:cxnSp macro="">
      <xdr:nvCxnSpPr>
        <xdr:cNvPr id="584" name="直線コネクタ 583"/>
        <xdr:cNvCxnSpPr/>
      </xdr:nvCxnSpPr>
      <xdr:spPr>
        <a:xfrm flipV="1">
          <a:off x="14592300" y="9971089"/>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54381</xdr:rowOff>
    </xdr:from>
    <xdr:to>
      <xdr:col>22</xdr:col>
      <xdr:colOff>415925</xdr:colOff>
      <xdr:row>56</xdr:row>
      <xdr:rowOff>155981</xdr:rowOff>
    </xdr:to>
    <xdr:sp macro="" textlink="">
      <xdr:nvSpPr>
        <xdr:cNvPr id="585" name="フローチャート : 判断 584"/>
        <xdr:cNvSpPr/>
      </xdr:nvSpPr>
      <xdr:spPr>
        <a:xfrm>
          <a:off x="15430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1058</xdr:rowOff>
    </xdr:from>
    <xdr:ext cx="534377" cy="259045"/>
    <xdr:sp macro="" textlink="">
      <xdr:nvSpPr>
        <xdr:cNvPr id="586" name="テキスト ボックス 585"/>
        <xdr:cNvSpPr txBox="1"/>
      </xdr:nvSpPr>
      <xdr:spPr>
        <a:xfrm>
          <a:off x="15214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76399</xdr:rowOff>
    </xdr:from>
    <xdr:to>
      <xdr:col>21</xdr:col>
      <xdr:colOff>161925</xdr:colOff>
      <xdr:row>58</xdr:row>
      <xdr:rowOff>46017</xdr:rowOff>
    </xdr:to>
    <xdr:cxnSp macro="">
      <xdr:nvCxnSpPr>
        <xdr:cNvPr id="587" name="直線コネクタ 586"/>
        <xdr:cNvCxnSpPr/>
      </xdr:nvCxnSpPr>
      <xdr:spPr>
        <a:xfrm>
          <a:off x="13703300" y="9506149"/>
          <a:ext cx="889000" cy="48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83751</xdr:rowOff>
    </xdr:from>
    <xdr:to>
      <xdr:col>21</xdr:col>
      <xdr:colOff>212725</xdr:colOff>
      <xdr:row>57</xdr:row>
      <xdr:rowOff>13901</xdr:rowOff>
    </xdr:to>
    <xdr:sp macro="" textlink="">
      <xdr:nvSpPr>
        <xdr:cNvPr id="588" name="フローチャート : 判断 587"/>
        <xdr:cNvSpPr/>
      </xdr:nvSpPr>
      <xdr:spPr>
        <a:xfrm>
          <a:off x="14541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30428</xdr:rowOff>
    </xdr:from>
    <xdr:ext cx="534377" cy="259045"/>
    <xdr:sp macro="" textlink="">
      <xdr:nvSpPr>
        <xdr:cNvPr id="589" name="テキスト ボックス 588"/>
        <xdr:cNvSpPr txBox="1"/>
      </xdr:nvSpPr>
      <xdr:spPr>
        <a:xfrm>
          <a:off x="14325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76399</xdr:rowOff>
    </xdr:from>
    <xdr:to>
      <xdr:col>19</xdr:col>
      <xdr:colOff>644525</xdr:colOff>
      <xdr:row>57</xdr:row>
      <xdr:rowOff>170420</xdr:rowOff>
    </xdr:to>
    <xdr:cxnSp macro="">
      <xdr:nvCxnSpPr>
        <xdr:cNvPr id="590" name="直線コネクタ 589"/>
        <xdr:cNvCxnSpPr/>
      </xdr:nvCxnSpPr>
      <xdr:spPr>
        <a:xfrm flipV="1">
          <a:off x="12814300" y="9506149"/>
          <a:ext cx="889000" cy="43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86418</xdr:rowOff>
    </xdr:from>
    <xdr:to>
      <xdr:col>20</xdr:col>
      <xdr:colOff>9525</xdr:colOff>
      <xdr:row>57</xdr:row>
      <xdr:rowOff>16568</xdr:rowOff>
    </xdr:to>
    <xdr:sp macro="" textlink="">
      <xdr:nvSpPr>
        <xdr:cNvPr id="591" name="フローチャート : 判断 590"/>
        <xdr:cNvSpPr/>
      </xdr:nvSpPr>
      <xdr:spPr>
        <a:xfrm>
          <a:off x="13652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7695</xdr:rowOff>
    </xdr:from>
    <xdr:ext cx="534377" cy="259045"/>
    <xdr:sp macro="" textlink="">
      <xdr:nvSpPr>
        <xdr:cNvPr id="592" name="テキスト ボックス 591"/>
        <xdr:cNvSpPr txBox="1"/>
      </xdr:nvSpPr>
      <xdr:spPr>
        <a:xfrm>
          <a:off x="13436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98882</xdr:rowOff>
    </xdr:from>
    <xdr:to>
      <xdr:col>18</xdr:col>
      <xdr:colOff>492125</xdr:colOff>
      <xdr:row>57</xdr:row>
      <xdr:rowOff>29032</xdr:rowOff>
    </xdr:to>
    <xdr:sp macro="" textlink="">
      <xdr:nvSpPr>
        <xdr:cNvPr id="593" name="フローチャート : 判断 592"/>
        <xdr:cNvSpPr/>
      </xdr:nvSpPr>
      <xdr:spPr>
        <a:xfrm>
          <a:off x="12763500" y="970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45559</xdr:rowOff>
    </xdr:from>
    <xdr:ext cx="534377" cy="259045"/>
    <xdr:sp macro="" textlink="">
      <xdr:nvSpPr>
        <xdr:cNvPr id="594" name="テキスト ボックス 593"/>
        <xdr:cNvSpPr txBox="1"/>
      </xdr:nvSpPr>
      <xdr:spPr>
        <a:xfrm>
          <a:off x="12547111" y="947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97555</xdr:rowOff>
    </xdr:from>
    <xdr:to>
      <xdr:col>23</xdr:col>
      <xdr:colOff>568325</xdr:colOff>
      <xdr:row>58</xdr:row>
      <xdr:rowOff>27705</xdr:rowOff>
    </xdr:to>
    <xdr:sp macro="" textlink="">
      <xdr:nvSpPr>
        <xdr:cNvPr id="600" name="円/楕円 599"/>
        <xdr:cNvSpPr/>
      </xdr:nvSpPr>
      <xdr:spPr>
        <a:xfrm>
          <a:off x="16268700" y="98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12482</xdr:rowOff>
    </xdr:from>
    <xdr:ext cx="534377" cy="259045"/>
    <xdr:sp macro="" textlink="">
      <xdr:nvSpPr>
        <xdr:cNvPr id="601" name="教育費該当値テキスト"/>
        <xdr:cNvSpPr txBox="1"/>
      </xdr:nvSpPr>
      <xdr:spPr>
        <a:xfrm>
          <a:off x="16370300" y="978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147639</xdr:rowOff>
    </xdr:from>
    <xdr:to>
      <xdr:col>22</xdr:col>
      <xdr:colOff>415925</xdr:colOff>
      <xdr:row>58</xdr:row>
      <xdr:rowOff>77789</xdr:rowOff>
    </xdr:to>
    <xdr:sp macro="" textlink="">
      <xdr:nvSpPr>
        <xdr:cNvPr id="602" name="円/楕円 601"/>
        <xdr:cNvSpPr/>
      </xdr:nvSpPr>
      <xdr:spPr>
        <a:xfrm>
          <a:off x="15430500" y="99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68916</xdr:rowOff>
    </xdr:from>
    <xdr:ext cx="534377" cy="259045"/>
    <xdr:sp macro="" textlink="">
      <xdr:nvSpPr>
        <xdr:cNvPr id="603" name="テキスト ボックス 602"/>
        <xdr:cNvSpPr txBox="1"/>
      </xdr:nvSpPr>
      <xdr:spPr>
        <a:xfrm>
          <a:off x="15214111" y="1001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166667</xdr:rowOff>
    </xdr:from>
    <xdr:to>
      <xdr:col>21</xdr:col>
      <xdr:colOff>212725</xdr:colOff>
      <xdr:row>58</xdr:row>
      <xdr:rowOff>96817</xdr:rowOff>
    </xdr:to>
    <xdr:sp macro="" textlink="">
      <xdr:nvSpPr>
        <xdr:cNvPr id="604" name="円/楕円 603"/>
        <xdr:cNvSpPr/>
      </xdr:nvSpPr>
      <xdr:spPr>
        <a:xfrm>
          <a:off x="14541500" y="993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87944</xdr:rowOff>
    </xdr:from>
    <xdr:ext cx="534377" cy="259045"/>
    <xdr:sp macro="" textlink="">
      <xdr:nvSpPr>
        <xdr:cNvPr id="605" name="テキスト ボックス 604"/>
        <xdr:cNvSpPr txBox="1"/>
      </xdr:nvSpPr>
      <xdr:spPr>
        <a:xfrm>
          <a:off x="14325111" y="1003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25599</xdr:rowOff>
    </xdr:from>
    <xdr:to>
      <xdr:col>20</xdr:col>
      <xdr:colOff>9525</xdr:colOff>
      <xdr:row>55</xdr:row>
      <xdr:rowOff>127199</xdr:rowOff>
    </xdr:to>
    <xdr:sp macro="" textlink="">
      <xdr:nvSpPr>
        <xdr:cNvPr id="606" name="円/楕円 605"/>
        <xdr:cNvSpPr/>
      </xdr:nvSpPr>
      <xdr:spPr>
        <a:xfrm>
          <a:off x="13652500" y="94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143726</xdr:rowOff>
    </xdr:from>
    <xdr:ext cx="534377" cy="259045"/>
    <xdr:sp macro="" textlink="">
      <xdr:nvSpPr>
        <xdr:cNvPr id="607" name="テキスト ボックス 606"/>
        <xdr:cNvSpPr txBox="1"/>
      </xdr:nvSpPr>
      <xdr:spPr>
        <a:xfrm>
          <a:off x="13436111" y="923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119620</xdr:rowOff>
    </xdr:from>
    <xdr:to>
      <xdr:col>18</xdr:col>
      <xdr:colOff>492125</xdr:colOff>
      <xdr:row>58</xdr:row>
      <xdr:rowOff>49770</xdr:rowOff>
    </xdr:to>
    <xdr:sp macro="" textlink="">
      <xdr:nvSpPr>
        <xdr:cNvPr id="608" name="円/楕円 607"/>
        <xdr:cNvSpPr/>
      </xdr:nvSpPr>
      <xdr:spPr>
        <a:xfrm>
          <a:off x="12763500" y="9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40897</xdr:rowOff>
    </xdr:from>
    <xdr:ext cx="534377" cy="259045"/>
    <xdr:sp macro="" textlink="">
      <xdr:nvSpPr>
        <xdr:cNvPr id="609" name="テキスト ボックス 608"/>
        <xdr:cNvSpPr txBox="1"/>
      </xdr:nvSpPr>
      <xdr:spPr>
        <a:xfrm>
          <a:off x="12547111" y="998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3" name="直線コネクタ 632"/>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6"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7" name="直線コネクタ 636"/>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44222</xdr:rowOff>
    </xdr:from>
    <xdr:to>
      <xdr:col>23</xdr:col>
      <xdr:colOff>517525</xdr:colOff>
      <xdr:row>79</xdr:row>
      <xdr:rowOff>44450</xdr:rowOff>
    </xdr:to>
    <xdr:cxnSp macro="">
      <xdr:nvCxnSpPr>
        <xdr:cNvPr id="638" name="直線コネクタ 637"/>
        <xdr:cNvCxnSpPr/>
      </xdr:nvCxnSpPr>
      <xdr:spPr>
        <a:xfrm>
          <a:off x="15481300" y="1358877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9"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40" name="フローチャート : 判断 639"/>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44222</xdr:rowOff>
    </xdr:from>
    <xdr:to>
      <xdr:col>22</xdr:col>
      <xdr:colOff>365125</xdr:colOff>
      <xdr:row>79</xdr:row>
      <xdr:rowOff>44222</xdr:rowOff>
    </xdr:to>
    <xdr:cxnSp macro="">
      <xdr:nvCxnSpPr>
        <xdr:cNvPr id="641" name="直線コネクタ 640"/>
        <xdr:cNvCxnSpPr/>
      </xdr:nvCxnSpPr>
      <xdr:spPr>
        <a:xfrm>
          <a:off x="14592300" y="1358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2" name="フローチャート : 判断 641"/>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3" name="テキスト ボックス 642"/>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44222</xdr:rowOff>
    </xdr:from>
    <xdr:to>
      <xdr:col>21</xdr:col>
      <xdr:colOff>161925</xdr:colOff>
      <xdr:row>79</xdr:row>
      <xdr:rowOff>44222</xdr:rowOff>
    </xdr:to>
    <xdr:cxnSp macro="">
      <xdr:nvCxnSpPr>
        <xdr:cNvPr id="644" name="直線コネクタ 643"/>
        <xdr:cNvCxnSpPr/>
      </xdr:nvCxnSpPr>
      <xdr:spPr>
        <a:xfrm>
          <a:off x="13703300" y="1358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5" name="フローチャート : 判断 644"/>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6" name="テキスト ボックス 645"/>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44222</xdr:rowOff>
    </xdr:from>
    <xdr:to>
      <xdr:col>19</xdr:col>
      <xdr:colOff>644525</xdr:colOff>
      <xdr:row>79</xdr:row>
      <xdr:rowOff>44222</xdr:rowOff>
    </xdr:to>
    <xdr:cxnSp macro="">
      <xdr:nvCxnSpPr>
        <xdr:cNvPr id="647" name="直線コネクタ 646"/>
        <xdr:cNvCxnSpPr/>
      </xdr:nvCxnSpPr>
      <xdr:spPr>
        <a:xfrm>
          <a:off x="12814300" y="1358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8" name="フローチャート : 判断 647"/>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9" name="テキスト ボックス 648"/>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50" name="フローチャート : 判断 649"/>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1" name="テキスト ボックス 650"/>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164872</xdr:rowOff>
    </xdr:from>
    <xdr:to>
      <xdr:col>22</xdr:col>
      <xdr:colOff>415925</xdr:colOff>
      <xdr:row>79</xdr:row>
      <xdr:rowOff>95022</xdr:rowOff>
    </xdr:to>
    <xdr:sp macro="" textlink="">
      <xdr:nvSpPr>
        <xdr:cNvPr id="659" name="円/楕円 658"/>
        <xdr:cNvSpPr/>
      </xdr:nvSpPr>
      <xdr:spPr>
        <a:xfrm>
          <a:off x="15430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86149</xdr:rowOff>
    </xdr:from>
    <xdr:ext cx="249299" cy="259045"/>
    <xdr:sp macro="" textlink="">
      <xdr:nvSpPr>
        <xdr:cNvPr id="660" name="テキスト ボックス 659"/>
        <xdr:cNvSpPr txBox="1"/>
      </xdr:nvSpPr>
      <xdr:spPr>
        <a:xfrm>
          <a:off x="15356649" y="13630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164872</xdr:rowOff>
    </xdr:from>
    <xdr:to>
      <xdr:col>21</xdr:col>
      <xdr:colOff>212725</xdr:colOff>
      <xdr:row>79</xdr:row>
      <xdr:rowOff>95022</xdr:rowOff>
    </xdr:to>
    <xdr:sp macro="" textlink="">
      <xdr:nvSpPr>
        <xdr:cNvPr id="661" name="円/楕円 660"/>
        <xdr:cNvSpPr/>
      </xdr:nvSpPr>
      <xdr:spPr>
        <a:xfrm>
          <a:off x="14541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86149</xdr:rowOff>
    </xdr:from>
    <xdr:ext cx="249299" cy="259045"/>
    <xdr:sp macro="" textlink="">
      <xdr:nvSpPr>
        <xdr:cNvPr id="662" name="テキスト ボックス 661"/>
        <xdr:cNvSpPr txBox="1"/>
      </xdr:nvSpPr>
      <xdr:spPr>
        <a:xfrm>
          <a:off x="14467649" y="13630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164872</xdr:rowOff>
    </xdr:from>
    <xdr:to>
      <xdr:col>20</xdr:col>
      <xdr:colOff>9525</xdr:colOff>
      <xdr:row>79</xdr:row>
      <xdr:rowOff>95022</xdr:rowOff>
    </xdr:to>
    <xdr:sp macro="" textlink="">
      <xdr:nvSpPr>
        <xdr:cNvPr id="663" name="円/楕円 662"/>
        <xdr:cNvSpPr/>
      </xdr:nvSpPr>
      <xdr:spPr>
        <a:xfrm>
          <a:off x="13652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86149</xdr:rowOff>
    </xdr:from>
    <xdr:ext cx="249299" cy="259045"/>
    <xdr:sp macro="" textlink="">
      <xdr:nvSpPr>
        <xdr:cNvPr id="664" name="テキスト ボックス 663"/>
        <xdr:cNvSpPr txBox="1"/>
      </xdr:nvSpPr>
      <xdr:spPr>
        <a:xfrm>
          <a:off x="13578649" y="13630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164872</xdr:rowOff>
    </xdr:from>
    <xdr:to>
      <xdr:col>18</xdr:col>
      <xdr:colOff>492125</xdr:colOff>
      <xdr:row>79</xdr:row>
      <xdr:rowOff>95022</xdr:rowOff>
    </xdr:to>
    <xdr:sp macro="" textlink="">
      <xdr:nvSpPr>
        <xdr:cNvPr id="665" name="円/楕円 664"/>
        <xdr:cNvSpPr/>
      </xdr:nvSpPr>
      <xdr:spPr>
        <a:xfrm>
          <a:off x="12763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86149</xdr:rowOff>
    </xdr:from>
    <xdr:ext cx="249299" cy="259045"/>
    <xdr:sp macro="" textlink="">
      <xdr:nvSpPr>
        <xdr:cNvPr id="666" name="テキスト ボックス 665"/>
        <xdr:cNvSpPr txBox="1"/>
      </xdr:nvSpPr>
      <xdr:spPr>
        <a:xfrm>
          <a:off x="12689649" y="13630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2" name="直線コネクタ 691"/>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3"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4" name="直線コネクタ 693"/>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5"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6" name="直線コネクタ 695"/>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113754</xdr:rowOff>
    </xdr:from>
    <xdr:to>
      <xdr:col>23</xdr:col>
      <xdr:colOff>517525</xdr:colOff>
      <xdr:row>96</xdr:row>
      <xdr:rowOff>146182</xdr:rowOff>
    </xdr:to>
    <xdr:cxnSp macro="">
      <xdr:nvCxnSpPr>
        <xdr:cNvPr id="697" name="直線コネクタ 696"/>
        <xdr:cNvCxnSpPr/>
      </xdr:nvCxnSpPr>
      <xdr:spPr>
        <a:xfrm>
          <a:off x="15481300" y="16572954"/>
          <a:ext cx="8382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8"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9" name="フローチャート : 判断 698"/>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50481</xdr:rowOff>
    </xdr:from>
    <xdr:to>
      <xdr:col>22</xdr:col>
      <xdr:colOff>365125</xdr:colOff>
      <xdr:row>96</xdr:row>
      <xdr:rowOff>113754</xdr:rowOff>
    </xdr:to>
    <xdr:cxnSp macro="">
      <xdr:nvCxnSpPr>
        <xdr:cNvPr id="700" name="直線コネクタ 699"/>
        <xdr:cNvCxnSpPr/>
      </xdr:nvCxnSpPr>
      <xdr:spPr>
        <a:xfrm>
          <a:off x="14592300" y="16509681"/>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1" name="フローチャート : 判断 700"/>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2" name="テキスト ボックス 701"/>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37271</xdr:rowOff>
    </xdr:from>
    <xdr:to>
      <xdr:col>21</xdr:col>
      <xdr:colOff>161925</xdr:colOff>
      <xdr:row>96</xdr:row>
      <xdr:rowOff>50481</xdr:rowOff>
    </xdr:to>
    <xdr:cxnSp macro="">
      <xdr:nvCxnSpPr>
        <xdr:cNvPr id="703" name="直線コネクタ 702"/>
        <xdr:cNvCxnSpPr/>
      </xdr:nvCxnSpPr>
      <xdr:spPr>
        <a:xfrm>
          <a:off x="13703300" y="16496471"/>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4" name="フローチャート : 判断 703"/>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5" name="テキスト ボックス 704"/>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17416</xdr:rowOff>
    </xdr:from>
    <xdr:to>
      <xdr:col>19</xdr:col>
      <xdr:colOff>644525</xdr:colOff>
      <xdr:row>96</xdr:row>
      <xdr:rowOff>37271</xdr:rowOff>
    </xdr:to>
    <xdr:cxnSp macro="">
      <xdr:nvCxnSpPr>
        <xdr:cNvPr id="706" name="直線コネクタ 705"/>
        <xdr:cNvCxnSpPr/>
      </xdr:nvCxnSpPr>
      <xdr:spPr>
        <a:xfrm>
          <a:off x="12814300" y="16476616"/>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7" name="フローチャート : 判断 706"/>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8" name="テキスト ボックス 707"/>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9" name="フローチャート : 判断 708"/>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0" name="テキスト ボックス 709"/>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95382</xdr:rowOff>
    </xdr:from>
    <xdr:to>
      <xdr:col>23</xdr:col>
      <xdr:colOff>568325</xdr:colOff>
      <xdr:row>97</xdr:row>
      <xdr:rowOff>25532</xdr:rowOff>
    </xdr:to>
    <xdr:sp macro="" textlink="">
      <xdr:nvSpPr>
        <xdr:cNvPr id="716" name="円/楕円 715"/>
        <xdr:cNvSpPr/>
      </xdr:nvSpPr>
      <xdr:spPr>
        <a:xfrm>
          <a:off x="16268700" y="1655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73809</xdr:rowOff>
    </xdr:from>
    <xdr:ext cx="534377" cy="259045"/>
    <xdr:sp macro="" textlink="">
      <xdr:nvSpPr>
        <xdr:cNvPr id="717" name="公債費該当値テキスト"/>
        <xdr:cNvSpPr txBox="1"/>
      </xdr:nvSpPr>
      <xdr:spPr>
        <a:xfrm>
          <a:off x="16370300" y="1653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28,603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62954</xdr:rowOff>
    </xdr:from>
    <xdr:to>
      <xdr:col>22</xdr:col>
      <xdr:colOff>415925</xdr:colOff>
      <xdr:row>96</xdr:row>
      <xdr:rowOff>164554</xdr:rowOff>
    </xdr:to>
    <xdr:sp macro="" textlink="">
      <xdr:nvSpPr>
        <xdr:cNvPr id="718" name="円/楕円 717"/>
        <xdr:cNvSpPr/>
      </xdr:nvSpPr>
      <xdr:spPr>
        <a:xfrm>
          <a:off x="15430500" y="165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155681</xdr:rowOff>
    </xdr:from>
    <xdr:ext cx="534377" cy="259045"/>
    <xdr:sp macro="" textlink="">
      <xdr:nvSpPr>
        <xdr:cNvPr id="719" name="テキスト ボックス 718"/>
        <xdr:cNvSpPr txBox="1"/>
      </xdr:nvSpPr>
      <xdr:spPr>
        <a:xfrm>
          <a:off x="15214111" y="1661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171131</xdr:rowOff>
    </xdr:from>
    <xdr:to>
      <xdr:col>21</xdr:col>
      <xdr:colOff>212725</xdr:colOff>
      <xdr:row>96</xdr:row>
      <xdr:rowOff>101281</xdr:rowOff>
    </xdr:to>
    <xdr:sp macro="" textlink="">
      <xdr:nvSpPr>
        <xdr:cNvPr id="720" name="円/楕円 719"/>
        <xdr:cNvSpPr/>
      </xdr:nvSpPr>
      <xdr:spPr>
        <a:xfrm>
          <a:off x="14541500" y="164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92408</xdr:rowOff>
    </xdr:from>
    <xdr:ext cx="534377" cy="259045"/>
    <xdr:sp macro="" textlink="">
      <xdr:nvSpPr>
        <xdr:cNvPr id="721" name="テキスト ボックス 720"/>
        <xdr:cNvSpPr txBox="1"/>
      </xdr:nvSpPr>
      <xdr:spPr>
        <a:xfrm>
          <a:off x="14325111" y="1655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157921</xdr:rowOff>
    </xdr:from>
    <xdr:to>
      <xdr:col>20</xdr:col>
      <xdr:colOff>9525</xdr:colOff>
      <xdr:row>96</xdr:row>
      <xdr:rowOff>88071</xdr:rowOff>
    </xdr:to>
    <xdr:sp macro="" textlink="">
      <xdr:nvSpPr>
        <xdr:cNvPr id="722" name="円/楕円 721"/>
        <xdr:cNvSpPr/>
      </xdr:nvSpPr>
      <xdr:spPr>
        <a:xfrm>
          <a:off x="13652500" y="164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79198</xdr:rowOff>
    </xdr:from>
    <xdr:ext cx="534377" cy="259045"/>
    <xdr:sp macro="" textlink="">
      <xdr:nvSpPr>
        <xdr:cNvPr id="723" name="テキスト ボックス 722"/>
        <xdr:cNvSpPr txBox="1"/>
      </xdr:nvSpPr>
      <xdr:spPr>
        <a:xfrm>
          <a:off x="13436111" y="1653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138066</xdr:rowOff>
    </xdr:from>
    <xdr:to>
      <xdr:col>18</xdr:col>
      <xdr:colOff>492125</xdr:colOff>
      <xdr:row>96</xdr:row>
      <xdr:rowOff>68216</xdr:rowOff>
    </xdr:to>
    <xdr:sp macro="" textlink="">
      <xdr:nvSpPr>
        <xdr:cNvPr id="724" name="円/楕円 723"/>
        <xdr:cNvSpPr/>
      </xdr:nvSpPr>
      <xdr:spPr>
        <a:xfrm>
          <a:off x="12763500" y="164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84743</xdr:rowOff>
    </xdr:from>
    <xdr:ext cx="534377" cy="259045"/>
    <xdr:sp macro="" textlink="">
      <xdr:nvSpPr>
        <xdr:cNvPr id="725" name="テキスト ボックス 724"/>
        <xdr:cNvSpPr txBox="1"/>
      </xdr:nvSpPr>
      <xdr:spPr>
        <a:xfrm>
          <a:off x="12547111" y="1620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9" name="直線コネクタ 748"/>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2"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3" name="直線コネクタ 752"/>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5"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6" name="フローチャート : 判断 755"/>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8" name="フローチャート : 判断 757"/>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9" name="テキスト ボックス 758"/>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1" name="フローチャート : 判断 760"/>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2" name="テキスト ボックス 761"/>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4" name="フローチャート : 判断 763"/>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5" name="テキスト ボックス 764"/>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6" name="フローチャート : 判断 765"/>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7" name="テキスト ボックス 766"/>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4"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民生費は、高齢化や障がい者等に対する給付対象者の増加に伴い増加傾向にある。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衛生費は、今後、湯河原町真鶴町衛生組合の最終処分場の工事に対する償還が開始することにより、増加が見込まれる。</a:t>
          </a:r>
        </a:p>
        <a:p>
          <a:r>
            <a:rPr kumimoji="1" lang="ja-JP" altLang="en-US" sz="1300">
              <a:latin typeface="ＭＳ Ｐゴシック"/>
            </a:rPr>
            <a:t>公債費は、町道整備事業や都市公園整備事業など償還終了に伴い減少傾向にあるが、今後、臨時財政対策債、退職手当債等の償還が本格化し、増加が見込まれる。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財政調整基金残高比率は、基金の取崩しを行わなかったこと</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に伴い増加した。 </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実質収支額及び実質単年度収支は、繰越財源が</a:t>
          </a:r>
          <a:r>
            <a:rPr lang="ja-JP" altLang="en-US" sz="1100">
              <a:solidFill>
                <a:schemeClr val="dk1"/>
              </a:solidFill>
              <a:effectLst/>
              <a:latin typeface="+mn-lt"/>
              <a:ea typeface="+mn-ea"/>
              <a:cs typeface="+mn-cs"/>
            </a:rPr>
            <a:t>減っ</a:t>
          </a:r>
          <a:r>
            <a:rPr lang="ja-JP" altLang="ja-JP" sz="1100">
              <a:solidFill>
                <a:schemeClr val="dk1"/>
              </a:solidFill>
              <a:effectLst/>
              <a:latin typeface="+mn-lt"/>
              <a:ea typeface="+mn-ea"/>
              <a:cs typeface="+mn-cs"/>
            </a:rPr>
            <a:t>たため</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 </a:t>
          </a:r>
          <a:endParaRPr lang="ja-JP" altLang="ja-JP" sz="1400">
            <a:effectLst/>
          </a:endParaRPr>
        </a:p>
        <a:p>
          <a:pPr rtl="0"/>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年度に引き続き全会計で黒字となった。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一般会計について、町税等の増加に伴い標準財政規模比が</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今後も各会計において歳出の抑制と歳入の確保に努め、黒字額の維持、増加を図っていく。</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9436405</v>
      </c>
      <c r="BO4" s="409"/>
      <c r="BP4" s="409"/>
      <c r="BQ4" s="409"/>
      <c r="BR4" s="409"/>
      <c r="BS4" s="409"/>
      <c r="BT4" s="409"/>
      <c r="BU4" s="410"/>
      <c r="BV4" s="408">
        <v>8914382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8.3000000000000007</v>
      </c>
      <c r="CU4" s="586"/>
      <c r="CV4" s="586"/>
      <c r="CW4" s="586"/>
      <c r="CX4" s="586"/>
      <c r="CY4" s="586"/>
      <c r="CZ4" s="586"/>
      <c r="DA4" s="587"/>
      <c r="DB4" s="585">
        <v>6.8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8936958</v>
      </c>
      <c r="BO5" s="414"/>
      <c r="BP5" s="414"/>
      <c r="BQ5" s="414"/>
      <c r="BR5" s="414"/>
      <c r="BS5" s="414"/>
      <c r="BT5" s="414"/>
      <c r="BU5" s="415"/>
      <c r="BV5" s="413">
        <v>8404544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92.9</v>
      </c>
      <c r="CU5" s="384"/>
      <c r="CV5" s="384"/>
      <c r="CW5" s="384"/>
      <c r="CX5" s="384"/>
      <c r="CY5" s="384"/>
      <c r="CZ5" s="384"/>
      <c r="DA5" s="385"/>
      <c r="DB5" s="383">
        <v>96.7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499447</v>
      </c>
      <c r="BO6" s="414"/>
      <c r="BP6" s="414"/>
      <c r="BQ6" s="414"/>
      <c r="BR6" s="414"/>
      <c r="BS6" s="414"/>
      <c r="BT6" s="414"/>
      <c r="BU6" s="415"/>
      <c r="BV6" s="413">
        <v>509838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101.3</v>
      </c>
      <c r="CU6" s="560"/>
      <c r="CV6" s="560"/>
      <c r="CW6" s="560"/>
      <c r="CX6" s="560"/>
      <c r="CY6" s="560"/>
      <c r="CZ6" s="560"/>
      <c r="DA6" s="561"/>
      <c r="DB6" s="559">
        <v>106.1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33387</v>
      </c>
      <c r="BO7" s="414"/>
      <c r="BP7" s="414"/>
      <c r="BQ7" s="414"/>
      <c r="BR7" s="414"/>
      <c r="BS7" s="414"/>
      <c r="BT7" s="414"/>
      <c r="BU7" s="415"/>
      <c r="BV7" s="413">
        <v>138517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5583554</v>
      </c>
      <c r="CU7" s="414"/>
      <c r="CV7" s="414"/>
      <c r="CW7" s="414"/>
      <c r="CX7" s="414"/>
      <c r="CY7" s="414"/>
      <c r="CZ7" s="414"/>
      <c r="DA7" s="415"/>
      <c r="DB7" s="413">
        <v>5455851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466060</v>
      </c>
      <c r="BO8" s="414"/>
      <c r="BP8" s="414"/>
      <c r="BQ8" s="414"/>
      <c r="BR8" s="414"/>
      <c r="BS8" s="414"/>
      <c r="BT8" s="414"/>
      <c r="BU8" s="415"/>
      <c r="BV8" s="413">
        <v>371321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0.72</v>
      </c>
      <c r="CU8" s="523"/>
      <c r="CV8" s="523"/>
      <c r="CW8" s="523"/>
      <c r="CX8" s="523"/>
      <c r="CY8" s="523"/>
      <c r="CZ8" s="523"/>
      <c r="DA8" s="524"/>
      <c r="DB8" s="522">
        <v>0.72</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25026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94739</v>
      </c>
      <c r="BO9" s="414"/>
      <c r="BP9" s="414"/>
      <c r="BQ9" s="414"/>
      <c r="BR9" s="414"/>
      <c r="BS9" s="414"/>
      <c r="BT9" s="414"/>
      <c r="BU9" s="415"/>
      <c r="BV9" s="413">
        <v>-91927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10.9</v>
      </c>
      <c r="CU9" s="384"/>
      <c r="CV9" s="384"/>
      <c r="CW9" s="384"/>
      <c r="CX9" s="384"/>
      <c r="CY9" s="384"/>
      <c r="CZ9" s="384"/>
      <c r="DA9" s="385"/>
      <c r="DB9" s="383">
        <v>12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26848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250194</v>
      </c>
      <c r="BO10" s="414"/>
      <c r="BP10" s="414"/>
      <c r="BQ10" s="414"/>
      <c r="BR10" s="414"/>
      <c r="BS10" s="414"/>
      <c r="BT10" s="414"/>
      <c r="BU10" s="415"/>
      <c r="BV10" s="413">
        <v>188</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26010</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25737</v>
      </c>
      <c r="S13" s="515"/>
      <c r="T13" s="515"/>
      <c r="U13" s="515"/>
      <c r="V13" s="516"/>
      <c r="W13" s="502" t="s">
        <v>119</v>
      </c>
      <c r="X13" s="426"/>
      <c r="Y13" s="426"/>
      <c r="Z13" s="426"/>
      <c r="AA13" s="426"/>
      <c r="AB13" s="427"/>
      <c r="AC13" s="389">
        <v>415</v>
      </c>
      <c r="AD13" s="390"/>
      <c r="AE13" s="390"/>
      <c r="AF13" s="390"/>
      <c r="AG13" s="391"/>
      <c r="AH13" s="389">
        <v>445</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344933</v>
      </c>
      <c r="BO13" s="414"/>
      <c r="BP13" s="414"/>
      <c r="BQ13" s="414"/>
      <c r="BR13" s="414"/>
      <c r="BS13" s="414"/>
      <c r="BT13" s="414"/>
      <c r="BU13" s="415"/>
      <c r="BV13" s="413">
        <v>-91739</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1.6</v>
      </c>
      <c r="CU13" s="384"/>
      <c r="CV13" s="384"/>
      <c r="CW13" s="384"/>
      <c r="CX13" s="384"/>
      <c r="CY13" s="384"/>
      <c r="CZ13" s="384"/>
      <c r="DA13" s="385"/>
      <c r="DB13" s="383">
        <v>3.1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26442</v>
      </c>
      <c r="S14" s="515"/>
      <c r="T14" s="515"/>
      <c r="U14" s="515"/>
      <c r="V14" s="516"/>
      <c r="W14" s="517"/>
      <c r="X14" s="429"/>
      <c r="Y14" s="429"/>
      <c r="Z14" s="429"/>
      <c r="AA14" s="429"/>
      <c r="AB14" s="430"/>
      <c r="AC14" s="507">
        <v>3.4</v>
      </c>
      <c r="AD14" s="508"/>
      <c r="AE14" s="508"/>
      <c r="AF14" s="508"/>
      <c r="AG14" s="509"/>
      <c r="AH14" s="507">
        <v>3.3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37.1</v>
      </c>
      <c r="CU14" s="486"/>
      <c r="CV14" s="486"/>
      <c r="CW14" s="486"/>
      <c r="CX14" s="486"/>
      <c r="CY14" s="486"/>
      <c r="CZ14" s="486"/>
      <c r="DA14" s="487"/>
      <c r="DB14" s="518">
        <v>62.4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26165</v>
      </c>
      <c r="S15" s="515"/>
      <c r="T15" s="515"/>
      <c r="U15" s="515"/>
      <c r="V15" s="516"/>
      <c r="W15" s="502" t="s">
        <v>126</v>
      </c>
      <c r="X15" s="426"/>
      <c r="Y15" s="426"/>
      <c r="Z15" s="426"/>
      <c r="AA15" s="426"/>
      <c r="AB15" s="427"/>
      <c r="AC15" s="389">
        <v>2122</v>
      </c>
      <c r="AD15" s="390"/>
      <c r="AE15" s="390"/>
      <c r="AF15" s="390"/>
      <c r="AG15" s="391"/>
      <c r="AH15" s="389">
        <v>2542</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3031693</v>
      </c>
      <c r="BO15" s="409"/>
      <c r="BP15" s="409"/>
      <c r="BQ15" s="409"/>
      <c r="BR15" s="409"/>
      <c r="BS15" s="409"/>
      <c r="BT15" s="409"/>
      <c r="BU15" s="410"/>
      <c r="BV15" s="408">
        <v>2980469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17.399999999999999</v>
      </c>
      <c r="AD16" s="508"/>
      <c r="AE16" s="508"/>
      <c r="AF16" s="508"/>
      <c r="AG16" s="509"/>
      <c r="AH16" s="507">
        <v>18.8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4260535</v>
      </c>
      <c r="BO16" s="414"/>
      <c r="BP16" s="414"/>
      <c r="BQ16" s="414"/>
      <c r="BR16" s="414"/>
      <c r="BS16" s="414"/>
      <c r="BT16" s="414"/>
      <c r="BU16" s="415"/>
      <c r="BV16" s="413">
        <v>4084043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9626</v>
      </c>
      <c r="AD17" s="390"/>
      <c r="AE17" s="390"/>
      <c r="AF17" s="390"/>
      <c r="AG17" s="391"/>
      <c r="AH17" s="389">
        <v>10490</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3866109</v>
      </c>
      <c r="BO17" s="414"/>
      <c r="BP17" s="414"/>
      <c r="BQ17" s="414"/>
      <c r="BR17" s="414"/>
      <c r="BS17" s="414"/>
      <c r="BT17" s="414"/>
      <c r="BU17" s="415"/>
      <c r="BV17" s="413">
        <v>3855457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40.97</v>
      </c>
      <c r="M18" s="478"/>
      <c r="N18" s="478"/>
      <c r="O18" s="478"/>
      <c r="P18" s="478"/>
      <c r="Q18" s="478"/>
      <c r="R18" s="479"/>
      <c r="S18" s="479"/>
      <c r="T18" s="479"/>
      <c r="U18" s="479"/>
      <c r="V18" s="480"/>
      <c r="W18" s="494"/>
      <c r="X18" s="495"/>
      <c r="Y18" s="495"/>
      <c r="Z18" s="495"/>
      <c r="AA18" s="495"/>
      <c r="AB18" s="503"/>
      <c r="AC18" s="377">
        <v>79.099999999999994</v>
      </c>
      <c r="AD18" s="378"/>
      <c r="AE18" s="378"/>
      <c r="AF18" s="378"/>
      <c r="AG18" s="481"/>
      <c r="AH18" s="377">
        <v>77.599999999999994</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5456703</v>
      </c>
      <c r="BO18" s="414"/>
      <c r="BP18" s="414"/>
      <c r="BQ18" s="414"/>
      <c r="BR18" s="414"/>
      <c r="BS18" s="414"/>
      <c r="BT18" s="414"/>
      <c r="BU18" s="415"/>
      <c r="BV18" s="413">
        <v>5412216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611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6850624</v>
      </c>
      <c r="BO19" s="414"/>
      <c r="BP19" s="414"/>
      <c r="BQ19" s="414"/>
      <c r="BR19" s="414"/>
      <c r="BS19" s="414"/>
      <c r="BT19" s="414"/>
      <c r="BU19" s="415"/>
      <c r="BV19" s="413">
        <v>6754463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10763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8254496</v>
      </c>
      <c r="BO23" s="414"/>
      <c r="BP23" s="414"/>
      <c r="BQ23" s="414"/>
      <c r="BR23" s="414"/>
      <c r="BS23" s="414"/>
      <c r="BT23" s="414"/>
      <c r="BU23" s="415"/>
      <c r="BV23" s="413">
        <v>7948563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5920</v>
      </c>
      <c r="R24" s="390"/>
      <c r="S24" s="390"/>
      <c r="T24" s="390"/>
      <c r="U24" s="390"/>
      <c r="V24" s="391"/>
      <c r="W24" s="455"/>
      <c r="X24" s="446"/>
      <c r="Y24" s="447"/>
      <c r="Z24" s="386" t="s">
        <v>149</v>
      </c>
      <c r="AA24" s="387"/>
      <c r="AB24" s="387"/>
      <c r="AC24" s="387"/>
      <c r="AD24" s="387"/>
      <c r="AE24" s="387"/>
      <c r="AF24" s="387"/>
      <c r="AG24" s="388"/>
      <c r="AH24" s="389">
        <v>279</v>
      </c>
      <c r="AI24" s="390"/>
      <c r="AJ24" s="390"/>
      <c r="AK24" s="390"/>
      <c r="AL24" s="391"/>
      <c r="AM24" s="389">
        <v>845649</v>
      </c>
      <c r="AN24" s="390"/>
      <c r="AO24" s="390"/>
      <c r="AP24" s="390"/>
      <c r="AQ24" s="390"/>
      <c r="AR24" s="391"/>
      <c r="AS24" s="389">
        <v>3031</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6727187</v>
      </c>
      <c r="BO24" s="414"/>
      <c r="BP24" s="414"/>
      <c r="BQ24" s="414"/>
      <c r="BR24" s="414"/>
      <c r="BS24" s="414"/>
      <c r="BT24" s="414"/>
      <c r="BU24" s="415"/>
      <c r="BV24" s="413">
        <v>6330277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5400</v>
      </c>
      <c r="R25" s="390"/>
      <c r="S25" s="390"/>
      <c r="T25" s="390"/>
      <c r="U25" s="390"/>
      <c r="V25" s="391"/>
      <c r="W25" s="455"/>
      <c r="X25" s="446"/>
      <c r="Y25" s="447"/>
      <c r="Z25" s="386" t="s">
        <v>152</v>
      </c>
      <c r="AA25" s="387"/>
      <c r="AB25" s="387"/>
      <c r="AC25" s="387"/>
      <c r="AD25" s="387"/>
      <c r="AE25" s="387"/>
      <c r="AF25" s="387"/>
      <c r="AG25" s="388"/>
      <c r="AH25" s="389">
        <v>76</v>
      </c>
      <c r="AI25" s="390"/>
      <c r="AJ25" s="390"/>
      <c r="AK25" s="390"/>
      <c r="AL25" s="391"/>
      <c r="AM25" s="389">
        <v>224732</v>
      </c>
      <c r="AN25" s="390"/>
      <c r="AO25" s="390"/>
      <c r="AP25" s="390"/>
      <c r="AQ25" s="390"/>
      <c r="AR25" s="391"/>
      <c r="AS25" s="389">
        <v>2957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4113449</v>
      </c>
      <c r="BO25" s="409"/>
      <c r="BP25" s="409"/>
      <c r="BQ25" s="409"/>
      <c r="BR25" s="409"/>
      <c r="BS25" s="409"/>
      <c r="BT25" s="409"/>
      <c r="BU25" s="410"/>
      <c r="BV25" s="408">
        <v>3957343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5000</v>
      </c>
      <c r="R26" s="390"/>
      <c r="S26" s="390"/>
      <c r="T26" s="390"/>
      <c r="U26" s="390"/>
      <c r="V26" s="391"/>
      <c r="W26" s="455"/>
      <c r="X26" s="446"/>
      <c r="Y26" s="447"/>
      <c r="Z26" s="386" t="s">
        <v>155</v>
      </c>
      <c r="AA26" s="468"/>
      <c r="AB26" s="468"/>
      <c r="AC26" s="468"/>
      <c r="AD26" s="468"/>
      <c r="AE26" s="468"/>
      <c r="AF26" s="468"/>
      <c r="AG26" s="469"/>
      <c r="AH26" s="389">
        <v>19</v>
      </c>
      <c r="AI26" s="390"/>
      <c r="AJ26" s="390"/>
      <c r="AK26" s="390"/>
      <c r="AL26" s="391"/>
      <c r="AM26" s="389">
        <v>59945</v>
      </c>
      <c r="AN26" s="390"/>
      <c r="AO26" s="390"/>
      <c r="AP26" s="390"/>
      <c r="AQ26" s="390"/>
      <c r="AR26" s="391"/>
      <c r="AS26" s="389">
        <v>3155</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4200</v>
      </c>
      <c r="R27" s="390"/>
      <c r="S27" s="390"/>
      <c r="T27" s="390"/>
      <c r="U27" s="390"/>
      <c r="V27" s="391"/>
      <c r="W27" s="455"/>
      <c r="X27" s="446"/>
      <c r="Y27" s="447"/>
      <c r="Z27" s="386" t="s">
        <v>158</v>
      </c>
      <c r="AA27" s="387"/>
      <c r="AB27" s="387"/>
      <c r="AC27" s="387"/>
      <c r="AD27" s="387"/>
      <c r="AE27" s="387"/>
      <c r="AF27" s="387"/>
      <c r="AG27" s="388"/>
      <c r="AH27" s="389">
        <v>5</v>
      </c>
      <c r="AI27" s="390"/>
      <c r="AJ27" s="390"/>
      <c r="AK27" s="390"/>
      <c r="AL27" s="391"/>
      <c r="AM27" s="389">
        <v>13910</v>
      </c>
      <c r="AN27" s="390"/>
      <c r="AO27" s="390"/>
      <c r="AP27" s="390"/>
      <c r="AQ27" s="390"/>
      <c r="AR27" s="391"/>
      <c r="AS27" s="389">
        <v>2782</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116</v>
      </c>
      <c r="BO27" s="417"/>
      <c r="BP27" s="417"/>
      <c r="BQ27" s="417"/>
      <c r="BR27" s="417"/>
      <c r="BS27" s="417"/>
      <c r="BT27" s="417"/>
      <c r="BU27" s="418"/>
      <c r="BV27" s="416" t="s">
        <v>116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3600</v>
      </c>
      <c r="R28" s="390"/>
      <c r="S28" s="390"/>
      <c r="T28" s="390"/>
      <c r="U28" s="390"/>
      <c r="V28" s="391"/>
      <c r="W28" s="455"/>
      <c r="X28" s="446"/>
      <c r="Y28" s="447"/>
      <c r="Z28" s="386" t="s">
        <v>161</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750833</v>
      </c>
      <c r="BO28" s="409"/>
      <c r="BP28" s="409"/>
      <c r="BQ28" s="409"/>
      <c r="BR28" s="409"/>
      <c r="BS28" s="409"/>
      <c r="BT28" s="409"/>
      <c r="BU28" s="410"/>
      <c r="BV28" s="408">
        <v>500639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12</v>
      </c>
      <c r="M29" s="390"/>
      <c r="N29" s="390"/>
      <c r="O29" s="390"/>
      <c r="P29" s="391"/>
      <c r="Q29" s="389">
        <v>3200</v>
      </c>
      <c r="R29" s="390"/>
      <c r="S29" s="390"/>
      <c r="T29" s="390"/>
      <c r="U29" s="390"/>
      <c r="V29" s="391"/>
      <c r="W29" s="456"/>
      <c r="X29" s="457"/>
      <c r="Y29" s="458"/>
      <c r="Z29" s="386" t="s">
        <v>165</v>
      </c>
      <c r="AA29" s="387"/>
      <c r="AB29" s="387"/>
      <c r="AC29" s="387"/>
      <c r="AD29" s="387"/>
      <c r="AE29" s="387"/>
      <c r="AF29" s="387"/>
      <c r="AG29" s="388"/>
      <c r="AH29" s="389">
        <v>284</v>
      </c>
      <c r="AI29" s="390"/>
      <c r="AJ29" s="390"/>
      <c r="AK29" s="390"/>
      <c r="AL29" s="391"/>
      <c r="AM29" s="389">
        <v>859559</v>
      </c>
      <c r="AN29" s="390"/>
      <c r="AO29" s="390"/>
      <c r="AP29" s="390"/>
      <c r="AQ29" s="390"/>
      <c r="AR29" s="391"/>
      <c r="AS29" s="389">
        <v>3027</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2425</v>
      </c>
      <c r="BO29" s="414"/>
      <c r="BP29" s="414"/>
      <c r="BQ29" s="414"/>
      <c r="BR29" s="414"/>
      <c r="BS29" s="414"/>
      <c r="BT29" s="414"/>
      <c r="BU29" s="415"/>
      <c r="BV29" s="413">
        <v>2425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99.6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169677</v>
      </c>
      <c r="BO30" s="417"/>
      <c r="BP30" s="417"/>
      <c r="BQ30" s="417"/>
      <c r="BR30" s="417"/>
      <c r="BS30" s="417"/>
      <c r="BT30" s="417"/>
      <c r="BU30" s="418"/>
      <c r="BV30" s="416">
        <v>116743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湯河原町真鶴町衛生組合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湯河原町土地開発公社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公共用地先行取得事業特別会計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介護保険事業特別会計（保険事業勘定）</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温泉事業会計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神奈川県市町村職員退職手当組合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（有）コミュニティサービス</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介護保険事業特別会計（介護サービス事業勘定）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神奈川後期高齢者医療広域連合（一般会計）</v>
      </c>
      <c r="BZ36" s="372"/>
      <c r="CA36" s="372"/>
      <c r="CB36" s="372"/>
      <c r="CC36" s="372"/>
      <c r="CD36" s="372"/>
      <c r="CE36" s="372"/>
      <c r="CF36" s="372"/>
      <c r="CG36" s="372"/>
      <c r="CH36" s="372"/>
      <c r="CI36" s="372"/>
      <c r="CJ36" s="372"/>
      <c r="CK36" s="372"/>
      <c r="CL36" s="372"/>
      <c r="CM36" s="372"/>
      <c r="CN36" s="165"/>
      <c r="CO36" s="373">
        <f t="shared" si="3"/>
        <v>17</v>
      </c>
      <c r="CP36" s="373"/>
      <c r="CQ36" s="372" t="str">
        <f>IF('各会計、関係団体の財政状況及び健全化判断比率'!BS9="","",'各会計、関係団体の財政状況及び健全化判断比率'!BS9)</f>
        <v>公益財団法人かながわ海岸美化財団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神奈川後期高齢者医療広域連合（事業会計）</v>
      </c>
      <c r="BZ37" s="372"/>
      <c r="CA37" s="372"/>
      <c r="CB37" s="372"/>
      <c r="CC37" s="372"/>
      <c r="CD37" s="372"/>
      <c r="CE37" s="372"/>
      <c r="CF37" s="372"/>
      <c r="CG37" s="372"/>
      <c r="CH37" s="372"/>
      <c r="CI37" s="372"/>
      <c r="CJ37" s="372"/>
      <c r="CK37" s="372"/>
      <c r="CL37" s="372"/>
      <c r="CM37" s="372"/>
      <c r="CN37" s="165"/>
      <c r="CO37" s="373">
        <f t="shared" si="3"/>
        <v>18</v>
      </c>
      <c r="CP37" s="373"/>
      <c r="CQ37" s="372" t="str">
        <f>IF('各会計、関係団体の財政状況及び健全化判断比率'!BS10="","",'各会計、関係団体の財政状況及び健全化判断比率'!BS10)</f>
        <v>公益財団法人かながわ健康財団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町村情報システム共同事業組合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1" t="s">
        <v>519</v>
      </c>
      <c r="D34" s="1181"/>
      <c r="E34" s="1182"/>
      <c r="F34" s="32">
        <v>3.02</v>
      </c>
      <c r="G34" s="33">
        <v>4.7699999999999996</v>
      </c>
      <c r="H34" s="33">
        <v>8.43</v>
      </c>
      <c r="I34" s="33">
        <v>6.8</v>
      </c>
      <c r="J34" s="34">
        <v>8.34</v>
      </c>
      <c r="K34" s="22"/>
      <c r="L34" s="22"/>
      <c r="M34" s="22"/>
      <c r="N34" s="22"/>
      <c r="O34" s="22"/>
      <c r="P34" s="22"/>
    </row>
    <row r="35" spans="1:16" ht="39" customHeight="1" x14ac:dyDescent="0.15">
      <c r="A35" s="22"/>
      <c r="B35" s="35"/>
      <c r="C35" s="1175" t="s">
        <v>520</v>
      </c>
      <c r="D35" s="1176"/>
      <c r="E35" s="1177"/>
      <c r="F35" s="36" t="s">
        <v>521</v>
      </c>
      <c r="G35" s="37">
        <v>2.77</v>
      </c>
      <c r="H35" s="37">
        <v>5.43</v>
      </c>
      <c r="I35" s="37">
        <v>8.2899999999999991</v>
      </c>
      <c r="J35" s="38">
        <v>8.0399999999999991</v>
      </c>
      <c r="K35" s="22"/>
      <c r="L35" s="22"/>
      <c r="M35" s="22"/>
      <c r="N35" s="22"/>
      <c r="O35" s="22"/>
      <c r="P35" s="22"/>
    </row>
    <row r="36" spans="1:16" ht="39" customHeight="1" x14ac:dyDescent="0.15">
      <c r="A36" s="22"/>
      <c r="B36" s="35"/>
      <c r="C36" s="1175" t="s">
        <v>522</v>
      </c>
      <c r="D36" s="1176"/>
      <c r="E36" s="1177"/>
      <c r="F36" s="36">
        <v>4.1500000000000004</v>
      </c>
      <c r="G36" s="37">
        <v>4.2</v>
      </c>
      <c r="H36" s="37">
        <v>5.16</v>
      </c>
      <c r="I36" s="37">
        <v>3.73</v>
      </c>
      <c r="J36" s="38">
        <v>3.82</v>
      </c>
      <c r="K36" s="22"/>
      <c r="L36" s="22"/>
      <c r="M36" s="22"/>
      <c r="N36" s="22"/>
      <c r="O36" s="22"/>
      <c r="P36" s="22"/>
    </row>
    <row r="37" spans="1:16" ht="39" customHeight="1" x14ac:dyDescent="0.15">
      <c r="A37" s="22"/>
      <c r="B37" s="35"/>
      <c r="C37" s="1175" t="s">
        <v>523</v>
      </c>
      <c r="D37" s="1176"/>
      <c r="E37" s="1177"/>
      <c r="F37" s="36">
        <v>2.94</v>
      </c>
      <c r="G37" s="37">
        <v>1.28</v>
      </c>
      <c r="H37" s="37">
        <v>0.68</v>
      </c>
      <c r="I37" s="37">
        <v>0.81</v>
      </c>
      <c r="J37" s="38">
        <v>1.78</v>
      </c>
      <c r="K37" s="22"/>
      <c r="L37" s="22"/>
      <c r="M37" s="22"/>
      <c r="N37" s="22"/>
      <c r="O37" s="22"/>
      <c r="P37" s="22"/>
    </row>
    <row r="38" spans="1:16" ht="39" customHeight="1" x14ac:dyDescent="0.15">
      <c r="A38" s="22"/>
      <c r="B38" s="35"/>
      <c r="C38" s="1175" t="s">
        <v>524</v>
      </c>
      <c r="D38" s="1176"/>
      <c r="E38" s="1177"/>
      <c r="F38" s="36">
        <v>0.37</v>
      </c>
      <c r="G38" s="37">
        <v>0.82</v>
      </c>
      <c r="H38" s="37">
        <v>0.92</v>
      </c>
      <c r="I38" s="37">
        <v>0.87</v>
      </c>
      <c r="J38" s="38">
        <v>0.82</v>
      </c>
      <c r="K38" s="22"/>
      <c r="L38" s="22"/>
      <c r="M38" s="22"/>
      <c r="N38" s="22"/>
      <c r="O38" s="22"/>
      <c r="P38" s="22"/>
    </row>
    <row r="39" spans="1:16" ht="39" customHeight="1" x14ac:dyDescent="0.15">
      <c r="A39" s="22"/>
      <c r="B39" s="35"/>
      <c r="C39" s="1175" t="s">
        <v>525</v>
      </c>
      <c r="D39" s="1176"/>
      <c r="E39" s="1177"/>
      <c r="F39" s="36">
        <v>0.12</v>
      </c>
      <c r="G39" s="37">
        <v>0.05</v>
      </c>
      <c r="H39" s="37">
        <v>0.14000000000000001</v>
      </c>
      <c r="I39" s="37">
        <v>0.09</v>
      </c>
      <c r="J39" s="38">
        <v>0.23</v>
      </c>
      <c r="K39" s="22"/>
      <c r="L39" s="22"/>
      <c r="M39" s="22"/>
      <c r="N39" s="22"/>
      <c r="O39" s="22"/>
      <c r="P39" s="22"/>
    </row>
    <row r="40" spans="1:16" ht="39" customHeight="1" x14ac:dyDescent="0.15">
      <c r="A40" s="22"/>
      <c r="B40" s="35"/>
      <c r="C40" s="1175" t="s">
        <v>526</v>
      </c>
      <c r="D40" s="1176"/>
      <c r="E40" s="1177"/>
      <c r="F40" s="36">
        <v>0</v>
      </c>
      <c r="G40" s="37">
        <v>0.06</v>
      </c>
      <c r="H40" s="37" t="s">
        <v>527</v>
      </c>
      <c r="I40" s="37">
        <v>0.26</v>
      </c>
      <c r="J40" s="38">
        <v>0.11</v>
      </c>
      <c r="K40" s="22"/>
      <c r="L40" s="22"/>
      <c r="M40" s="22"/>
      <c r="N40" s="22"/>
      <c r="O40" s="22"/>
      <c r="P40" s="22"/>
    </row>
    <row r="41" spans="1:16" ht="39" customHeight="1" x14ac:dyDescent="0.15">
      <c r="A41" s="22"/>
      <c r="B41" s="35"/>
      <c r="C41" s="1175" t="s">
        <v>528</v>
      </c>
      <c r="D41" s="1176"/>
      <c r="E41" s="1177"/>
      <c r="F41" s="36">
        <v>0.03</v>
      </c>
      <c r="G41" s="37">
        <v>0.03</v>
      </c>
      <c r="H41" s="37">
        <v>0.06</v>
      </c>
      <c r="I41" s="37">
        <v>0.08</v>
      </c>
      <c r="J41" s="38">
        <v>0.05</v>
      </c>
      <c r="K41" s="22"/>
      <c r="L41" s="22"/>
      <c r="M41" s="22"/>
      <c r="N41" s="22"/>
      <c r="O41" s="22"/>
      <c r="P41" s="22"/>
    </row>
    <row r="42" spans="1:16" ht="39" customHeight="1" x14ac:dyDescent="0.15">
      <c r="A42" s="22"/>
      <c r="B42" s="39"/>
      <c r="C42" s="1175" t="s">
        <v>529</v>
      </c>
      <c r="D42" s="1176"/>
      <c r="E42" s="1177"/>
      <c r="F42" s="36" t="s">
        <v>472</v>
      </c>
      <c r="G42" s="37" t="s">
        <v>472</v>
      </c>
      <c r="H42" s="37" t="s">
        <v>472</v>
      </c>
      <c r="I42" s="37" t="s">
        <v>472</v>
      </c>
      <c r="J42" s="38" t="s">
        <v>472</v>
      </c>
      <c r="K42" s="22"/>
      <c r="L42" s="22"/>
      <c r="M42" s="22"/>
      <c r="N42" s="22"/>
      <c r="O42" s="22"/>
      <c r="P42" s="22"/>
    </row>
    <row r="43" spans="1:16" ht="39" customHeight="1" thickBot="1" x14ac:dyDescent="0.2">
      <c r="A43" s="22"/>
      <c r="B43" s="40"/>
      <c r="C43" s="1178" t="s">
        <v>530</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982</v>
      </c>
      <c r="L45" s="60">
        <v>947</v>
      </c>
      <c r="M45" s="60">
        <v>922</v>
      </c>
      <c r="N45" s="60">
        <v>808</v>
      </c>
      <c r="O45" s="61">
        <v>744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x14ac:dyDescent="0.15">
      <c r="A48" s="48"/>
      <c r="B48" s="1193"/>
      <c r="C48" s="1194"/>
      <c r="D48" s="62"/>
      <c r="E48" s="1185" t="s">
        <v>14</v>
      </c>
      <c r="F48" s="1185"/>
      <c r="G48" s="1185"/>
      <c r="H48" s="1185"/>
      <c r="I48" s="1185"/>
      <c r="J48" s="1186"/>
      <c r="K48" s="63">
        <v>236</v>
      </c>
      <c r="L48" s="64">
        <v>179</v>
      </c>
      <c r="M48" s="64">
        <v>163</v>
      </c>
      <c r="N48" s="64">
        <v>133</v>
      </c>
      <c r="O48" s="65">
        <v>144</v>
      </c>
      <c r="P48" s="48"/>
      <c r="Q48" s="48"/>
      <c r="R48" s="48"/>
      <c r="S48" s="48"/>
      <c r="T48" s="48"/>
      <c r="U48" s="48"/>
    </row>
    <row r="49" spans="1:21" ht="30.75" customHeight="1" x14ac:dyDescent="0.15">
      <c r="A49" s="48"/>
      <c r="B49" s="1193"/>
      <c r="C49" s="1194"/>
      <c r="D49" s="62"/>
      <c r="E49" s="1185" t="s">
        <v>15</v>
      </c>
      <c r="F49" s="1185"/>
      <c r="G49" s="1185"/>
      <c r="H49" s="1185"/>
      <c r="I49" s="1185"/>
      <c r="J49" s="1186"/>
      <c r="K49" s="63">
        <v>164</v>
      </c>
      <c r="L49" s="64">
        <v>55</v>
      </c>
      <c r="M49" s="64">
        <v>1</v>
      </c>
      <c r="N49" s="64">
        <v>18</v>
      </c>
      <c r="O49" s="65">
        <v>20</v>
      </c>
      <c r="P49" s="48"/>
      <c r="Q49" s="48"/>
      <c r="R49" s="48"/>
      <c r="S49" s="48"/>
      <c r="T49" s="48"/>
      <c r="U49" s="48"/>
    </row>
    <row r="50" spans="1:21" ht="30.75" customHeight="1" x14ac:dyDescent="0.15">
      <c r="A50" s="48"/>
      <c r="B50" s="1193"/>
      <c r="C50" s="1194"/>
      <c r="D50" s="62"/>
      <c r="E50" s="1185" t="s">
        <v>16</v>
      </c>
      <c r="F50" s="1185"/>
      <c r="G50" s="1185"/>
      <c r="H50" s="1185"/>
      <c r="I50" s="1185"/>
      <c r="J50" s="1186"/>
      <c r="K50" s="63">
        <v>34</v>
      </c>
      <c r="L50" s="64">
        <v>11</v>
      </c>
      <c r="M50" s="64">
        <v>11</v>
      </c>
      <c r="N50" s="64">
        <v>22</v>
      </c>
      <c r="O50" s="65">
        <v>28</v>
      </c>
      <c r="P50" s="48"/>
      <c r="Q50" s="48"/>
      <c r="R50" s="48"/>
      <c r="S50" s="48"/>
      <c r="T50" s="48"/>
      <c r="U50" s="48"/>
    </row>
    <row r="51" spans="1:21" ht="30.75" customHeight="1" x14ac:dyDescent="0.15">
      <c r="A51" s="48"/>
      <c r="B51" s="1195"/>
      <c r="C51" s="1196"/>
      <c r="D51" s="66"/>
      <c r="E51" s="1185" t="s">
        <v>17</v>
      </c>
      <c r="F51" s="1185"/>
      <c r="G51" s="1185"/>
      <c r="H51" s="1185"/>
      <c r="I51" s="1185"/>
      <c r="J51" s="1186"/>
      <c r="K51" s="63">
        <v>2</v>
      </c>
      <c r="L51" s="64">
        <v>2</v>
      </c>
      <c r="M51" s="64">
        <v>1</v>
      </c>
      <c r="N51" s="64">
        <v>1</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1070</v>
      </c>
      <c r="L52" s="64">
        <v>959</v>
      </c>
      <c r="M52" s="64">
        <v>920</v>
      </c>
      <c r="N52" s="64">
        <v>941</v>
      </c>
      <c r="O52" s="65">
        <v>915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348</v>
      </c>
      <c r="L53" s="69">
        <v>235</v>
      </c>
      <c r="M53" s="69">
        <v>178</v>
      </c>
      <c r="N53" s="69">
        <v>41</v>
      </c>
      <c r="O53" s="70">
        <v>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211" t="s">
        <v>23</v>
      </c>
      <c r="C41" s="1212"/>
      <c r="D41" s="81"/>
      <c r="E41" s="1213" t="s">
        <v>24</v>
      </c>
      <c r="F41" s="1213"/>
      <c r="G41" s="1213"/>
      <c r="H41" s="1214"/>
      <c r="I41" s="82">
        <v>6875</v>
      </c>
      <c r="J41" s="83">
        <v>7732</v>
      </c>
      <c r="K41" s="83">
        <v>7793</v>
      </c>
      <c r="L41" s="83">
        <v>7949</v>
      </c>
      <c r="M41" s="84">
        <v>8254</v>
      </c>
    </row>
    <row r="42" spans="2:13" ht="27.75" customHeight="1" x14ac:dyDescent="0.15">
      <c r="B42" s="1201"/>
      <c r="C42" s="1202"/>
      <c r="D42" s="85"/>
      <c r="E42" s="1205" t="s">
        <v>25</v>
      </c>
      <c r="F42" s="1205"/>
      <c r="G42" s="1205"/>
      <c r="H42" s="1206"/>
      <c r="I42" s="86">
        <v>704</v>
      </c>
      <c r="J42" s="87">
        <v>693</v>
      </c>
      <c r="K42" s="87">
        <v>682</v>
      </c>
      <c r="L42" s="87">
        <v>661</v>
      </c>
      <c r="M42" s="88">
        <v>633</v>
      </c>
    </row>
    <row r="43" spans="2:13" ht="27.75" customHeight="1" x14ac:dyDescent="0.15">
      <c r="B43" s="1201"/>
      <c r="C43" s="1202"/>
      <c r="D43" s="85"/>
      <c r="E43" s="1205" t="s">
        <v>26</v>
      </c>
      <c r="F43" s="1205"/>
      <c r="G43" s="1205"/>
      <c r="H43" s="1206"/>
      <c r="I43" s="86">
        <v>1741</v>
      </c>
      <c r="J43" s="87">
        <v>1547</v>
      </c>
      <c r="K43" s="87">
        <v>1406</v>
      </c>
      <c r="L43" s="87">
        <v>1326</v>
      </c>
      <c r="M43" s="88">
        <v>1382</v>
      </c>
    </row>
    <row r="44" spans="2:13" ht="27.75" customHeight="1" x14ac:dyDescent="0.15">
      <c r="B44" s="1201"/>
      <c r="C44" s="1202"/>
      <c r="D44" s="85"/>
      <c r="E44" s="1205" t="s">
        <v>27</v>
      </c>
      <c r="F44" s="1205"/>
      <c r="G44" s="1205"/>
      <c r="H44" s="1206"/>
      <c r="I44" s="86">
        <v>54</v>
      </c>
      <c r="J44" s="87">
        <v>79</v>
      </c>
      <c r="K44" s="87">
        <v>2586</v>
      </c>
      <c r="L44" s="87">
        <v>2835</v>
      </c>
      <c r="M44" s="88">
        <v>3121</v>
      </c>
    </row>
    <row r="45" spans="2:13" ht="27.75" customHeight="1" x14ac:dyDescent="0.15">
      <c r="B45" s="1201"/>
      <c r="C45" s="1202"/>
      <c r="D45" s="85"/>
      <c r="E45" s="1205" t="s">
        <v>28</v>
      </c>
      <c r="F45" s="1205"/>
      <c r="G45" s="1205"/>
      <c r="H45" s="1206"/>
      <c r="I45" s="86">
        <v>3361</v>
      </c>
      <c r="J45" s="87">
        <v>3243</v>
      </c>
      <c r="K45" s="87">
        <v>2923</v>
      </c>
      <c r="L45" s="87">
        <v>2722</v>
      </c>
      <c r="M45" s="88">
        <v>2611</v>
      </c>
    </row>
    <row r="46" spans="2:13" ht="27.75" customHeight="1" x14ac:dyDescent="0.15">
      <c r="B46" s="1201"/>
      <c r="C46" s="1202"/>
      <c r="D46" s="85"/>
      <c r="E46" s="1205" t="s">
        <v>29</v>
      </c>
      <c r="F46" s="1205"/>
      <c r="G46" s="1205"/>
      <c r="H46" s="1206"/>
      <c r="I46" s="86">
        <v>184</v>
      </c>
      <c r="J46" s="87">
        <v>156</v>
      </c>
      <c r="K46" s="87">
        <v>116</v>
      </c>
      <c r="L46" s="87">
        <v>80</v>
      </c>
      <c r="M46" s="88">
        <v>54</v>
      </c>
    </row>
    <row r="47" spans="2:13" ht="27.75" customHeight="1" x14ac:dyDescent="0.15">
      <c r="B47" s="1201"/>
      <c r="C47" s="1202"/>
      <c r="D47" s="85"/>
      <c r="E47" s="1205" t="s">
        <v>30</v>
      </c>
      <c r="F47" s="1205"/>
      <c r="G47" s="1205"/>
      <c r="H47" s="1206"/>
      <c r="I47" s="86" t="s">
        <v>472</v>
      </c>
      <c r="J47" s="87" t="s">
        <v>472</v>
      </c>
      <c r="K47" s="87" t="s">
        <v>472</v>
      </c>
      <c r="L47" s="87" t="s">
        <v>472</v>
      </c>
      <c r="M47" s="88" t="s">
        <v>472</v>
      </c>
    </row>
    <row r="48" spans="2:13" ht="27.75" customHeight="1" x14ac:dyDescent="0.15">
      <c r="B48" s="1203"/>
      <c r="C48" s="1204"/>
      <c r="D48" s="85"/>
      <c r="E48" s="1205" t="s">
        <v>31</v>
      </c>
      <c r="F48" s="1205"/>
      <c r="G48" s="1205"/>
      <c r="H48" s="1206"/>
      <c r="I48" s="86" t="s">
        <v>472</v>
      </c>
      <c r="J48" s="87" t="s">
        <v>472</v>
      </c>
      <c r="K48" s="87" t="s">
        <v>472</v>
      </c>
      <c r="L48" s="87">
        <v>1</v>
      </c>
      <c r="M48" s="88" t="s">
        <v>472</v>
      </c>
    </row>
    <row r="49" spans="2:13" ht="27.75" customHeight="1" x14ac:dyDescent="0.15">
      <c r="B49" s="1199" t="s">
        <v>32</v>
      </c>
      <c r="C49" s="1200"/>
      <c r="D49" s="89"/>
      <c r="E49" s="1205" t="s">
        <v>33</v>
      </c>
      <c r="F49" s="1205"/>
      <c r="G49" s="1205"/>
      <c r="H49" s="1206"/>
      <c r="I49" s="86">
        <v>670</v>
      </c>
      <c r="J49" s="87">
        <v>547</v>
      </c>
      <c r="K49" s="87">
        <v>766</v>
      </c>
      <c r="L49" s="87">
        <v>786</v>
      </c>
      <c r="M49" s="88">
        <v>1256</v>
      </c>
    </row>
    <row r="50" spans="2:13" ht="27.75" customHeight="1" x14ac:dyDescent="0.15">
      <c r="B50" s="1201"/>
      <c r="C50" s="1202"/>
      <c r="D50" s="85"/>
      <c r="E50" s="1205" t="s">
        <v>34</v>
      </c>
      <c r="F50" s="1205"/>
      <c r="G50" s="1205"/>
      <c r="H50" s="1206"/>
      <c r="I50" s="86">
        <v>1210</v>
      </c>
      <c r="J50" s="87">
        <v>1225</v>
      </c>
      <c r="K50" s="87">
        <v>2955</v>
      </c>
      <c r="L50" s="87">
        <v>3701</v>
      </c>
      <c r="M50" s="88">
        <v>4432</v>
      </c>
    </row>
    <row r="51" spans="2:13" ht="27.75" customHeight="1" x14ac:dyDescent="0.15">
      <c r="B51" s="1203"/>
      <c r="C51" s="1204"/>
      <c r="D51" s="85"/>
      <c r="E51" s="1205" t="s">
        <v>35</v>
      </c>
      <c r="F51" s="1205"/>
      <c r="G51" s="1205"/>
      <c r="H51" s="1206"/>
      <c r="I51" s="86">
        <v>7116</v>
      </c>
      <c r="J51" s="87">
        <v>7125</v>
      </c>
      <c r="K51" s="87">
        <v>7876</v>
      </c>
      <c r="L51" s="87">
        <v>8086</v>
      </c>
      <c r="M51" s="88">
        <v>8522</v>
      </c>
    </row>
    <row r="52" spans="2:13" ht="27.75" customHeight="1" thickBot="1" x14ac:dyDescent="0.2">
      <c r="B52" s="1207" t="s">
        <v>36</v>
      </c>
      <c r="C52" s="1208"/>
      <c r="D52" s="90"/>
      <c r="E52" s="1209" t="s">
        <v>37</v>
      </c>
      <c r="F52" s="1209"/>
      <c r="G52" s="1209"/>
      <c r="H52" s="1210"/>
      <c r="I52" s="91">
        <v>3923</v>
      </c>
      <c r="J52" s="92">
        <v>4555</v>
      </c>
      <c r="K52" s="92">
        <v>3909</v>
      </c>
      <c r="L52" s="92">
        <v>2999</v>
      </c>
      <c r="M52" s="93">
        <v>1845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14317</v>
      </c>
      <c r="E3" s="116"/>
      <c r="F3" s="117">
        <v>42839</v>
      </c>
      <c r="G3" s="118"/>
      <c r="H3" s="119"/>
    </row>
    <row r="4" spans="1:8" x14ac:dyDescent="0.15">
      <c r="A4" s="120"/>
      <c r="B4" s="121"/>
      <c r="C4" s="122"/>
      <c r="D4" s="123">
        <v>9482</v>
      </c>
      <c r="E4" s="124"/>
      <c r="F4" s="125">
        <v>22027</v>
      </c>
      <c r="G4" s="126"/>
      <c r="H4" s="127"/>
    </row>
    <row r="5" spans="1:8" x14ac:dyDescent="0.15">
      <c r="A5" s="108" t="s">
        <v>506</v>
      </c>
      <c r="B5" s="113"/>
      <c r="C5" s="114"/>
      <c r="D5" s="115">
        <v>60779</v>
      </c>
      <c r="E5" s="116"/>
      <c r="F5" s="117">
        <v>46819</v>
      </c>
      <c r="G5" s="118"/>
      <c r="H5" s="119"/>
    </row>
    <row r="6" spans="1:8" x14ac:dyDescent="0.15">
      <c r="A6" s="120"/>
      <c r="B6" s="121"/>
      <c r="C6" s="122"/>
      <c r="D6" s="123">
        <v>50974</v>
      </c>
      <c r="E6" s="124"/>
      <c r="F6" s="125">
        <v>24121</v>
      </c>
      <c r="G6" s="126"/>
      <c r="H6" s="127"/>
    </row>
    <row r="7" spans="1:8" x14ac:dyDescent="0.15">
      <c r="A7" s="108" t="s">
        <v>507</v>
      </c>
      <c r="B7" s="113"/>
      <c r="C7" s="114"/>
      <c r="D7" s="115">
        <v>21758</v>
      </c>
      <c r="E7" s="116"/>
      <c r="F7" s="117">
        <v>53270</v>
      </c>
      <c r="G7" s="118"/>
      <c r="H7" s="119"/>
    </row>
    <row r="8" spans="1:8" x14ac:dyDescent="0.15">
      <c r="A8" s="120"/>
      <c r="B8" s="121"/>
      <c r="C8" s="122"/>
      <c r="D8" s="123">
        <v>16211</v>
      </c>
      <c r="E8" s="124"/>
      <c r="F8" s="125">
        <v>24316</v>
      </c>
      <c r="G8" s="126"/>
      <c r="H8" s="127"/>
    </row>
    <row r="9" spans="1:8" x14ac:dyDescent="0.15">
      <c r="A9" s="108" t="s">
        <v>508</v>
      </c>
      <c r="B9" s="113"/>
      <c r="C9" s="114"/>
      <c r="D9" s="115">
        <v>30980</v>
      </c>
      <c r="E9" s="116"/>
      <c r="F9" s="117">
        <v>53292</v>
      </c>
      <c r="G9" s="118"/>
      <c r="H9" s="119"/>
    </row>
    <row r="10" spans="1:8" x14ac:dyDescent="0.15">
      <c r="A10" s="120"/>
      <c r="B10" s="121"/>
      <c r="C10" s="122"/>
      <c r="D10" s="123">
        <v>25484</v>
      </c>
      <c r="E10" s="124"/>
      <c r="F10" s="125">
        <v>28900</v>
      </c>
      <c r="G10" s="126"/>
      <c r="H10" s="127"/>
    </row>
    <row r="11" spans="1:8" x14ac:dyDescent="0.15">
      <c r="A11" s="108" t="s">
        <v>509</v>
      </c>
      <c r="B11" s="113"/>
      <c r="C11" s="114"/>
      <c r="D11" s="115">
        <v>40194</v>
      </c>
      <c r="E11" s="116"/>
      <c r="F11" s="117">
        <v>49919</v>
      </c>
      <c r="G11" s="118"/>
      <c r="H11" s="119"/>
    </row>
    <row r="12" spans="1:8" x14ac:dyDescent="0.15">
      <c r="A12" s="120"/>
      <c r="B12" s="121"/>
      <c r="C12" s="128"/>
      <c r="D12" s="123">
        <v>24529</v>
      </c>
      <c r="E12" s="124"/>
      <c r="F12" s="125">
        <v>26398</v>
      </c>
      <c r="G12" s="126"/>
      <c r="H12" s="127"/>
    </row>
    <row r="13" spans="1:8" x14ac:dyDescent="0.15">
      <c r="A13" s="108"/>
      <c r="B13" s="113"/>
      <c r="C13" s="129"/>
      <c r="D13" s="130">
        <v>33606</v>
      </c>
      <c r="E13" s="131"/>
      <c r="F13" s="132">
        <v>49228</v>
      </c>
      <c r="G13" s="133"/>
      <c r="H13" s="119"/>
    </row>
    <row r="14" spans="1:8" x14ac:dyDescent="0.15">
      <c r="A14" s="120"/>
      <c r="B14" s="121"/>
      <c r="C14" s="122"/>
      <c r="D14" s="123">
        <v>25336</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2.86</v>
      </c>
      <c r="C19" s="134">
        <f>ROUND(VALUE(SUBSTITUTE(実質収支比率等に係る経年分析!G$48,"▲","-")),2)</f>
        <v>4.78</v>
      </c>
      <c r="D19" s="134">
        <f>ROUND(VALUE(SUBSTITUTE(実質収支比率等に係る経年分析!H$48,"▲","-")),2)</f>
        <v>8.44</v>
      </c>
      <c r="E19" s="134">
        <f>ROUND(VALUE(SUBSTITUTE(実質収支比率等に係る経年分析!I$48,"▲","-")),2)</f>
        <v>6.81</v>
      </c>
      <c r="F19" s="134">
        <f>ROUND(VALUE(SUBSTITUTE(実質収支比率等に係る経年分析!J$48,"▲","-")),2)</f>
        <v>8.35</v>
      </c>
    </row>
    <row r="20" spans="1:11" x14ac:dyDescent="0.15">
      <c r="A20" s="134" t="s">
        <v>42</v>
      </c>
      <c r="B20" s="134">
        <f>ROUND(VALUE(SUBSTITUTE(実質収支比率等に係る経年分析!F$47,"▲","-")),2)</f>
        <v>5.32</v>
      </c>
      <c r="C20" s="134">
        <f>ROUND(VALUE(SUBSTITUTE(実質収支比率等に係る経年分析!G$47,"▲","-")),2)</f>
        <v>5.48</v>
      </c>
      <c r="D20" s="134">
        <f>ROUND(VALUE(SUBSTITUTE(実質収支比率等に係る経年分析!H$47,"▲","-")),2)</f>
        <v>9.11</v>
      </c>
      <c r="E20" s="134">
        <f>ROUND(VALUE(SUBSTITUTE(実質収支比率等に係る経年分析!I$47,"▲","-")),2)</f>
        <v>9.18</v>
      </c>
      <c r="F20" s="134">
        <f>ROUND(VALUE(SUBSTITUTE(実質収支比率等に係る経年分析!J$47,"▲","-")),2)</f>
        <v>13.45</v>
      </c>
    </row>
    <row r="21" spans="1:11" x14ac:dyDescent="0.15">
      <c r="A21" s="134" t="s">
        <v>43</v>
      </c>
      <c r="B21" s="134">
        <f>IF(ISNUMBER(VALUE(SUBSTITUTE(実質収支比率等に係る経年分析!F$49,"▲","-"))),ROUND(VALUE(SUBSTITUTE(実質収支比率等に係る経年分析!F$49,"▲","-")),2),NA())</f>
        <v>-1.28</v>
      </c>
      <c r="C21" s="134">
        <f>IF(ISNUMBER(VALUE(SUBSTITUTE(実質収支比率等に係る経年分析!G$49,"▲","-"))),ROUND(VALUE(SUBSTITUTE(実質収支比率等に係る経年分析!G$49,"▲","-")),2),NA())</f>
        <v>1.84</v>
      </c>
      <c r="D21" s="134">
        <f>IF(ISNUMBER(VALUE(SUBSTITUTE(実質収支比率等に係る経年分析!H$49,"▲","-"))),ROUND(VALUE(SUBSTITUTE(実質収支比率等に係る経年分析!H$49,"▲","-")),2),NA())</f>
        <v>7.32</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6.18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f>IF(ROUND(VALUE(SUBSTITUTE(連結実質赤字比率に係る赤字・黒字の構成分析!H$40,"▲", "-")), 2) &lt; 0, ABS(ROUND(VALUE(SUBSTITUTE(連結実質赤字比率に係る赤字・黒字の構成分析!H$40,"▲", "-")), 2)), NA())</f>
        <v>0.05</v>
      </c>
      <c r="G30" s="135" t="e">
        <f>IF(ROUND(VALUE(SUBSTITUTE(連結実質赤字比率に係る赤字・黒字の構成分析!H$40,"▲", "-")), 2) &gt;= 0, ABS(ROUND(VALUE(SUBSTITUTE(連結実質赤字比率に係る赤字・黒字の構成分析!H$40,"▲", "-")), 2)), NA())</f>
        <v>#N/A</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x14ac:dyDescent="0.15">
      <c r="A32" s="135" t="str">
        <f>IF(連結実質赤字比率に係る赤字・黒字の構成分析!C$38="",NA(),連結実質赤字比率に係る赤字・黒字の構成分析!C$38)</f>
        <v>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0.82</v>
      </c>
    </row>
    <row r="33" spans="1:16" x14ac:dyDescent="0.15">
      <c r="A33" s="135" t="str">
        <f>IF(連結実質赤字比率に係る赤字・黒字の構成分析!C$37="",NA(),連結実質赤字比率に係る赤字・黒字の構成分析!C$37)</f>
        <v>温泉事業会計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1.78</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4.1500000000000004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3.82</v>
      </c>
    </row>
    <row r="35" spans="1:16" x14ac:dyDescent="0.15">
      <c r="A35" s="135" t="str">
        <f>IF(連結実質赤字比率に係る赤字・黒字の構成分析!C$35="",NA(),連結実質赤字比率に係る赤字・黒字の構成分析!C$35)</f>
        <v>国民健康保険事業特別会計</v>
      </c>
      <c r="B35" s="135">
        <f>IF(ROUND(VALUE(SUBSTITUTE(連結実質赤字比率に係る赤字・黒字の構成分析!F$35,"▲", "-")), 2) &lt; 0, ABS(ROUND(VALUE(SUBSTITUTE(連結実質赤字比率に係る赤字・黒字の構成分析!F$35,"▲", "-")), 2)), NA())</f>
        <v>0.17</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8.2899999999999991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8.0399999999999991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4.7699999999999996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1070</v>
      </c>
      <c r="E42" s="136"/>
      <c r="F42" s="136"/>
      <c r="G42" s="136">
        <f>'実質公債費比率（分子）の構造'!L$52</f>
        <v>959</v>
      </c>
      <c r="H42" s="136"/>
      <c r="I42" s="136"/>
      <c r="J42" s="136">
        <f>'実質公債費比率（分子）の構造'!M$52</f>
        <v>920</v>
      </c>
      <c r="K42" s="136"/>
      <c r="L42" s="136"/>
      <c r="M42" s="136">
        <f>'実質公債費比率（分子）の構造'!N$52</f>
        <v>941</v>
      </c>
      <c r="N42" s="136"/>
      <c r="O42" s="136"/>
      <c r="P42" s="136">
        <f>'実質公債費比率（分子）の構造'!O$52</f>
        <v>915</v>
      </c>
    </row>
    <row r="43" spans="1:16" x14ac:dyDescent="0.15">
      <c r="A43" s="136" t="s">
        <v>51</v>
      </c>
      <c r="B43" s="136">
        <f>'実質公債費比率（分子）の構造'!K$51</f>
        <v>2</v>
      </c>
      <c r="C43" s="136"/>
      <c r="D43" s="136"/>
      <c r="E43" s="136">
        <f>'実質公債費比率（分子）の構造'!L$51</f>
        <v>2</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52</v>
      </c>
      <c r="B44" s="136">
        <f>'実質公債費比率（分子）の構造'!K$50</f>
        <v>34</v>
      </c>
      <c r="C44" s="136"/>
      <c r="D44" s="136"/>
      <c r="E44" s="136">
        <f>'実質公債費比率（分子）の構造'!L$50</f>
        <v>11</v>
      </c>
      <c r="F44" s="136"/>
      <c r="G44" s="136"/>
      <c r="H44" s="136">
        <f>'実質公債費比率（分子）の構造'!M$50</f>
        <v>11</v>
      </c>
      <c r="I44" s="136"/>
      <c r="J44" s="136"/>
      <c r="K44" s="136">
        <f>'実質公債費比率（分子）の構造'!N$50</f>
        <v>22</v>
      </c>
      <c r="L44" s="136"/>
      <c r="M44" s="136"/>
      <c r="N44" s="136">
        <f>'実質公債費比率（分子）の構造'!O$50</f>
        <v>28</v>
      </c>
      <c r="O44" s="136"/>
      <c r="P44" s="136"/>
    </row>
    <row r="45" spans="1:16" x14ac:dyDescent="0.15">
      <c r="A45" s="136" t="s">
        <v>53</v>
      </c>
      <c r="B45" s="136">
        <f>'実質公債費比率（分子）の構造'!K$49</f>
        <v>164</v>
      </c>
      <c r="C45" s="136"/>
      <c r="D45" s="136"/>
      <c r="E45" s="136">
        <f>'実質公債費比率（分子）の構造'!L$49</f>
        <v>55</v>
      </c>
      <c r="F45" s="136"/>
      <c r="G45" s="136"/>
      <c r="H45" s="136">
        <f>'実質公債費比率（分子）の構造'!M$49</f>
        <v>1</v>
      </c>
      <c r="I45" s="136"/>
      <c r="J45" s="136"/>
      <c r="K45" s="136">
        <f>'実質公債費比率（分子）の構造'!N$49</f>
        <v>18</v>
      </c>
      <c r="L45" s="136"/>
      <c r="M45" s="136"/>
      <c r="N45" s="136">
        <f>'実質公債費比率（分子）の構造'!O$49</f>
        <v>20</v>
      </c>
      <c r="O45" s="136"/>
      <c r="P45" s="136"/>
    </row>
    <row r="46" spans="1:16" x14ac:dyDescent="0.15">
      <c r="A46" s="136" t="s">
        <v>54</v>
      </c>
      <c r="B46" s="136">
        <f>'実質公債費比率（分子）の構造'!K$48</f>
        <v>236</v>
      </c>
      <c r="C46" s="136"/>
      <c r="D46" s="136"/>
      <c r="E46" s="136">
        <f>'実質公債費比率（分子）の構造'!L$48</f>
        <v>179</v>
      </c>
      <c r="F46" s="136"/>
      <c r="G46" s="136"/>
      <c r="H46" s="136">
        <f>'実質公債費比率（分子）の構造'!M$48</f>
        <v>163</v>
      </c>
      <c r="I46" s="136"/>
      <c r="J46" s="136"/>
      <c r="K46" s="136">
        <f>'実質公債費比率（分子）の構造'!N$48</f>
        <v>133</v>
      </c>
      <c r="L46" s="136"/>
      <c r="M46" s="136"/>
      <c r="N46" s="136">
        <f>'実質公債費比率（分子）の構造'!O$48</f>
        <v>144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982</v>
      </c>
      <c r="C49" s="136"/>
      <c r="D49" s="136"/>
      <c r="E49" s="136">
        <f>'実質公債費比率（分子）の構造'!L$45</f>
        <v>947</v>
      </c>
      <c r="F49" s="136"/>
      <c r="G49" s="136"/>
      <c r="H49" s="136">
        <f>'実質公債費比率（分子）の構造'!M$45</f>
        <v>922</v>
      </c>
      <c r="I49" s="136"/>
      <c r="J49" s="136"/>
      <c r="K49" s="136">
        <f>'実質公債費比率（分子）の構造'!N$45</f>
        <v>808</v>
      </c>
      <c r="L49" s="136"/>
      <c r="M49" s="136"/>
      <c r="N49" s="136">
        <f>'実質公債費比率（分子）の構造'!O$45</f>
        <v>744</v>
      </c>
      <c r="O49" s="136"/>
      <c r="P49" s="136"/>
    </row>
    <row r="50" spans="1:16" x14ac:dyDescent="0.15">
      <c r="A50" s="136" t="s">
        <v>58</v>
      </c>
      <c r="B50" s="136" t="e">
        <f>NA()</f>
        <v>#N/A</v>
      </c>
      <c r="C50" s="136">
        <f>IF(ISNUMBER('実質公債費比率（分子）の構造'!K$53),'実質公債費比率（分子）の構造'!K$53,NA())</f>
        <v>348</v>
      </c>
      <c r="D50" s="136" t="e">
        <f>NA()</f>
        <v>#N/A</v>
      </c>
      <c r="E50" s="136" t="e">
        <f>NA()</f>
        <v>#N/A</v>
      </c>
      <c r="F50" s="136">
        <f>IF(ISNUMBER('実質公債費比率（分子）の構造'!L$53),'実質公債費比率（分子）の構造'!L$53,NA())</f>
        <v>235</v>
      </c>
      <c r="G50" s="136" t="e">
        <f>NA()</f>
        <v>#N/A</v>
      </c>
      <c r="H50" s="136" t="e">
        <f>NA()</f>
        <v>#N/A</v>
      </c>
      <c r="I50" s="136">
        <f>IF(ISNUMBER('実質公債費比率（分子）の構造'!M$53),'実質公債費比率（分子）の構造'!M$53,NA())</f>
        <v>178</v>
      </c>
      <c r="J50" s="136" t="e">
        <f>NA()</f>
        <v>#N/A</v>
      </c>
      <c r="K50" s="136" t="e">
        <f>NA()</f>
        <v>#N/A</v>
      </c>
      <c r="L50" s="136">
        <f>IF(ISNUMBER('実質公債費比率（分子）の構造'!N$53),'実質公債費比率（分子）の構造'!N$53,NA())</f>
        <v>41</v>
      </c>
      <c r="M50" s="136" t="e">
        <f>NA()</f>
        <v>#N/A</v>
      </c>
      <c r="N50" s="136" t="e">
        <f>NA()</f>
        <v>#N/A</v>
      </c>
      <c r="O50" s="136">
        <f>IF(ISNUMBER('実質公債費比率（分子）の構造'!O$53),'実質公債費比率（分子）の構造'!O$53,NA())</f>
        <v>21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7116</v>
      </c>
      <c r="E56" s="135"/>
      <c r="F56" s="135"/>
      <c r="G56" s="135">
        <f>'将来負担比率（分子）の構造'!J$51</f>
        <v>7125</v>
      </c>
      <c r="H56" s="135"/>
      <c r="I56" s="135"/>
      <c r="J56" s="135">
        <f>'将来負担比率（分子）の構造'!K$51</f>
        <v>7876</v>
      </c>
      <c r="K56" s="135"/>
      <c r="L56" s="135"/>
      <c r="M56" s="135">
        <f>'将来負担比率（分子）の構造'!L$51</f>
        <v>8086</v>
      </c>
      <c r="N56" s="135"/>
      <c r="O56" s="135"/>
      <c r="P56" s="135">
        <f>'将来負担比率（分子）の構造'!M$51</f>
        <v>8522</v>
      </c>
    </row>
    <row r="57" spans="1:16" x14ac:dyDescent="0.15">
      <c r="A57" s="135" t="s">
        <v>34</v>
      </c>
      <c r="B57" s="135"/>
      <c r="C57" s="135"/>
      <c r="D57" s="135">
        <f>'将来負担比率（分子）の構造'!I$50</f>
        <v>1210</v>
      </c>
      <c r="E57" s="135"/>
      <c r="F57" s="135"/>
      <c r="G57" s="135">
        <f>'将来負担比率（分子）の構造'!J$50</f>
        <v>1225</v>
      </c>
      <c r="H57" s="135"/>
      <c r="I57" s="135"/>
      <c r="J57" s="135">
        <f>'将来負担比率（分子）の構造'!K$50</f>
        <v>2955</v>
      </c>
      <c r="K57" s="135"/>
      <c r="L57" s="135"/>
      <c r="M57" s="135">
        <f>'将来負担比率（分子）の構造'!L$50</f>
        <v>3701</v>
      </c>
      <c r="N57" s="135"/>
      <c r="O57" s="135"/>
      <c r="P57" s="135">
        <f>'将来負担比率（分子）の構造'!M$50</f>
        <v>4432</v>
      </c>
    </row>
    <row r="58" spans="1:16" x14ac:dyDescent="0.15">
      <c r="A58" s="135" t="s">
        <v>33</v>
      </c>
      <c r="B58" s="135"/>
      <c r="C58" s="135"/>
      <c r="D58" s="135">
        <f>'将来負担比率（分子）の構造'!I$49</f>
        <v>670</v>
      </c>
      <c r="E58" s="135"/>
      <c r="F58" s="135"/>
      <c r="G58" s="135">
        <f>'将来負担比率（分子）の構造'!J$49</f>
        <v>547</v>
      </c>
      <c r="H58" s="135"/>
      <c r="I58" s="135"/>
      <c r="J58" s="135">
        <f>'将来負担比率（分子）の構造'!K$49</f>
        <v>766</v>
      </c>
      <c r="K58" s="135"/>
      <c r="L58" s="135"/>
      <c r="M58" s="135">
        <f>'将来負担比率（分子）の構造'!L$49</f>
        <v>786</v>
      </c>
      <c r="N58" s="135"/>
      <c r="O58" s="135"/>
      <c r="P58" s="135">
        <f>'将来負担比率（分子）の構造'!M$49</f>
        <v>1256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184</v>
      </c>
      <c r="C61" s="135"/>
      <c r="D61" s="135"/>
      <c r="E61" s="135">
        <f>'将来負担比率（分子）の構造'!J$46</f>
        <v>156</v>
      </c>
      <c r="F61" s="135"/>
      <c r="G61" s="135"/>
      <c r="H61" s="135">
        <f>'将来負担比率（分子）の構造'!K$46</f>
        <v>116</v>
      </c>
      <c r="I61" s="135"/>
      <c r="J61" s="135"/>
      <c r="K61" s="135">
        <f>'将来負担比率（分子）の構造'!L$46</f>
        <v>80</v>
      </c>
      <c r="L61" s="135"/>
      <c r="M61" s="135"/>
      <c r="N61" s="135">
        <f>'将来負担比率（分子）の構造'!M$46</f>
        <v>54</v>
      </c>
      <c r="O61" s="135"/>
      <c r="P61" s="135"/>
    </row>
    <row r="62" spans="1:16" x14ac:dyDescent="0.15">
      <c r="A62" s="135" t="s">
        <v>28</v>
      </c>
      <c r="B62" s="135">
        <f>'将来負担比率（分子）の構造'!I$45</f>
        <v>3361</v>
      </c>
      <c r="C62" s="135"/>
      <c r="D62" s="135"/>
      <c r="E62" s="135">
        <f>'将来負担比率（分子）の構造'!J$45</f>
        <v>3243</v>
      </c>
      <c r="F62" s="135"/>
      <c r="G62" s="135"/>
      <c r="H62" s="135">
        <f>'将来負担比率（分子）の構造'!K$45</f>
        <v>2923</v>
      </c>
      <c r="I62" s="135"/>
      <c r="J62" s="135"/>
      <c r="K62" s="135">
        <f>'将来負担比率（分子）の構造'!L$45</f>
        <v>2722</v>
      </c>
      <c r="L62" s="135"/>
      <c r="M62" s="135"/>
      <c r="N62" s="135">
        <f>'将来負担比率（分子）の構造'!M$45</f>
        <v>2611</v>
      </c>
      <c r="O62" s="135"/>
      <c r="P62" s="135"/>
    </row>
    <row r="63" spans="1:16" x14ac:dyDescent="0.15">
      <c r="A63" s="135" t="s">
        <v>27</v>
      </c>
      <c r="B63" s="135">
        <f>'将来負担比率（分子）の構造'!I$44</f>
        <v>54</v>
      </c>
      <c r="C63" s="135"/>
      <c r="D63" s="135"/>
      <c r="E63" s="135">
        <f>'将来負担比率（分子）の構造'!J$44</f>
        <v>79</v>
      </c>
      <c r="F63" s="135"/>
      <c r="G63" s="135"/>
      <c r="H63" s="135">
        <f>'将来負担比率（分子）の構造'!K$44</f>
        <v>2586</v>
      </c>
      <c r="I63" s="135"/>
      <c r="J63" s="135"/>
      <c r="K63" s="135">
        <f>'将来負担比率（分子）の構造'!L$44</f>
        <v>2835</v>
      </c>
      <c r="L63" s="135"/>
      <c r="M63" s="135"/>
      <c r="N63" s="135">
        <f>'将来負担比率（分子）の構造'!M$44</f>
        <v>3121</v>
      </c>
      <c r="O63" s="135"/>
      <c r="P63" s="135"/>
    </row>
    <row r="64" spans="1:16" x14ac:dyDescent="0.15">
      <c r="A64" s="135" t="s">
        <v>26</v>
      </c>
      <c r="B64" s="135">
        <f>'将来負担比率（分子）の構造'!I$43</f>
        <v>1741</v>
      </c>
      <c r="C64" s="135"/>
      <c r="D64" s="135"/>
      <c r="E64" s="135">
        <f>'将来負担比率（分子）の構造'!J$43</f>
        <v>1547</v>
      </c>
      <c r="F64" s="135"/>
      <c r="G64" s="135"/>
      <c r="H64" s="135">
        <f>'将来負担比率（分子）の構造'!K$43</f>
        <v>1406</v>
      </c>
      <c r="I64" s="135"/>
      <c r="J64" s="135"/>
      <c r="K64" s="135">
        <f>'将来負担比率（分子）の構造'!L$43</f>
        <v>1326</v>
      </c>
      <c r="L64" s="135"/>
      <c r="M64" s="135"/>
      <c r="N64" s="135">
        <f>'将来負担比率（分子）の構造'!M$43</f>
        <v>1382</v>
      </c>
      <c r="O64" s="135"/>
      <c r="P64" s="135"/>
    </row>
    <row r="65" spans="1:16" x14ac:dyDescent="0.15">
      <c r="A65" s="135" t="s">
        <v>25</v>
      </c>
      <c r="B65" s="135">
        <f>'将来負担比率（分子）の構造'!I$42</f>
        <v>704</v>
      </c>
      <c r="C65" s="135"/>
      <c r="D65" s="135"/>
      <c r="E65" s="135">
        <f>'将来負担比率（分子）の構造'!J$42</f>
        <v>693</v>
      </c>
      <c r="F65" s="135"/>
      <c r="G65" s="135"/>
      <c r="H65" s="135">
        <f>'将来負担比率（分子）の構造'!K$42</f>
        <v>682</v>
      </c>
      <c r="I65" s="135"/>
      <c r="J65" s="135"/>
      <c r="K65" s="135">
        <f>'将来負担比率（分子）の構造'!L$42</f>
        <v>661</v>
      </c>
      <c r="L65" s="135"/>
      <c r="M65" s="135"/>
      <c r="N65" s="135">
        <f>'将来負担比率（分子）の構造'!M$42</f>
        <v>633</v>
      </c>
      <c r="O65" s="135"/>
      <c r="P65" s="135"/>
    </row>
    <row r="66" spans="1:16" x14ac:dyDescent="0.15">
      <c r="A66" s="135" t="s">
        <v>24</v>
      </c>
      <c r="B66" s="135">
        <f>'将来負担比率（分子）の構造'!I$41</f>
        <v>6875</v>
      </c>
      <c r="C66" s="135"/>
      <c r="D66" s="135"/>
      <c r="E66" s="135">
        <f>'将来負担比率（分子）の構造'!J$41</f>
        <v>7732</v>
      </c>
      <c r="F66" s="135"/>
      <c r="G66" s="135"/>
      <c r="H66" s="135">
        <f>'将来負担比率（分子）の構造'!K$41</f>
        <v>7793</v>
      </c>
      <c r="I66" s="135"/>
      <c r="J66" s="135"/>
      <c r="K66" s="135">
        <f>'将来負担比率（分子）の構造'!L$41</f>
        <v>7949</v>
      </c>
      <c r="L66" s="135"/>
      <c r="M66" s="135"/>
      <c r="N66" s="135">
        <f>'将来負担比率（分子）の構造'!M$41</f>
        <v>8254</v>
      </c>
      <c r="O66" s="135"/>
      <c r="P66" s="135"/>
    </row>
    <row r="67" spans="1:16" x14ac:dyDescent="0.15">
      <c r="A67" s="135" t="s">
        <v>62</v>
      </c>
      <c r="B67" s="135" t="e">
        <f>NA()</f>
        <v>#N/A</v>
      </c>
      <c r="C67" s="135">
        <f>IF(ISNUMBER('将来負担比率（分子）の構造'!I$52), IF('将来負担比率（分子）の構造'!I$52 &lt; 0, 0, '将来負担比率（分子）の構造'!I$52), NA())</f>
        <v>3923</v>
      </c>
      <c r="D67" s="135" t="e">
        <f>NA()</f>
        <v>#N/A</v>
      </c>
      <c r="E67" s="135" t="e">
        <f>NA()</f>
        <v>#N/A</v>
      </c>
      <c r="F67" s="135">
        <f>IF(ISNUMBER('将来負担比率（分子）の構造'!J$52), IF('将来負担比率（分子）の構造'!J$52 &lt; 0, 0, '将来負担比率（分子）の構造'!J$52), NA())</f>
        <v>4555</v>
      </c>
      <c r="G67" s="135" t="e">
        <f>NA()</f>
        <v>#N/A</v>
      </c>
      <c r="H67" s="135" t="e">
        <f>NA()</f>
        <v>#N/A</v>
      </c>
      <c r="I67" s="135">
        <f>IF(ISNUMBER('将来負担比率（分子）の構造'!K$52), IF('将来負担比率（分子）の構造'!K$52 &lt; 0, 0, '将来負担比率（分子）の構造'!K$52), NA())</f>
        <v>3909</v>
      </c>
      <c r="J67" s="135" t="e">
        <f>NA()</f>
        <v>#N/A</v>
      </c>
      <c r="K67" s="135" t="e">
        <f>NA()</f>
        <v>#N/A</v>
      </c>
      <c r="L67" s="135">
        <f>IF(ISNUMBER('将来負担比率（分子）の構造'!L$52), IF('将来負担比率（分子）の構造'!L$52 &lt; 0, 0, '将来負担比率（分子）の構造'!L$52), NA())</f>
        <v>2999</v>
      </c>
      <c r="M67" s="135" t="e">
        <f>NA()</f>
        <v>#N/A</v>
      </c>
      <c r="N67" s="135" t="e">
        <f>NA()</f>
        <v>#N/A</v>
      </c>
      <c r="O67" s="135">
        <f>IF(ISNUMBER('将来負担比率（分子）の構造'!M$52), IF('将来負担比率（分子）の構造'!M$52 &lt; 0, 0, '将来負担比率（分子）の構造'!M$52), NA())</f>
        <v>1845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36"/>
      <c r="H50" s="1237"/>
      <c r="I50" s="1237"/>
      <c r="J50" s="1238"/>
      <c r="K50" s="354" t="s">
        <v>512</v>
      </c>
      <c r="L50" s="354" t="s">
        <v>513</v>
      </c>
      <c r="M50" s="354" t="s">
        <v>514</v>
      </c>
      <c r="N50" s="354" t="s">
        <v>515</v>
      </c>
      <c r="O50" s="354" t="s">
        <v>516</v>
      </c>
    </row>
    <row r="51" spans="1:17" x14ac:dyDescent="0.15">
      <c r="B51" s="248"/>
      <c r="C51" s="244"/>
      <c r="D51" s="244"/>
      <c r="E51" s="244"/>
      <c r="F51" s="244"/>
      <c r="G51" s="1239" t="s">
        <v>549</v>
      </c>
      <c r="H51" s="1240"/>
      <c r="I51" s="1245" t="s">
        <v>550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552</v>
      </c>
      <c r="H55" s="1220"/>
      <c r="I55" s="1225" t="s">
        <v>550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551</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553</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27" t="s">
        <v>556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554</v>
      </c>
      <c r="I71" s="368"/>
      <c r="J71" s="364"/>
      <c r="K71" s="364"/>
      <c r="L71" s="365"/>
      <c r="M71" s="364"/>
      <c r="N71" s="365"/>
      <c r="O71" s="366"/>
    </row>
    <row r="72" spans="2:30" x14ac:dyDescent="0.15">
      <c r="B72" s="248"/>
      <c r="C72" s="244"/>
      <c r="D72" s="244"/>
      <c r="E72" s="244"/>
      <c r="F72" s="244"/>
      <c r="G72" s="1236"/>
      <c r="H72" s="1237"/>
      <c r="I72" s="1237"/>
      <c r="J72" s="1238"/>
      <c r="K72" s="354" t="s">
        <v>512</v>
      </c>
      <c r="L72" s="354" t="s">
        <v>513</v>
      </c>
      <c r="M72" s="354" t="s">
        <v>514</v>
      </c>
      <c r="N72" s="354" t="s">
        <v>515</v>
      </c>
      <c r="O72" s="354" t="s">
        <v>516</v>
      </c>
    </row>
    <row r="73" spans="2:30" x14ac:dyDescent="0.15">
      <c r="B73" s="248"/>
      <c r="C73" s="244"/>
      <c r="D73" s="244"/>
      <c r="E73" s="244"/>
      <c r="F73" s="244"/>
      <c r="G73" s="1239" t="s">
        <v>549</v>
      </c>
      <c r="H73" s="1240"/>
      <c r="I73" s="1245" t="s">
        <v>550</v>
      </c>
      <c r="J73" s="1245"/>
      <c r="K73" s="1226">
        <v>80.400000000000006</v>
      </c>
      <c r="L73" s="1226">
        <v>94.7</v>
      </c>
      <c r="M73" s="1215">
        <v>80.5</v>
      </c>
      <c r="N73" s="1215">
        <v>62.4</v>
      </c>
      <c r="O73" s="1215">
        <v>37.1</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555</v>
      </c>
      <c r="J75" s="1225"/>
      <c r="K75" s="1247">
        <v>8.4</v>
      </c>
      <c r="L75" s="1247">
        <v>6.6</v>
      </c>
      <c r="M75" s="1247">
        <v>5.2</v>
      </c>
      <c r="N75" s="1247">
        <v>3.1</v>
      </c>
      <c r="O75" s="1247">
        <v>1.6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552</v>
      </c>
      <c r="H77" s="1220"/>
      <c r="I77" s="1225" t="s">
        <v>550</v>
      </c>
      <c r="J77" s="1225"/>
      <c r="K77" s="1226">
        <v>40.200000000000003</v>
      </c>
      <c r="L77" s="1226">
        <v>30.7</v>
      </c>
      <c r="M77" s="1215">
        <v>22.3</v>
      </c>
      <c r="N77" s="1215">
        <v>20.3</v>
      </c>
      <c r="O77" s="1215">
        <v>13</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555</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3769594</v>
      </c>
      <c r="S5" s="669"/>
      <c r="T5" s="669"/>
      <c r="U5" s="669"/>
      <c r="V5" s="669"/>
      <c r="W5" s="669"/>
      <c r="X5" s="669"/>
      <c r="Y5" s="716"/>
      <c r="Z5" s="729">
        <v>39.9</v>
      </c>
      <c r="AA5" s="729"/>
      <c r="AB5" s="729"/>
      <c r="AC5" s="729"/>
      <c r="AD5" s="730">
        <v>3459929</v>
      </c>
      <c r="AE5" s="730"/>
      <c r="AF5" s="730"/>
      <c r="AG5" s="730"/>
      <c r="AH5" s="730"/>
      <c r="AI5" s="730"/>
      <c r="AJ5" s="730"/>
      <c r="AK5" s="730"/>
      <c r="AL5" s="717">
        <v>64.3</v>
      </c>
      <c r="AM5" s="686"/>
      <c r="AN5" s="686"/>
      <c r="AO5" s="718"/>
      <c r="AP5" s="705" t="s">
        <v>204</v>
      </c>
      <c r="AQ5" s="706"/>
      <c r="AR5" s="706"/>
      <c r="AS5" s="706"/>
      <c r="AT5" s="706"/>
      <c r="AU5" s="706"/>
      <c r="AV5" s="706"/>
      <c r="AW5" s="706"/>
      <c r="AX5" s="706"/>
      <c r="AY5" s="706"/>
      <c r="AZ5" s="706"/>
      <c r="BA5" s="706"/>
      <c r="BB5" s="706"/>
      <c r="BC5" s="706"/>
      <c r="BD5" s="706"/>
      <c r="BE5" s="706"/>
      <c r="BF5" s="707"/>
      <c r="BG5" s="618">
        <v>3375112</v>
      </c>
      <c r="BH5" s="619"/>
      <c r="BI5" s="619"/>
      <c r="BJ5" s="619"/>
      <c r="BK5" s="619"/>
      <c r="BL5" s="619"/>
      <c r="BM5" s="619"/>
      <c r="BN5" s="620"/>
      <c r="BO5" s="671">
        <v>89.5</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61718</v>
      </c>
      <c r="S6" s="619"/>
      <c r="T6" s="619"/>
      <c r="U6" s="619"/>
      <c r="V6" s="619"/>
      <c r="W6" s="619"/>
      <c r="X6" s="619"/>
      <c r="Y6" s="620"/>
      <c r="Z6" s="671">
        <v>0.7</v>
      </c>
      <c r="AA6" s="671"/>
      <c r="AB6" s="671"/>
      <c r="AC6" s="671"/>
      <c r="AD6" s="672">
        <v>61718</v>
      </c>
      <c r="AE6" s="672"/>
      <c r="AF6" s="672"/>
      <c r="AG6" s="672"/>
      <c r="AH6" s="672"/>
      <c r="AI6" s="672"/>
      <c r="AJ6" s="672"/>
      <c r="AK6" s="672"/>
      <c r="AL6" s="641">
        <v>1.1000000000000001</v>
      </c>
      <c r="AM6" s="673"/>
      <c r="AN6" s="673"/>
      <c r="AO6" s="674"/>
      <c r="AP6" s="615" t="s">
        <v>210</v>
      </c>
      <c r="AQ6" s="616"/>
      <c r="AR6" s="616"/>
      <c r="AS6" s="616"/>
      <c r="AT6" s="616"/>
      <c r="AU6" s="616"/>
      <c r="AV6" s="616"/>
      <c r="AW6" s="616"/>
      <c r="AX6" s="616"/>
      <c r="AY6" s="616"/>
      <c r="AZ6" s="616"/>
      <c r="BA6" s="616"/>
      <c r="BB6" s="616"/>
      <c r="BC6" s="616"/>
      <c r="BD6" s="616"/>
      <c r="BE6" s="616"/>
      <c r="BF6" s="617"/>
      <c r="BG6" s="618">
        <v>3375112</v>
      </c>
      <c r="BH6" s="619"/>
      <c r="BI6" s="619"/>
      <c r="BJ6" s="619"/>
      <c r="BK6" s="619"/>
      <c r="BL6" s="619"/>
      <c r="BM6" s="619"/>
      <c r="BN6" s="620"/>
      <c r="BO6" s="671">
        <v>89.5</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134408</v>
      </c>
      <c r="CS6" s="619"/>
      <c r="CT6" s="619"/>
      <c r="CU6" s="619"/>
      <c r="CV6" s="619"/>
      <c r="CW6" s="619"/>
      <c r="CX6" s="619"/>
      <c r="CY6" s="620"/>
      <c r="CZ6" s="671">
        <v>1.5</v>
      </c>
      <c r="DA6" s="671"/>
      <c r="DB6" s="671"/>
      <c r="DC6" s="671"/>
      <c r="DD6" s="624" t="s">
        <v>205</v>
      </c>
      <c r="DE6" s="619"/>
      <c r="DF6" s="619"/>
      <c r="DG6" s="619"/>
      <c r="DH6" s="619"/>
      <c r="DI6" s="619"/>
      <c r="DJ6" s="619"/>
      <c r="DK6" s="619"/>
      <c r="DL6" s="619"/>
      <c r="DM6" s="619"/>
      <c r="DN6" s="619"/>
      <c r="DO6" s="619"/>
      <c r="DP6" s="620"/>
      <c r="DQ6" s="624">
        <v>134408</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4765</v>
      </c>
      <c r="S7" s="619"/>
      <c r="T7" s="619"/>
      <c r="U7" s="619"/>
      <c r="V7" s="619"/>
      <c r="W7" s="619"/>
      <c r="X7" s="619"/>
      <c r="Y7" s="620"/>
      <c r="Z7" s="671">
        <v>0.1</v>
      </c>
      <c r="AA7" s="671"/>
      <c r="AB7" s="671"/>
      <c r="AC7" s="671"/>
      <c r="AD7" s="672">
        <v>4765</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1351953</v>
      </c>
      <c r="BH7" s="619"/>
      <c r="BI7" s="619"/>
      <c r="BJ7" s="619"/>
      <c r="BK7" s="619"/>
      <c r="BL7" s="619"/>
      <c r="BM7" s="619"/>
      <c r="BN7" s="620"/>
      <c r="BO7" s="671">
        <v>35.9</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1471639</v>
      </c>
      <c r="CS7" s="619"/>
      <c r="CT7" s="619"/>
      <c r="CU7" s="619"/>
      <c r="CV7" s="619"/>
      <c r="CW7" s="619"/>
      <c r="CX7" s="619"/>
      <c r="CY7" s="620"/>
      <c r="CZ7" s="671">
        <v>16.5</v>
      </c>
      <c r="DA7" s="671"/>
      <c r="DB7" s="671"/>
      <c r="DC7" s="671"/>
      <c r="DD7" s="624">
        <v>52807</v>
      </c>
      <c r="DE7" s="619"/>
      <c r="DF7" s="619"/>
      <c r="DG7" s="619"/>
      <c r="DH7" s="619"/>
      <c r="DI7" s="619"/>
      <c r="DJ7" s="619"/>
      <c r="DK7" s="619"/>
      <c r="DL7" s="619"/>
      <c r="DM7" s="619"/>
      <c r="DN7" s="619"/>
      <c r="DO7" s="619"/>
      <c r="DP7" s="620"/>
      <c r="DQ7" s="624">
        <v>1242732</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18478</v>
      </c>
      <c r="S8" s="619"/>
      <c r="T8" s="619"/>
      <c r="U8" s="619"/>
      <c r="V8" s="619"/>
      <c r="W8" s="619"/>
      <c r="X8" s="619"/>
      <c r="Y8" s="620"/>
      <c r="Z8" s="671">
        <v>0.2</v>
      </c>
      <c r="AA8" s="671"/>
      <c r="AB8" s="671"/>
      <c r="AC8" s="671"/>
      <c r="AD8" s="672">
        <v>18478</v>
      </c>
      <c r="AE8" s="672"/>
      <c r="AF8" s="672"/>
      <c r="AG8" s="672"/>
      <c r="AH8" s="672"/>
      <c r="AI8" s="672"/>
      <c r="AJ8" s="672"/>
      <c r="AK8" s="672"/>
      <c r="AL8" s="641">
        <v>0.3</v>
      </c>
      <c r="AM8" s="673"/>
      <c r="AN8" s="673"/>
      <c r="AO8" s="674"/>
      <c r="AP8" s="615" t="s">
        <v>216</v>
      </c>
      <c r="AQ8" s="616"/>
      <c r="AR8" s="616"/>
      <c r="AS8" s="616"/>
      <c r="AT8" s="616"/>
      <c r="AU8" s="616"/>
      <c r="AV8" s="616"/>
      <c r="AW8" s="616"/>
      <c r="AX8" s="616"/>
      <c r="AY8" s="616"/>
      <c r="AZ8" s="616"/>
      <c r="BA8" s="616"/>
      <c r="BB8" s="616"/>
      <c r="BC8" s="616"/>
      <c r="BD8" s="616"/>
      <c r="BE8" s="616"/>
      <c r="BF8" s="617"/>
      <c r="BG8" s="618">
        <v>48145</v>
      </c>
      <c r="BH8" s="619"/>
      <c r="BI8" s="619"/>
      <c r="BJ8" s="619"/>
      <c r="BK8" s="619"/>
      <c r="BL8" s="619"/>
      <c r="BM8" s="619"/>
      <c r="BN8" s="620"/>
      <c r="BO8" s="671">
        <v>1.3</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2959285</v>
      </c>
      <c r="CS8" s="619"/>
      <c r="CT8" s="619"/>
      <c r="CU8" s="619"/>
      <c r="CV8" s="619"/>
      <c r="CW8" s="619"/>
      <c r="CX8" s="619"/>
      <c r="CY8" s="620"/>
      <c r="CZ8" s="671">
        <v>33.1</v>
      </c>
      <c r="DA8" s="671"/>
      <c r="DB8" s="671"/>
      <c r="DC8" s="671"/>
      <c r="DD8" s="624">
        <v>249996</v>
      </c>
      <c r="DE8" s="619"/>
      <c r="DF8" s="619"/>
      <c r="DG8" s="619"/>
      <c r="DH8" s="619"/>
      <c r="DI8" s="619"/>
      <c r="DJ8" s="619"/>
      <c r="DK8" s="619"/>
      <c r="DL8" s="619"/>
      <c r="DM8" s="619"/>
      <c r="DN8" s="619"/>
      <c r="DO8" s="619"/>
      <c r="DP8" s="620"/>
      <c r="DQ8" s="624">
        <v>1620727</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19897</v>
      </c>
      <c r="S9" s="619"/>
      <c r="T9" s="619"/>
      <c r="U9" s="619"/>
      <c r="V9" s="619"/>
      <c r="W9" s="619"/>
      <c r="X9" s="619"/>
      <c r="Y9" s="620"/>
      <c r="Z9" s="671">
        <v>0.2</v>
      </c>
      <c r="AA9" s="671"/>
      <c r="AB9" s="671"/>
      <c r="AC9" s="671"/>
      <c r="AD9" s="672">
        <v>19897</v>
      </c>
      <c r="AE9" s="672"/>
      <c r="AF9" s="672"/>
      <c r="AG9" s="672"/>
      <c r="AH9" s="672"/>
      <c r="AI9" s="672"/>
      <c r="AJ9" s="672"/>
      <c r="AK9" s="672"/>
      <c r="AL9" s="641">
        <v>0.4</v>
      </c>
      <c r="AM9" s="673"/>
      <c r="AN9" s="673"/>
      <c r="AO9" s="674"/>
      <c r="AP9" s="615" t="s">
        <v>219</v>
      </c>
      <c r="AQ9" s="616"/>
      <c r="AR9" s="616"/>
      <c r="AS9" s="616"/>
      <c r="AT9" s="616"/>
      <c r="AU9" s="616"/>
      <c r="AV9" s="616"/>
      <c r="AW9" s="616"/>
      <c r="AX9" s="616"/>
      <c r="AY9" s="616"/>
      <c r="AZ9" s="616"/>
      <c r="BA9" s="616"/>
      <c r="BB9" s="616"/>
      <c r="BC9" s="616"/>
      <c r="BD9" s="616"/>
      <c r="BE9" s="616"/>
      <c r="BF9" s="617"/>
      <c r="BG9" s="618">
        <v>1173801</v>
      </c>
      <c r="BH9" s="619"/>
      <c r="BI9" s="619"/>
      <c r="BJ9" s="619"/>
      <c r="BK9" s="619"/>
      <c r="BL9" s="619"/>
      <c r="BM9" s="619"/>
      <c r="BN9" s="620"/>
      <c r="BO9" s="671">
        <v>31.1</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796632</v>
      </c>
      <c r="CS9" s="619"/>
      <c r="CT9" s="619"/>
      <c r="CU9" s="619"/>
      <c r="CV9" s="619"/>
      <c r="CW9" s="619"/>
      <c r="CX9" s="619"/>
      <c r="CY9" s="620"/>
      <c r="CZ9" s="671">
        <v>8.9</v>
      </c>
      <c r="DA9" s="671"/>
      <c r="DB9" s="671"/>
      <c r="DC9" s="671"/>
      <c r="DD9" s="624">
        <v>8902</v>
      </c>
      <c r="DE9" s="619"/>
      <c r="DF9" s="619"/>
      <c r="DG9" s="619"/>
      <c r="DH9" s="619"/>
      <c r="DI9" s="619"/>
      <c r="DJ9" s="619"/>
      <c r="DK9" s="619"/>
      <c r="DL9" s="619"/>
      <c r="DM9" s="619"/>
      <c r="DN9" s="619"/>
      <c r="DO9" s="619"/>
      <c r="DP9" s="620"/>
      <c r="DQ9" s="624">
        <v>757709</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468913</v>
      </c>
      <c r="S10" s="619"/>
      <c r="T10" s="619"/>
      <c r="U10" s="619"/>
      <c r="V10" s="619"/>
      <c r="W10" s="619"/>
      <c r="X10" s="619"/>
      <c r="Y10" s="620"/>
      <c r="Z10" s="671">
        <v>5</v>
      </c>
      <c r="AA10" s="671"/>
      <c r="AB10" s="671"/>
      <c r="AC10" s="671"/>
      <c r="AD10" s="672">
        <v>468913</v>
      </c>
      <c r="AE10" s="672"/>
      <c r="AF10" s="672"/>
      <c r="AG10" s="672"/>
      <c r="AH10" s="672"/>
      <c r="AI10" s="672"/>
      <c r="AJ10" s="672"/>
      <c r="AK10" s="672"/>
      <c r="AL10" s="641">
        <v>8.6999999999999993</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79837</v>
      </c>
      <c r="BH10" s="619"/>
      <c r="BI10" s="619"/>
      <c r="BJ10" s="619"/>
      <c r="BK10" s="619"/>
      <c r="BL10" s="619"/>
      <c r="BM10" s="619"/>
      <c r="BN10" s="620"/>
      <c r="BO10" s="671">
        <v>2.1</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602</v>
      </c>
      <c r="CS10" s="619"/>
      <c r="CT10" s="619"/>
      <c r="CU10" s="619"/>
      <c r="CV10" s="619"/>
      <c r="CW10" s="619"/>
      <c r="CX10" s="619"/>
      <c r="CY10" s="620"/>
      <c r="CZ10" s="671">
        <v>0</v>
      </c>
      <c r="DA10" s="671"/>
      <c r="DB10" s="671"/>
      <c r="DC10" s="671"/>
      <c r="DD10" s="624" t="s">
        <v>107</v>
      </c>
      <c r="DE10" s="619"/>
      <c r="DF10" s="619"/>
      <c r="DG10" s="619"/>
      <c r="DH10" s="619"/>
      <c r="DI10" s="619"/>
      <c r="DJ10" s="619"/>
      <c r="DK10" s="619"/>
      <c r="DL10" s="619"/>
      <c r="DM10" s="619"/>
      <c r="DN10" s="619"/>
      <c r="DO10" s="619"/>
      <c r="DP10" s="620"/>
      <c r="DQ10" s="624">
        <v>602</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8949</v>
      </c>
      <c r="S11" s="619"/>
      <c r="T11" s="619"/>
      <c r="U11" s="619"/>
      <c r="V11" s="619"/>
      <c r="W11" s="619"/>
      <c r="X11" s="619"/>
      <c r="Y11" s="620"/>
      <c r="Z11" s="671">
        <v>0.1</v>
      </c>
      <c r="AA11" s="671"/>
      <c r="AB11" s="671"/>
      <c r="AC11" s="671"/>
      <c r="AD11" s="672">
        <v>8949</v>
      </c>
      <c r="AE11" s="672"/>
      <c r="AF11" s="672"/>
      <c r="AG11" s="672"/>
      <c r="AH11" s="672"/>
      <c r="AI11" s="672"/>
      <c r="AJ11" s="672"/>
      <c r="AK11" s="672"/>
      <c r="AL11" s="641">
        <v>0.2</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50170</v>
      </c>
      <c r="BH11" s="619"/>
      <c r="BI11" s="619"/>
      <c r="BJ11" s="619"/>
      <c r="BK11" s="619"/>
      <c r="BL11" s="619"/>
      <c r="BM11" s="619"/>
      <c r="BN11" s="620"/>
      <c r="BO11" s="671">
        <v>1.3</v>
      </c>
      <c r="BP11" s="671"/>
      <c r="BQ11" s="671"/>
      <c r="BR11" s="671"/>
      <c r="BS11" s="624" t="s">
        <v>107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171103</v>
      </c>
      <c r="CS11" s="619"/>
      <c r="CT11" s="619"/>
      <c r="CU11" s="619"/>
      <c r="CV11" s="619"/>
      <c r="CW11" s="619"/>
      <c r="CX11" s="619"/>
      <c r="CY11" s="620"/>
      <c r="CZ11" s="671">
        <v>1.9</v>
      </c>
      <c r="DA11" s="671"/>
      <c r="DB11" s="671"/>
      <c r="DC11" s="671"/>
      <c r="DD11" s="624">
        <v>39150</v>
      </c>
      <c r="DE11" s="619"/>
      <c r="DF11" s="619"/>
      <c r="DG11" s="619"/>
      <c r="DH11" s="619"/>
      <c r="DI11" s="619"/>
      <c r="DJ11" s="619"/>
      <c r="DK11" s="619"/>
      <c r="DL11" s="619"/>
      <c r="DM11" s="619"/>
      <c r="DN11" s="619"/>
      <c r="DO11" s="619"/>
      <c r="DP11" s="620"/>
      <c r="DQ11" s="624">
        <v>74825</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1747019</v>
      </c>
      <c r="BH12" s="619"/>
      <c r="BI12" s="619"/>
      <c r="BJ12" s="619"/>
      <c r="BK12" s="619"/>
      <c r="BL12" s="619"/>
      <c r="BM12" s="619"/>
      <c r="BN12" s="620"/>
      <c r="BO12" s="671">
        <v>46.3</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393851</v>
      </c>
      <c r="CS12" s="619"/>
      <c r="CT12" s="619"/>
      <c r="CU12" s="619"/>
      <c r="CV12" s="619"/>
      <c r="CW12" s="619"/>
      <c r="CX12" s="619"/>
      <c r="CY12" s="620"/>
      <c r="CZ12" s="671">
        <v>4.4000000000000004</v>
      </c>
      <c r="DA12" s="671"/>
      <c r="DB12" s="671"/>
      <c r="DC12" s="671"/>
      <c r="DD12" s="624">
        <v>13362</v>
      </c>
      <c r="DE12" s="619"/>
      <c r="DF12" s="619"/>
      <c r="DG12" s="619"/>
      <c r="DH12" s="619"/>
      <c r="DI12" s="619"/>
      <c r="DJ12" s="619"/>
      <c r="DK12" s="619"/>
      <c r="DL12" s="619"/>
      <c r="DM12" s="619"/>
      <c r="DN12" s="619"/>
      <c r="DO12" s="619"/>
      <c r="DP12" s="620"/>
      <c r="DQ12" s="624">
        <v>285094</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22796</v>
      </c>
      <c r="S13" s="619"/>
      <c r="T13" s="619"/>
      <c r="U13" s="619"/>
      <c r="V13" s="619"/>
      <c r="W13" s="619"/>
      <c r="X13" s="619"/>
      <c r="Y13" s="620"/>
      <c r="Z13" s="671">
        <v>0.2</v>
      </c>
      <c r="AA13" s="671"/>
      <c r="AB13" s="671"/>
      <c r="AC13" s="671"/>
      <c r="AD13" s="672">
        <v>22796</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1746823</v>
      </c>
      <c r="BH13" s="619"/>
      <c r="BI13" s="619"/>
      <c r="BJ13" s="619"/>
      <c r="BK13" s="619"/>
      <c r="BL13" s="619"/>
      <c r="BM13" s="619"/>
      <c r="BN13" s="620"/>
      <c r="BO13" s="671">
        <v>46.3</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843231</v>
      </c>
      <c r="CS13" s="619"/>
      <c r="CT13" s="619"/>
      <c r="CU13" s="619"/>
      <c r="CV13" s="619"/>
      <c r="CW13" s="619"/>
      <c r="CX13" s="619"/>
      <c r="CY13" s="620"/>
      <c r="CZ13" s="671">
        <v>9.4</v>
      </c>
      <c r="DA13" s="671"/>
      <c r="DB13" s="671"/>
      <c r="DC13" s="671"/>
      <c r="DD13" s="624">
        <v>443150</v>
      </c>
      <c r="DE13" s="619"/>
      <c r="DF13" s="619"/>
      <c r="DG13" s="619"/>
      <c r="DH13" s="619"/>
      <c r="DI13" s="619"/>
      <c r="DJ13" s="619"/>
      <c r="DK13" s="619"/>
      <c r="DL13" s="619"/>
      <c r="DM13" s="619"/>
      <c r="DN13" s="619"/>
      <c r="DO13" s="619"/>
      <c r="DP13" s="620"/>
      <c r="DQ13" s="624">
        <v>461788</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39355</v>
      </c>
      <c r="BH14" s="619"/>
      <c r="BI14" s="619"/>
      <c r="BJ14" s="619"/>
      <c r="BK14" s="619"/>
      <c r="BL14" s="619"/>
      <c r="BM14" s="619"/>
      <c r="BN14" s="620"/>
      <c r="BO14" s="671">
        <v>1</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721158</v>
      </c>
      <c r="CS14" s="619"/>
      <c r="CT14" s="619"/>
      <c r="CU14" s="619"/>
      <c r="CV14" s="619"/>
      <c r="CW14" s="619"/>
      <c r="CX14" s="619"/>
      <c r="CY14" s="620"/>
      <c r="CZ14" s="671">
        <v>8.1</v>
      </c>
      <c r="DA14" s="671"/>
      <c r="DB14" s="671"/>
      <c r="DC14" s="671"/>
      <c r="DD14" s="624">
        <v>108109</v>
      </c>
      <c r="DE14" s="619"/>
      <c r="DF14" s="619"/>
      <c r="DG14" s="619"/>
      <c r="DH14" s="619"/>
      <c r="DI14" s="619"/>
      <c r="DJ14" s="619"/>
      <c r="DK14" s="619"/>
      <c r="DL14" s="619"/>
      <c r="DM14" s="619"/>
      <c r="DN14" s="619"/>
      <c r="DO14" s="619"/>
      <c r="DP14" s="620"/>
      <c r="DQ14" s="624">
        <v>446489</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10786</v>
      </c>
      <c r="S15" s="619"/>
      <c r="T15" s="619"/>
      <c r="U15" s="619"/>
      <c r="V15" s="619"/>
      <c r="W15" s="619"/>
      <c r="X15" s="619"/>
      <c r="Y15" s="620"/>
      <c r="Z15" s="671">
        <v>0.1</v>
      </c>
      <c r="AA15" s="671"/>
      <c r="AB15" s="671"/>
      <c r="AC15" s="671"/>
      <c r="AD15" s="672">
        <v>10786</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236785</v>
      </c>
      <c r="BH15" s="619"/>
      <c r="BI15" s="619"/>
      <c r="BJ15" s="619"/>
      <c r="BK15" s="619"/>
      <c r="BL15" s="619"/>
      <c r="BM15" s="619"/>
      <c r="BN15" s="620"/>
      <c r="BO15" s="671">
        <v>6.3</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701093</v>
      </c>
      <c r="CS15" s="619"/>
      <c r="CT15" s="619"/>
      <c r="CU15" s="619"/>
      <c r="CV15" s="619"/>
      <c r="CW15" s="619"/>
      <c r="CX15" s="619"/>
      <c r="CY15" s="620"/>
      <c r="CZ15" s="671">
        <v>7.8</v>
      </c>
      <c r="DA15" s="671"/>
      <c r="DB15" s="671"/>
      <c r="DC15" s="671"/>
      <c r="DD15" s="624">
        <v>129974</v>
      </c>
      <c r="DE15" s="619"/>
      <c r="DF15" s="619"/>
      <c r="DG15" s="619"/>
      <c r="DH15" s="619"/>
      <c r="DI15" s="619"/>
      <c r="DJ15" s="619"/>
      <c r="DK15" s="619"/>
      <c r="DL15" s="619"/>
      <c r="DM15" s="619"/>
      <c r="DN15" s="619"/>
      <c r="DO15" s="619"/>
      <c r="DP15" s="620"/>
      <c r="DQ15" s="624">
        <v>582847</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1455137</v>
      </c>
      <c r="S16" s="619"/>
      <c r="T16" s="619"/>
      <c r="U16" s="619"/>
      <c r="V16" s="619"/>
      <c r="W16" s="619"/>
      <c r="X16" s="619"/>
      <c r="Y16" s="620"/>
      <c r="Z16" s="671">
        <v>15.4</v>
      </c>
      <c r="AA16" s="671"/>
      <c r="AB16" s="671"/>
      <c r="AC16" s="671"/>
      <c r="AD16" s="672">
        <v>1228842</v>
      </c>
      <c r="AE16" s="672"/>
      <c r="AF16" s="672"/>
      <c r="AG16" s="672"/>
      <c r="AH16" s="672"/>
      <c r="AI16" s="672"/>
      <c r="AJ16" s="672"/>
      <c r="AK16" s="672"/>
      <c r="AL16" s="641">
        <v>22.8</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1228842</v>
      </c>
      <c r="S17" s="619"/>
      <c r="T17" s="619"/>
      <c r="U17" s="619"/>
      <c r="V17" s="619"/>
      <c r="W17" s="619"/>
      <c r="X17" s="619"/>
      <c r="Y17" s="620"/>
      <c r="Z17" s="671">
        <v>13</v>
      </c>
      <c r="AA17" s="671"/>
      <c r="AB17" s="671"/>
      <c r="AC17" s="671"/>
      <c r="AD17" s="672">
        <v>1228842</v>
      </c>
      <c r="AE17" s="672"/>
      <c r="AF17" s="672"/>
      <c r="AG17" s="672"/>
      <c r="AH17" s="672"/>
      <c r="AI17" s="672"/>
      <c r="AJ17" s="672"/>
      <c r="AK17" s="672"/>
      <c r="AL17" s="641">
        <v>22.8</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743956</v>
      </c>
      <c r="CS17" s="619"/>
      <c r="CT17" s="619"/>
      <c r="CU17" s="619"/>
      <c r="CV17" s="619"/>
      <c r="CW17" s="619"/>
      <c r="CX17" s="619"/>
      <c r="CY17" s="620"/>
      <c r="CZ17" s="671">
        <v>8.3000000000000007</v>
      </c>
      <c r="DA17" s="671"/>
      <c r="DB17" s="671"/>
      <c r="DC17" s="671"/>
      <c r="DD17" s="624" t="s">
        <v>107</v>
      </c>
      <c r="DE17" s="619"/>
      <c r="DF17" s="619"/>
      <c r="DG17" s="619"/>
      <c r="DH17" s="619"/>
      <c r="DI17" s="619"/>
      <c r="DJ17" s="619"/>
      <c r="DK17" s="619"/>
      <c r="DL17" s="619"/>
      <c r="DM17" s="619"/>
      <c r="DN17" s="619"/>
      <c r="DO17" s="619"/>
      <c r="DP17" s="620"/>
      <c r="DQ17" s="624">
        <v>743956</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226293</v>
      </c>
      <c r="S18" s="619"/>
      <c r="T18" s="619"/>
      <c r="U18" s="619"/>
      <c r="V18" s="619"/>
      <c r="W18" s="619"/>
      <c r="X18" s="619"/>
      <c r="Y18" s="620"/>
      <c r="Z18" s="671">
        <v>2.4</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394482</v>
      </c>
      <c r="BH19" s="619"/>
      <c r="BI19" s="619"/>
      <c r="BJ19" s="619"/>
      <c r="BK19" s="619"/>
      <c r="BL19" s="619"/>
      <c r="BM19" s="619"/>
      <c r="BN19" s="620"/>
      <c r="BO19" s="671">
        <v>10.5</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5841033</v>
      </c>
      <c r="S20" s="619"/>
      <c r="T20" s="619"/>
      <c r="U20" s="619"/>
      <c r="V20" s="619"/>
      <c r="W20" s="619"/>
      <c r="X20" s="619"/>
      <c r="Y20" s="620"/>
      <c r="Z20" s="671">
        <v>61.9</v>
      </c>
      <c r="AA20" s="671"/>
      <c r="AB20" s="671"/>
      <c r="AC20" s="671"/>
      <c r="AD20" s="672">
        <v>5305073</v>
      </c>
      <c r="AE20" s="672"/>
      <c r="AF20" s="672"/>
      <c r="AG20" s="672"/>
      <c r="AH20" s="672"/>
      <c r="AI20" s="672"/>
      <c r="AJ20" s="672"/>
      <c r="AK20" s="672"/>
      <c r="AL20" s="641">
        <v>98.5</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394482</v>
      </c>
      <c r="BH20" s="619"/>
      <c r="BI20" s="619"/>
      <c r="BJ20" s="619"/>
      <c r="BK20" s="619"/>
      <c r="BL20" s="619"/>
      <c r="BM20" s="619"/>
      <c r="BN20" s="620"/>
      <c r="BO20" s="671">
        <v>10.5</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8936958</v>
      </c>
      <c r="CS20" s="619"/>
      <c r="CT20" s="619"/>
      <c r="CU20" s="619"/>
      <c r="CV20" s="619"/>
      <c r="CW20" s="619"/>
      <c r="CX20" s="619"/>
      <c r="CY20" s="620"/>
      <c r="CZ20" s="671">
        <v>100</v>
      </c>
      <c r="DA20" s="671"/>
      <c r="DB20" s="671"/>
      <c r="DC20" s="671"/>
      <c r="DD20" s="624">
        <v>1045450</v>
      </c>
      <c r="DE20" s="619"/>
      <c r="DF20" s="619"/>
      <c r="DG20" s="619"/>
      <c r="DH20" s="619"/>
      <c r="DI20" s="619"/>
      <c r="DJ20" s="619"/>
      <c r="DK20" s="619"/>
      <c r="DL20" s="619"/>
      <c r="DM20" s="619"/>
      <c r="DN20" s="619"/>
      <c r="DO20" s="619"/>
      <c r="DP20" s="620"/>
      <c r="DQ20" s="624">
        <v>6351177</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4103</v>
      </c>
      <c r="S21" s="619"/>
      <c r="T21" s="619"/>
      <c r="U21" s="619"/>
      <c r="V21" s="619"/>
      <c r="W21" s="619"/>
      <c r="X21" s="619"/>
      <c r="Y21" s="620"/>
      <c r="Z21" s="671">
        <v>0</v>
      </c>
      <c r="AA21" s="671"/>
      <c r="AB21" s="671"/>
      <c r="AC21" s="671"/>
      <c r="AD21" s="672">
        <v>4103</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84817</v>
      </c>
      <c r="BH21" s="619"/>
      <c r="BI21" s="619"/>
      <c r="BJ21" s="619"/>
      <c r="BK21" s="619"/>
      <c r="BL21" s="619"/>
      <c r="BM21" s="619"/>
      <c r="BN21" s="620"/>
      <c r="BO21" s="671">
        <v>2.2999999999999998</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250445</v>
      </c>
      <c r="S22" s="619"/>
      <c r="T22" s="619"/>
      <c r="U22" s="619"/>
      <c r="V22" s="619"/>
      <c r="W22" s="619"/>
      <c r="X22" s="619"/>
      <c r="Y22" s="620"/>
      <c r="Z22" s="671">
        <v>2.7</v>
      </c>
      <c r="AA22" s="671"/>
      <c r="AB22" s="671"/>
      <c r="AC22" s="671"/>
      <c r="AD22" s="672" t="s">
        <v>107</v>
      </c>
      <c r="AE22" s="672"/>
      <c r="AF22" s="672"/>
      <c r="AG22" s="672"/>
      <c r="AH22" s="672"/>
      <c r="AI22" s="672"/>
      <c r="AJ22" s="672"/>
      <c r="AK22" s="672"/>
      <c r="AL22" s="641" t="s">
        <v>107</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189262</v>
      </c>
      <c r="S23" s="619"/>
      <c r="T23" s="619"/>
      <c r="U23" s="619"/>
      <c r="V23" s="619"/>
      <c r="W23" s="619"/>
      <c r="X23" s="619"/>
      <c r="Y23" s="620"/>
      <c r="Z23" s="671">
        <v>2</v>
      </c>
      <c r="AA23" s="671"/>
      <c r="AB23" s="671"/>
      <c r="AC23" s="671"/>
      <c r="AD23" s="672">
        <v>35092</v>
      </c>
      <c r="AE23" s="672"/>
      <c r="AF23" s="672"/>
      <c r="AG23" s="672"/>
      <c r="AH23" s="672"/>
      <c r="AI23" s="672"/>
      <c r="AJ23" s="672"/>
      <c r="AK23" s="672"/>
      <c r="AL23" s="641">
        <v>0.7</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309665</v>
      </c>
      <c r="BH23" s="619"/>
      <c r="BI23" s="619"/>
      <c r="BJ23" s="619"/>
      <c r="BK23" s="619"/>
      <c r="BL23" s="619"/>
      <c r="BM23" s="619"/>
      <c r="BN23" s="620"/>
      <c r="BO23" s="671">
        <v>8.1999999999999993</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17446</v>
      </c>
      <c r="S24" s="619"/>
      <c r="T24" s="619"/>
      <c r="U24" s="619"/>
      <c r="V24" s="619"/>
      <c r="W24" s="619"/>
      <c r="X24" s="619"/>
      <c r="Y24" s="620"/>
      <c r="Z24" s="671">
        <v>0.2</v>
      </c>
      <c r="AA24" s="671"/>
      <c r="AB24" s="671"/>
      <c r="AC24" s="671"/>
      <c r="AD24" s="672" t="s">
        <v>107</v>
      </c>
      <c r="AE24" s="672"/>
      <c r="AF24" s="672"/>
      <c r="AG24" s="672"/>
      <c r="AH24" s="672"/>
      <c r="AI24" s="672"/>
      <c r="AJ24" s="672"/>
      <c r="AK24" s="672"/>
      <c r="AL24" s="641" t="s">
        <v>107</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4076499</v>
      </c>
      <c r="CS24" s="669"/>
      <c r="CT24" s="669"/>
      <c r="CU24" s="669"/>
      <c r="CV24" s="669"/>
      <c r="CW24" s="669"/>
      <c r="CX24" s="669"/>
      <c r="CY24" s="716"/>
      <c r="CZ24" s="720">
        <v>45.6</v>
      </c>
      <c r="DA24" s="721"/>
      <c r="DB24" s="721"/>
      <c r="DC24" s="722"/>
      <c r="DD24" s="715">
        <v>3051188</v>
      </c>
      <c r="DE24" s="669"/>
      <c r="DF24" s="669"/>
      <c r="DG24" s="669"/>
      <c r="DH24" s="669"/>
      <c r="DI24" s="669"/>
      <c r="DJ24" s="669"/>
      <c r="DK24" s="716"/>
      <c r="DL24" s="715">
        <v>2991900</v>
      </c>
      <c r="DM24" s="669"/>
      <c r="DN24" s="669"/>
      <c r="DO24" s="669"/>
      <c r="DP24" s="669"/>
      <c r="DQ24" s="669"/>
      <c r="DR24" s="669"/>
      <c r="DS24" s="669"/>
      <c r="DT24" s="669"/>
      <c r="DU24" s="669"/>
      <c r="DV24" s="716"/>
      <c r="DW24" s="717">
        <v>50.9</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779574</v>
      </c>
      <c r="S25" s="619"/>
      <c r="T25" s="619"/>
      <c r="U25" s="619"/>
      <c r="V25" s="619"/>
      <c r="W25" s="619"/>
      <c r="X25" s="619"/>
      <c r="Y25" s="620"/>
      <c r="Z25" s="671">
        <v>8.3000000000000007</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2277621</v>
      </c>
      <c r="CS25" s="637"/>
      <c r="CT25" s="637"/>
      <c r="CU25" s="637"/>
      <c r="CV25" s="637"/>
      <c r="CW25" s="637"/>
      <c r="CX25" s="637"/>
      <c r="CY25" s="638"/>
      <c r="CZ25" s="621">
        <v>25.5</v>
      </c>
      <c r="DA25" s="639"/>
      <c r="DB25" s="639"/>
      <c r="DC25" s="640"/>
      <c r="DD25" s="624">
        <v>1997023</v>
      </c>
      <c r="DE25" s="637"/>
      <c r="DF25" s="637"/>
      <c r="DG25" s="637"/>
      <c r="DH25" s="637"/>
      <c r="DI25" s="637"/>
      <c r="DJ25" s="637"/>
      <c r="DK25" s="638"/>
      <c r="DL25" s="624">
        <v>1938145</v>
      </c>
      <c r="DM25" s="637"/>
      <c r="DN25" s="637"/>
      <c r="DO25" s="637"/>
      <c r="DP25" s="637"/>
      <c r="DQ25" s="637"/>
      <c r="DR25" s="637"/>
      <c r="DS25" s="637"/>
      <c r="DT25" s="637"/>
      <c r="DU25" s="637"/>
      <c r="DV25" s="638"/>
      <c r="DW25" s="641">
        <v>33</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1560711</v>
      </c>
      <c r="CS26" s="619"/>
      <c r="CT26" s="619"/>
      <c r="CU26" s="619"/>
      <c r="CV26" s="619"/>
      <c r="CW26" s="619"/>
      <c r="CX26" s="619"/>
      <c r="CY26" s="620"/>
      <c r="CZ26" s="621">
        <v>17.5</v>
      </c>
      <c r="DA26" s="639"/>
      <c r="DB26" s="639"/>
      <c r="DC26" s="640"/>
      <c r="DD26" s="624">
        <v>1445742</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607002</v>
      </c>
      <c r="S27" s="619"/>
      <c r="T27" s="619"/>
      <c r="U27" s="619"/>
      <c r="V27" s="619"/>
      <c r="W27" s="619"/>
      <c r="X27" s="619"/>
      <c r="Y27" s="620"/>
      <c r="Z27" s="671">
        <v>6.4</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3769594</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1054922</v>
      </c>
      <c r="CS27" s="637"/>
      <c r="CT27" s="637"/>
      <c r="CU27" s="637"/>
      <c r="CV27" s="637"/>
      <c r="CW27" s="637"/>
      <c r="CX27" s="637"/>
      <c r="CY27" s="638"/>
      <c r="CZ27" s="621">
        <v>11.8</v>
      </c>
      <c r="DA27" s="639"/>
      <c r="DB27" s="639"/>
      <c r="DC27" s="640"/>
      <c r="DD27" s="624">
        <v>310209</v>
      </c>
      <c r="DE27" s="637"/>
      <c r="DF27" s="637"/>
      <c r="DG27" s="637"/>
      <c r="DH27" s="637"/>
      <c r="DI27" s="637"/>
      <c r="DJ27" s="637"/>
      <c r="DK27" s="638"/>
      <c r="DL27" s="624">
        <v>309799</v>
      </c>
      <c r="DM27" s="637"/>
      <c r="DN27" s="637"/>
      <c r="DO27" s="637"/>
      <c r="DP27" s="637"/>
      <c r="DQ27" s="637"/>
      <c r="DR27" s="637"/>
      <c r="DS27" s="637"/>
      <c r="DT27" s="637"/>
      <c r="DU27" s="637"/>
      <c r="DV27" s="638"/>
      <c r="DW27" s="641">
        <v>5.3</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44735</v>
      </c>
      <c r="S28" s="619"/>
      <c r="T28" s="619"/>
      <c r="U28" s="619"/>
      <c r="V28" s="619"/>
      <c r="W28" s="619"/>
      <c r="X28" s="619"/>
      <c r="Y28" s="620"/>
      <c r="Z28" s="671">
        <v>0.5</v>
      </c>
      <c r="AA28" s="671"/>
      <c r="AB28" s="671"/>
      <c r="AC28" s="671"/>
      <c r="AD28" s="672">
        <v>40529</v>
      </c>
      <c r="AE28" s="672"/>
      <c r="AF28" s="672"/>
      <c r="AG28" s="672"/>
      <c r="AH28" s="672"/>
      <c r="AI28" s="672"/>
      <c r="AJ28" s="672"/>
      <c r="AK28" s="672"/>
      <c r="AL28" s="641">
        <v>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743956</v>
      </c>
      <c r="CS28" s="619"/>
      <c r="CT28" s="619"/>
      <c r="CU28" s="619"/>
      <c r="CV28" s="619"/>
      <c r="CW28" s="619"/>
      <c r="CX28" s="619"/>
      <c r="CY28" s="620"/>
      <c r="CZ28" s="621">
        <v>8.3000000000000007</v>
      </c>
      <c r="DA28" s="639"/>
      <c r="DB28" s="639"/>
      <c r="DC28" s="640"/>
      <c r="DD28" s="624">
        <v>743956</v>
      </c>
      <c r="DE28" s="619"/>
      <c r="DF28" s="619"/>
      <c r="DG28" s="619"/>
      <c r="DH28" s="619"/>
      <c r="DI28" s="619"/>
      <c r="DJ28" s="619"/>
      <c r="DK28" s="620"/>
      <c r="DL28" s="624">
        <v>743956</v>
      </c>
      <c r="DM28" s="619"/>
      <c r="DN28" s="619"/>
      <c r="DO28" s="619"/>
      <c r="DP28" s="619"/>
      <c r="DQ28" s="619"/>
      <c r="DR28" s="619"/>
      <c r="DS28" s="619"/>
      <c r="DT28" s="619"/>
      <c r="DU28" s="619"/>
      <c r="DV28" s="620"/>
      <c r="DW28" s="641">
        <v>12.7</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70373</v>
      </c>
      <c r="S29" s="619"/>
      <c r="T29" s="619"/>
      <c r="U29" s="619"/>
      <c r="V29" s="619"/>
      <c r="W29" s="619"/>
      <c r="X29" s="619"/>
      <c r="Y29" s="620"/>
      <c r="Z29" s="671">
        <v>0.7</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743698</v>
      </c>
      <c r="CS29" s="637"/>
      <c r="CT29" s="637"/>
      <c r="CU29" s="637"/>
      <c r="CV29" s="637"/>
      <c r="CW29" s="637"/>
      <c r="CX29" s="637"/>
      <c r="CY29" s="638"/>
      <c r="CZ29" s="621">
        <v>8.3000000000000007</v>
      </c>
      <c r="DA29" s="639"/>
      <c r="DB29" s="639"/>
      <c r="DC29" s="640"/>
      <c r="DD29" s="624">
        <v>743698</v>
      </c>
      <c r="DE29" s="637"/>
      <c r="DF29" s="637"/>
      <c r="DG29" s="637"/>
      <c r="DH29" s="637"/>
      <c r="DI29" s="637"/>
      <c r="DJ29" s="637"/>
      <c r="DK29" s="638"/>
      <c r="DL29" s="624">
        <v>743698</v>
      </c>
      <c r="DM29" s="637"/>
      <c r="DN29" s="637"/>
      <c r="DO29" s="637"/>
      <c r="DP29" s="637"/>
      <c r="DQ29" s="637"/>
      <c r="DR29" s="637"/>
      <c r="DS29" s="637"/>
      <c r="DT29" s="637"/>
      <c r="DU29" s="637"/>
      <c r="DV29" s="638"/>
      <c r="DW29" s="641">
        <v>12.7</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17333</v>
      </c>
      <c r="S30" s="619"/>
      <c r="T30" s="619"/>
      <c r="U30" s="619"/>
      <c r="V30" s="619"/>
      <c r="W30" s="619"/>
      <c r="X30" s="619"/>
      <c r="Y30" s="620"/>
      <c r="Z30" s="671">
        <v>0.2</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97.9</v>
      </c>
      <c r="BH30" s="685"/>
      <c r="BI30" s="685"/>
      <c r="BJ30" s="685"/>
      <c r="BK30" s="685"/>
      <c r="BL30" s="685"/>
      <c r="BM30" s="686">
        <v>86.1</v>
      </c>
      <c r="BN30" s="685"/>
      <c r="BO30" s="685"/>
      <c r="BP30" s="685"/>
      <c r="BQ30" s="687"/>
      <c r="BR30" s="684">
        <v>97.6</v>
      </c>
      <c r="BS30" s="685"/>
      <c r="BT30" s="685"/>
      <c r="BU30" s="685"/>
      <c r="BV30" s="685"/>
      <c r="BW30" s="685"/>
      <c r="BX30" s="686">
        <v>84.9</v>
      </c>
      <c r="BY30" s="685"/>
      <c r="BZ30" s="685"/>
      <c r="CA30" s="685"/>
      <c r="CB30" s="687"/>
      <c r="CD30" s="690"/>
      <c r="CE30" s="691"/>
      <c r="CF30" s="655" t="s">
        <v>288</v>
      </c>
      <c r="CG30" s="652"/>
      <c r="CH30" s="652"/>
      <c r="CI30" s="652"/>
      <c r="CJ30" s="652"/>
      <c r="CK30" s="652"/>
      <c r="CL30" s="652"/>
      <c r="CM30" s="652"/>
      <c r="CN30" s="652"/>
      <c r="CO30" s="652"/>
      <c r="CP30" s="652"/>
      <c r="CQ30" s="653"/>
      <c r="CR30" s="618">
        <v>658667</v>
      </c>
      <c r="CS30" s="619"/>
      <c r="CT30" s="619"/>
      <c r="CU30" s="619"/>
      <c r="CV30" s="619"/>
      <c r="CW30" s="619"/>
      <c r="CX30" s="619"/>
      <c r="CY30" s="620"/>
      <c r="CZ30" s="621">
        <v>7.4</v>
      </c>
      <c r="DA30" s="639"/>
      <c r="DB30" s="639"/>
      <c r="DC30" s="640"/>
      <c r="DD30" s="624">
        <v>658667</v>
      </c>
      <c r="DE30" s="619"/>
      <c r="DF30" s="619"/>
      <c r="DG30" s="619"/>
      <c r="DH30" s="619"/>
      <c r="DI30" s="619"/>
      <c r="DJ30" s="619"/>
      <c r="DK30" s="620"/>
      <c r="DL30" s="624">
        <v>658667</v>
      </c>
      <c r="DM30" s="619"/>
      <c r="DN30" s="619"/>
      <c r="DO30" s="619"/>
      <c r="DP30" s="619"/>
      <c r="DQ30" s="619"/>
      <c r="DR30" s="619"/>
      <c r="DS30" s="619"/>
      <c r="DT30" s="619"/>
      <c r="DU30" s="619"/>
      <c r="DV30" s="620"/>
      <c r="DW30" s="641">
        <v>11.2</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509838</v>
      </c>
      <c r="S31" s="619"/>
      <c r="T31" s="619"/>
      <c r="U31" s="619"/>
      <c r="V31" s="619"/>
      <c r="W31" s="619"/>
      <c r="X31" s="619"/>
      <c r="Y31" s="620"/>
      <c r="Z31" s="671">
        <v>5.4</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97.8</v>
      </c>
      <c r="BH31" s="637"/>
      <c r="BI31" s="637"/>
      <c r="BJ31" s="637"/>
      <c r="BK31" s="637"/>
      <c r="BL31" s="637"/>
      <c r="BM31" s="673">
        <v>85.3</v>
      </c>
      <c r="BN31" s="683"/>
      <c r="BO31" s="683"/>
      <c r="BP31" s="683"/>
      <c r="BQ31" s="647"/>
      <c r="BR31" s="682">
        <v>97.4</v>
      </c>
      <c r="BS31" s="637"/>
      <c r="BT31" s="637"/>
      <c r="BU31" s="637"/>
      <c r="BV31" s="637"/>
      <c r="BW31" s="637"/>
      <c r="BX31" s="673">
        <v>84</v>
      </c>
      <c r="BY31" s="683"/>
      <c r="BZ31" s="683"/>
      <c r="CA31" s="683"/>
      <c r="CB31" s="647"/>
      <c r="CD31" s="690"/>
      <c r="CE31" s="691"/>
      <c r="CF31" s="655" t="s">
        <v>292</v>
      </c>
      <c r="CG31" s="652"/>
      <c r="CH31" s="652"/>
      <c r="CI31" s="652"/>
      <c r="CJ31" s="652"/>
      <c r="CK31" s="652"/>
      <c r="CL31" s="652"/>
      <c r="CM31" s="652"/>
      <c r="CN31" s="652"/>
      <c r="CO31" s="652"/>
      <c r="CP31" s="652"/>
      <c r="CQ31" s="653"/>
      <c r="CR31" s="618">
        <v>85031</v>
      </c>
      <c r="CS31" s="637"/>
      <c r="CT31" s="637"/>
      <c r="CU31" s="637"/>
      <c r="CV31" s="637"/>
      <c r="CW31" s="637"/>
      <c r="CX31" s="637"/>
      <c r="CY31" s="638"/>
      <c r="CZ31" s="621">
        <v>1</v>
      </c>
      <c r="DA31" s="639"/>
      <c r="DB31" s="639"/>
      <c r="DC31" s="640"/>
      <c r="DD31" s="624">
        <v>85031</v>
      </c>
      <c r="DE31" s="637"/>
      <c r="DF31" s="637"/>
      <c r="DG31" s="637"/>
      <c r="DH31" s="637"/>
      <c r="DI31" s="637"/>
      <c r="DJ31" s="637"/>
      <c r="DK31" s="638"/>
      <c r="DL31" s="624">
        <v>85031</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140661</v>
      </c>
      <c r="S32" s="619"/>
      <c r="T32" s="619"/>
      <c r="U32" s="619"/>
      <c r="V32" s="619"/>
      <c r="W32" s="619"/>
      <c r="X32" s="619"/>
      <c r="Y32" s="620"/>
      <c r="Z32" s="671">
        <v>1.5</v>
      </c>
      <c r="AA32" s="671"/>
      <c r="AB32" s="671"/>
      <c r="AC32" s="671"/>
      <c r="AD32" s="672">
        <v>2</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97.6</v>
      </c>
      <c r="BH32" s="603"/>
      <c r="BI32" s="603"/>
      <c r="BJ32" s="603"/>
      <c r="BK32" s="603"/>
      <c r="BL32" s="603"/>
      <c r="BM32" s="666">
        <v>84.8</v>
      </c>
      <c r="BN32" s="603"/>
      <c r="BO32" s="603"/>
      <c r="BP32" s="603"/>
      <c r="BQ32" s="660"/>
      <c r="BR32" s="681">
        <v>97.3</v>
      </c>
      <c r="BS32" s="603"/>
      <c r="BT32" s="603"/>
      <c r="BU32" s="603"/>
      <c r="BV32" s="603"/>
      <c r="BW32" s="603"/>
      <c r="BX32" s="666">
        <v>83.5</v>
      </c>
      <c r="BY32" s="603"/>
      <c r="BZ32" s="603"/>
      <c r="CA32" s="603"/>
      <c r="CB32" s="660"/>
      <c r="CD32" s="692"/>
      <c r="CE32" s="693"/>
      <c r="CF32" s="655" t="s">
        <v>295</v>
      </c>
      <c r="CG32" s="652"/>
      <c r="CH32" s="652"/>
      <c r="CI32" s="652"/>
      <c r="CJ32" s="652"/>
      <c r="CK32" s="652"/>
      <c r="CL32" s="652"/>
      <c r="CM32" s="652"/>
      <c r="CN32" s="652"/>
      <c r="CO32" s="652"/>
      <c r="CP32" s="652"/>
      <c r="CQ32" s="653"/>
      <c r="CR32" s="618">
        <v>258</v>
      </c>
      <c r="CS32" s="619"/>
      <c r="CT32" s="619"/>
      <c r="CU32" s="619"/>
      <c r="CV32" s="619"/>
      <c r="CW32" s="619"/>
      <c r="CX32" s="619"/>
      <c r="CY32" s="620"/>
      <c r="CZ32" s="621">
        <v>0</v>
      </c>
      <c r="DA32" s="639"/>
      <c r="DB32" s="639"/>
      <c r="DC32" s="640"/>
      <c r="DD32" s="624">
        <v>258</v>
      </c>
      <c r="DE32" s="619"/>
      <c r="DF32" s="619"/>
      <c r="DG32" s="619"/>
      <c r="DH32" s="619"/>
      <c r="DI32" s="619"/>
      <c r="DJ32" s="619"/>
      <c r="DK32" s="620"/>
      <c r="DL32" s="624">
        <v>258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964600</v>
      </c>
      <c r="S33" s="619"/>
      <c r="T33" s="619"/>
      <c r="U33" s="619"/>
      <c r="V33" s="619"/>
      <c r="W33" s="619"/>
      <c r="X33" s="619"/>
      <c r="Y33" s="620"/>
      <c r="Z33" s="671">
        <v>10.199999999999999</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3815009</v>
      </c>
      <c r="CS33" s="637"/>
      <c r="CT33" s="637"/>
      <c r="CU33" s="637"/>
      <c r="CV33" s="637"/>
      <c r="CW33" s="637"/>
      <c r="CX33" s="637"/>
      <c r="CY33" s="638"/>
      <c r="CZ33" s="621">
        <v>42.7</v>
      </c>
      <c r="DA33" s="639"/>
      <c r="DB33" s="639"/>
      <c r="DC33" s="640"/>
      <c r="DD33" s="624">
        <v>3044243</v>
      </c>
      <c r="DE33" s="637"/>
      <c r="DF33" s="637"/>
      <c r="DG33" s="637"/>
      <c r="DH33" s="637"/>
      <c r="DI33" s="637"/>
      <c r="DJ33" s="637"/>
      <c r="DK33" s="638"/>
      <c r="DL33" s="624">
        <v>2464803</v>
      </c>
      <c r="DM33" s="637"/>
      <c r="DN33" s="637"/>
      <c r="DO33" s="637"/>
      <c r="DP33" s="637"/>
      <c r="DQ33" s="637"/>
      <c r="DR33" s="637"/>
      <c r="DS33" s="637"/>
      <c r="DT33" s="637"/>
      <c r="DU33" s="637"/>
      <c r="DV33" s="638"/>
      <c r="DW33" s="641">
        <v>42</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1379062</v>
      </c>
      <c r="CS34" s="619"/>
      <c r="CT34" s="619"/>
      <c r="CU34" s="619"/>
      <c r="CV34" s="619"/>
      <c r="CW34" s="619"/>
      <c r="CX34" s="619"/>
      <c r="CY34" s="620"/>
      <c r="CZ34" s="621">
        <v>15.4</v>
      </c>
      <c r="DA34" s="639"/>
      <c r="DB34" s="639"/>
      <c r="DC34" s="640"/>
      <c r="DD34" s="624">
        <v>1054366</v>
      </c>
      <c r="DE34" s="619"/>
      <c r="DF34" s="619"/>
      <c r="DG34" s="619"/>
      <c r="DH34" s="619"/>
      <c r="DI34" s="619"/>
      <c r="DJ34" s="619"/>
      <c r="DK34" s="620"/>
      <c r="DL34" s="624">
        <v>839967</v>
      </c>
      <c r="DM34" s="619"/>
      <c r="DN34" s="619"/>
      <c r="DO34" s="619"/>
      <c r="DP34" s="619"/>
      <c r="DQ34" s="619"/>
      <c r="DR34" s="619"/>
      <c r="DS34" s="619"/>
      <c r="DT34" s="619"/>
      <c r="DU34" s="619"/>
      <c r="DV34" s="620"/>
      <c r="DW34" s="641">
        <v>14.3</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488600</v>
      </c>
      <c r="S35" s="619"/>
      <c r="T35" s="619"/>
      <c r="U35" s="619"/>
      <c r="V35" s="619"/>
      <c r="W35" s="619"/>
      <c r="X35" s="619"/>
      <c r="Y35" s="620"/>
      <c r="Z35" s="671">
        <v>5.2</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1184791</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449469</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76870</v>
      </c>
      <c r="CS35" s="637"/>
      <c r="CT35" s="637"/>
      <c r="CU35" s="637"/>
      <c r="CV35" s="637"/>
      <c r="CW35" s="637"/>
      <c r="CX35" s="637"/>
      <c r="CY35" s="638"/>
      <c r="CZ35" s="621">
        <v>0.9</v>
      </c>
      <c r="DA35" s="639"/>
      <c r="DB35" s="639"/>
      <c r="DC35" s="640"/>
      <c r="DD35" s="624">
        <v>63351</v>
      </c>
      <c r="DE35" s="637"/>
      <c r="DF35" s="637"/>
      <c r="DG35" s="637"/>
      <c r="DH35" s="637"/>
      <c r="DI35" s="637"/>
      <c r="DJ35" s="637"/>
      <c r="DK35" s="638"/>
      <c r="DL35" s="624">
        <v>63215</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9436405</v>
      </c>
      <c r="S36" s="659"/>
      <c r="T36" s="659"/>
      <c r="U36" s="659"/>
      <c r="V36" s="659"/>
      <c r="W36" s="659"/>
      <c r="X36" s="659"/>
      <c r="Y36" s="662"/>
      <c r="Z36" s="663">
        <v>100</v>
      </c>
      <c r="AA36" s="663"/>
      <c r="AB36" s="663"/>
      <c r="AC36" s="663"/>
      <c r="AD36" s="664">
        <v>5384799</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140791</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375871</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841825</v>
      </c>
      <c r="CS36" s="619"/>
      <c r="CT36" s="619"/>
      <c r="CU36" s="619"/>
      <c r="CV36" s="619"/>
      <c r="CW36" s="619"/>
      <c r="CX36" s="619"/>
      <c r="CY36" s="620"/>
      <c r="CZ36" s="621">
        <v>9.4</v>
      </c>
      <c r="DA36" s="639"/>
      <c r="DB36" s="639"/>
      <c r="DC36" s="640"/>
      <c r="DD36" s="624">
        <v>729456</v>
      </c>
      <c r="DE36" s="619"/>
      <c r="DF36" s="619"/>
      <c r="DG36" s="619"/>
      <c r="DH36" s="619"/>
      <c r="DI36" s="619"/>
      <c r="DJ36" s="619"/>
      <c r="DK36" s="620"/>
      <c r="DL36" s="624">
        <v>675629</v>
      </c>
      <c r="DM36" s="619"/>
      <c r="DN36" s="619"/>
      <c r="DO36" s="619"/>
      <c r="DP36" s="619"/>
      <c r="DQ36" s="619"/>
      <c r="DR36" s="619"/>
      <c r="DS36" s="619"/>
      <c r="DT36" s="619"/>
      <c r="DU36" s="619"/>
      <c r="DV36" s="620"/>
      <c r="DW36" s="641">
        <v>11.5</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t="s">
        <v>205</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5262</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408507</v>
      </c>
      <c r="CS37" s="637"/>
      <c r="CT37" s="637"/>
      <c r="CU37" s="637"/>
      <c r="CV37" s="637"/>
      <c r="CW37" s="637"/>
      <c r="CX37" s="637"/>
      <c r="CY37" s="638"/>
      <c r="CZ37" s="621">
        <v>4.5999999999999996</v>
      </c>
      <c r="DA37" s="639"/>
      <c r="DB37" s="639"/>
      <c r="DC37" s="640"/>
      <c r="DD37" s="624">
        <v>405325</v>
      </c>
      <c r="DE37" s="637"/>
      <c r="DF37" s="637"/>
      <c r="DG37" s="637"/>
      <c r="DH37" s="637"/>
      <c r="DI37" s="637"/>
      <c r="DJ37" s="637"/>
      <c r="DK37" s="638"/>
      <c r="DL37" s="624">
        <v>376526</v>
      </c>
      <c r="DM37" s="637"/>
      <c r="DN37" s="637"/>
      <c r="DO37" s="637"/>
      <c r="DP37" s="637"/>
      <c r="DQ37" s="637"/>
      <c r="DR37" s="637"/>
      <c r="DS37" s="637"/>
      <c r="DT37" s="637"/>
      <c r="DU37" s="637"/>
      <c r="DV37" s="638"/>
      <c r="DW37" s="641">
        <v>6.4</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t="s">
        <v>107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8562</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1184791</v>
      </c>
      <c r="CS38" s="619"/>
      <c r="CT38" s="619"/>
      <c r="CU38" s="619"/>
      <c r="CV38" s="619"/>
      <c r="CW38" s="619"/>
      <c r="CX38" s="619"/>
      <c r="CY38" s="620"/>
      <c r="CZ38" s="621">
        <v>13.3</v>
      </c>
      <c r="DA38" s="639"/>
      <c r="DB38" s="639"/>
      <c r="DC38" s="640"/>
      <c r="DD38" s="624">
        <v>947070</v>
      </c>
      <c r="DE38" s="619"/>
      <c r="DF38" s="619"/>
      <c r="DG38" s="619"/>
      <c r="DH38" s="619"/>
      <c r="DI38" s="619"/>
      <c r="DJ38" s="619"/>
      <c r="DK38" s="620"/>
      <c r="DL38" s="624">
        <v>885992</v>
      </c>
      <c r="DM38" s="619"/>
      <c r="DN38" s="619"/>
      <c r="DO38" s="619"/>
      <c r="DP38" s="619"/>
      <c r="DQ38" s="619"/>
      <c r="DR38" s="619"/>
      <c r="DS38" s="619"/>
      <c r="DT38" s="619"/>
      <c r="DU38" s="619"/>
      <c r="DV38" s="620"/>
      <c r="DW38" s="641">
        <v>15.1</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130</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320461</v>
      </c>
      <c r="CS39" s="637"/>
      <c r="CT39" s="637"/>
      <c r="CU39" s="637"/>
      <c r="CV39" s="637"/>
      <c r="CW39" s="637"/>
      <c r="CX39" s="637"/>
      <c r="CY39" s="638"/>
      <c r="CZ39" s="621">
        <v>3.6</v>
      </c>
      <c r="DA39" s="639"/>
      <c r="DB39" s="639"/>
      <c r="DC39" s="640"/>
      <c r="DD39" s="624">
        <v>250000</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333823</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73</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12000</v>
      </c>
      <c r="CS40" s="619"/>
      <c r="CT40" s="619"/>
      <c r="CU40" s="619"/>
      <c r="CV40" s="619"/>
      <c r="CW40" s="619"/>
      <c r="CX40" s="619"/>
      <c r="CY40" s="620"/>
      <c r="CZ40" s="621">
        <v>0.1</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710177</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294</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1045450</v>
      </c>
      <c r="CS42" s="619"/>
      <c r="CT42" s="619"/>
      <c r="CU42" s="619"/>
      <c r="CV42" s="619"/>
      <c r="CW42" s="619"/>
      <c r="CX42" s="619"/>
      <c r="CY42" s="620"/>
      <c r="CZ42" s="621">
        <v>11.7</v>
      </c>
      <c r="DA42" s="622"/>
      <c r="DB42" s="622"/>
      <c r="DC42" s="623"/>
      <c r="DD42" s="624">
        <v>255746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18835</v>
      </c>
      <c r="CS43" s="637"/>
      <c r="CT43" s="637"/>
      <c r="CU43" s="637"/>
      <c r="CV43" s="637"/>
      <c r="CW43" s="637"/>
      <c r="CX43" s="637"/>
      <c r="CY43" s="638"/>
      <c r="CZ43" s="621">
        <v>0.2</v>
      </c>
      <c r="DA43" s="639"/>
      <c r="DB43" s="639"/>
      <c r="DC43" s="640"/>
      <c r="DD43" s="624">
        <v>18835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1045450</v>
      </c>
      <c r="CS44" s="619"/>
      <c r="CT44" s="619"/>
      <c r="CU44" s="619"/>
      <c r="CV44" s="619"/>
      <c r="CW44" s="619"/>
      <c r="CX44" s="619"/>
      <c r="CY44" s="620"/>
      <c r="CZ44" s="621">
        <v>11.7</v>
      </c>
      <c r="DA44" s="622"/>
      <c r="DB44" s="622"/>
      <c r="DC44" s="623"/>
      <c r="DD44" s="624">
        <v>255746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383047</v>
      </c>
      <c r="CS45" s="637"/>
      <c r="CT45" s="637"/>
      <c r="CU45" s="637"/>
      <c r="CV45" s="637"/>
      <c r="CW45" s="637"/>
      <c r="CX45" s="637"/>
      <c r="CY45" s="638"/>
      <c r="CZ45" s="621">
        <v>4.3</v>
      </c>
      <c r="DA45" s="639"/>
      <c r="DB45" s="639"/>
      <c r="DC45" s="640"/>
      <c r="DD45" s="624">
        <v>34296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638007</v>
      </c>
      <c r="CS46" s="619"/>
      <c r="CT46" s="619"/>
      <c r="CU46" s="619"/>
      <c r="CV46" s="619"/>
      <c r="CW46" s="619"/>
      <c r="CX46" s="619"/>
      <c r="CY46" s="620"/>
      <c r="CZ46" s="621">
        <v>7.1</v>
      </c>
      <c r="DA46" s="622"/>
      <c r="DB46" s="622"/>
      <c r="DC46" s="623"/>
      <c r="DD46" s="624">
        <v>218854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t="s">
        <v>116</v>
      </c>
      <c r="CS47" s="637"/>
      <c r="CT47" s="637"/>
      <c r="CU47" s="637"/>
      <c r="CV47" s="637"/>
      <c r="CW47" s="637"/>
      <c r="CX47" s="637"/>
      <c r="CY47" s="638"/>
      <c r="CZ47" s="621" t="s">
        <v>116</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8936958</v>
      </c>
      <c r="CS49" s="603"/>
      <c r="CT49" s="603"/>
      <c r="CU49" s="603"/>
      <c r="CV49" s="603"/>
      <c r="CW49" s="603"/>
      <c r="CX49" s="603"/>
      <c r="CY49" s="604"/>
      <c r="CZ49" s="605">
        <v>100</v>
      </c>
      <c r="DA49" s="606"/>
      <c r="DB49" s="606"/>
      <c r="DC49" s="607"/>
      <c r="DD49" s="608">
        <v>6351177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9447</v>
      </c>
      <c r="R7" s="1131"/>
      <c r="S7" s="1131"/>
      <c r="T7" s="1131"/>
      <c r="U7" s="1131"/>
      <c r="V7" s="1131">
        <v>8947</v>
      </c>
      <c r="W7" s="1131"/>
      <c r="X7" s="1131"/>
      <c r="Y7" s="1131"/>
      <c r="Z7" s="1131"/>
      <c r="AA7" s="1131">
        <v>500</v>
      </c>
      <c r="AB7" s="1131"/>
      <c r="AC7" s="1131"/>
      <c r="AD7" s="1131"/>
      <c r="AE7" s="1132"/>
      <c r="AF7" s="1133">
        <v>466</v>
      </c>
      <c r="AG7" s="1134"/>
      <c r="AH7" s="1134"/>
      <c r="AI7" s="1134"/>
      <c r="AJ7" s="1135"/>
      <c r="AK7" s="1117" t="s">
        <v>531</v>
      </c>
      <c r="AL7" s="1118"/>
      <c r="AM7" s="1118"/>
      <c r="AN7" s="1118"/>
      <c r="AO7" s="1118"/>
      <c r="AP7" s="1118">
        <v>8254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544</v>
      </c>
      <c r="BS7" s="1121" t="s">
        <v>540</v>
      </c>
      <c r="BT7" s="1122"/>
      <c r="BU7" s="1122"/>
      <c r="BV7" s="1122"/>
      <c r="BW7" s="1122"/>
      <c r="BX7" s="1122"/>
      <c r="BY7" s="1122"/>
      <c r="BZ7" s="1122"/>
      <c r="CA7" s="1122"/>
      <c r="CB7" s="1122"/>
      <c r="CC7" s="1122"/>
      <c r="CD7" s="1122"/>
      <c r="CE7" s="1122"/>
      <c r="CF7" s="1122"/>
      <c r="CG7" s="1123"/>
      <c r="CH7" s="1114">
        <v>26</v>
      </c>
      <c r="CI7" s="1115"/>
      <c r="CJ7" s="1115"/>
      <c r="CK7" s="1115"/>
      <c r="CL7" s="1116"/>
      <c r="CM7" s="1114">
        <v>-81</v>
      </c>
      <c r="CN7" s="1115"/>
      <c r="CO7" s="1115"/>
      <c r="CP7" s="1115"/>
      <c r="CQ7" s="1116"/>
      <c r="CR7" s="1114">
        <v>1</v>
      </c>
      <c r="CS7" s="1115"/>
      <c r="CT7" s="1115"/>
      <c r="CU7" s="1115"/>
      <c r="CV7" s="1116"/>
      <c r="CW7" s="1114">
        <v>21</v>
      </c>
      <c r="CX7" s="1115"/>
      <c r="CY7" s="1115"/>
      <c r="CZ7" s="1115"/>
      <c r="DA7" s="1116"/>
      <c r="DB7" s="1114" t="s">
        <v>531</v>
      </c>
      <c r="DC7" s="1115"/>
      <c r="DD7" s="1115"/>
      <c r="DE7" s="1115"/>
      <c r="DF7" s="1116"/>
      <c r="DG7" s="1114">
        <v>685</v>
      </c>
      <c r="DH7" s="1115"/>
      <c r="DI7" s="1115"/>
      <c r="DJ7" s="1115"/>
      <c r="DK7" s="1116"/>
      <c r="DL7" s="1114" t="s">
        <v>531</v>
      </c>
      <c r="DM7" s="1115"/>
      <c r="DN7" s="1115"/>
      <c r="DO7" s="1115"/>
      <c r="DP7" s="1116"/>
      <c r="DQ7" s="1114">
        <v>54</v>
      </c>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14</v>
      </c>
      <c r="R8" s="1070"/>
      <c r="S8" s="1070"/>
      <c r="T8" s="1070"/>
      <c r="U8" s="1070"/>
      <c r="V8" s="1070">
        <v>14</v>
      </c>
      <c r="W8" s="1070"/>
      <c r="X8" s="1070"/>
      <c r="Y8" s="1070"/>
      <c r="Z8" s="1070"/>
      <c r="AA8" s="1070" t="s">
        <v>531</v>
      </c>
      <c r="AB8" s="1070"/>
      <c r="AC8" s="1070"/>
      <c r="AD8" s="1070"/>
      <c r="AE8" s="1071"/>
      <c r="AF8" s="1045" t="s">
        <v>107</v>
      </c>
      <c r="AG8" s="1046"/>
      <c r="AH8" s="1046"/>
      <c r="AI8" s="1046"/>
      <c r="AJ8" s="1047"/>
      <c r="AK8" s="1112">
        <v>14</v>
      </c>
      <c r="AL8" s="1113"/>
      <c r="AM8" s="1113"/>
      <c r="AN8" s="1113"/>
      <c r="AO8" s="1113"/>
      <c r="AP8" s="1113" t="s">
        <v>531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541</v>
      </c>
      <c r="BT8" s="1041"/>
      <c r="BU8" s="1041"/>
      <c r="BV8" s="1041"/>
      <c r="BW8" s="1041"/>
      <c r="BX8" s="1041"/>
      <c r="BY8" s="1041"/>
      <c r="BZ8" s="1041"/>
      <c r="CA8" s="1041"/>
      <c r="CB8" s="1041"/>
      <c r="CC8" s="1041"/>
      <c r="CD8" s="1041"/>
      <c r="CE8" s="1041"/>
      <c r="CF8" s="1041"/>
      <c r="CG8" s="1042"/>
      <c r="CH8" s="1015">
        <v>0</v>
      </c>
      <c r="CI8" s="1016"/>
      <c r="CJ8" s="1016"/>
      <c r="CK8" s="1016"/>
      <c r="CL8" s="1017"/>
      <c r="CM8" s="1015">
        <v>5</v>
      </c>
      <c r="CN8" s="1016"/>
      <c r="CO8" s="1016"/>
      <c r="CP8" s="1016"/>
      <c r="CQ8" s="1017"/>
      <c r="CR8" s="1015">
        <v>3</v>
      </c>
      <c r="CS8" s="1016"/>
      <c r="CT8" s="1016"/>
      <c r="CU8" s="1016"/>
      <c r="CV8" s="1017"/>
      <c r="CW8" s="1015" t="s">
        <v>531</v>
      </c>
      <c r="CX8" s="1016"/>
      <c r="CY8" s="1016"/>
      <c r="CZ8" s="1016"/>
      <c r="DA8" s="1017"/>
      <c r="DB8" s="1015" t="s">
        <v>531</v>
      </c>
      <c r="DC8" s="1016"/>
      <c r="DD8" s="1016"/>
      <c r="DE8" s="1016"/>
      <c r="DF8" s="1017"/>
      <c r="DG8" s="1015" t="s">
        <v>531</v>
      </c>
      <c r="DH8" s="1016"/>
      <c r="DI8" s="1016"/>
      <c r="DJ8" s="1016"/>
      <c r="DK8" s="1017"/>
      <c r="DL8" s="1015" t="s">
        <v>531</v>
      </c>
      <c r="DM8" s="1016"/>
      <c r="DN8" s="1016"/>
      <c r="DO8" s="1016"/>
      <c r="DP8" s="1017"/>
      <c r="DQ8" s="1015" t="s">
        <v>531</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542</v>
      </c>
      <c r="BT9" s="1041"/>
      <c r="BU9" s="1041"/>
      <c r="BV9" s="1041"/>
      <c r="BW9" s="1041"/>
      <c r="BX9" s="1041"/>
      <c r="BY9" s="1041"/>
      <c r="BZ9" s="1041"/>
      <c r="CA9" s="1041"/>
      <c r="CB9" s="1041"/>
      <c r="CC9" s="1041"/>
      <c r="CD9" s="1041"/>
      <c r="CE9" s="1041"/>
      <c r="CF9" s="1041"/>
      <c r="CG9" s="1042"/>
      <c r="CH9" s="1015">
        <v>-4</v>
      </c>
      <c r="CI9" s="1016"/>
      <c r="CJ9" s="1016"/>
      <c r="CK9" s="1016"/>
      <c r="CL9" s="1017"/>
      <c r="CM9" s="1015">
        <v>1836</v>
      </c>
      <c r="CN9" s="1016"/>
      <c r="CO9" s="1016"/>
      <c r="CP9" s="1016"/>
      <c r="CQ9" s="1017"/>
      <c r="CR9" s="1015">
        <v>0</v>
      </c>
      <c r="CS9" s="1016"/>
      <c r="CT9" s="1016"/>
      <c r="CU9" s="1016"/>
      <c r="CV9" s="1017"/>
      <c r="CW9" s="1015" t="s">
        <v>531</v>
      </c>
      <c r="CX9" s="1016"/>
      <c r="CY9" s="1016"/>
      <c r="CZ9" s="1016"/>
      <c r="DA9" s="1017"/>
      <c r="DB9" s="1015" t="s">
        <v>531</v>
      </c>
      <c r="DC9" s="1016"/>
      <c r="DD9" s="1016"/>
      <c r="DE9" s="1016"/>
      <c r="DF9" s="1017"/>
      <c r="DG9" s="1015" t="s">
        <v>534</v>
      </c>
      <c r="DH9" s="1016"/>
      <c r="DI9" s="1016"/>
      <c r="DJ9" s="1016"/>
      <c r="DK9" s="1017"/>
      <c r="DL9" s="1015" t="s">
        <v>534</v>
      </c>
      <c r="DM9" s="1016"/>
      <c r="DN9" s="1016"/>
      <c r="DO9" s="1016"/>
      <c r="DP9" s="1017"/>
      <c r="DQ9" s="1015" t="s">
        <v>534</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543</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927</v>
      </c>
      <c r="CN10" s="1016"/>
      <c r="CO10" s="1016"/>
      <c r="CP10" s="1016"/>
      <c r="CQ10" s="1017"/>
      <c r="CR10" s="1015">
        <v>0</v>
      </c>
      <c r="CS10" s="1016"/>
      <c r="CT10" s="1016"/>
      <c r="CU10" s="1016"/>
      <c r="CV10" s="1017"/>
      <c r="CW10" s="1015" t="s">
        <v>533</v>
      </c>
      <c r="CX10" s="1016"/>
      <c r="CY10" s="1016"/>
      <c r="CZ10" s="1016"/>
      <c r="DA10" s="1017"/>
      <c r="DB10" s="1015" t="s">
        <v>531</v>
      </c>
      <c r="DC10" s="1016"/>
      <c r="DD10" s="1016"/>
      <c r="DE10" s="1016"/>
      <c r="DF10" s="1017"/>
      <c r="DG10" s="1015" t="s">
        <v>534</v>
      </c>
      <c r="DH10" s="1016"/>
      <c r="DI10" s="1016"/>
      <c r="DJ10" s="1016"/>
      <c r="DK10" s="1017"/>
      <c r="DL10" s="1015" t="s">
        <v>534</v>
      </c>
      <c r="DM10" s="1016"/>
      <c r="DN10" s="1016"/>
      <c r="DO10" s="1016"/>
      <c r="DP10" s="1017"/>
      <c r="DQ10" s="1015" t="s">
        <v>531</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9447</v>
      </c>
      <c r="R23" s="1095"/>
      <c r="S23" s="1095"/>
      <c r="T23" s="1095"/>
      <c r="U23" s="1095"/>
      <c r="V23" s="1095">
        <v>8947</v>
      </c>
      <c r="W23" s="1095"/>
      <c r="X23" s="1095"/>
      <c r="Y23" s="1095"/>
      <c r="Z23" s="1095"/>
      <c r="AA23" s="1095">
        <v>499</v>
      </c>
      <c r="AB23" s="1095"/>
      <c r="AC23" s="1095"/>
      <c r="AD23" s="1095"/>
      <c r="AE23" s="1096"/>
      <c r="AF23" s="1097">
        <v>466</v>
      </c>
      <c r="AG23" s="1095"/>
      <c r="AH23" s="1095"/>
      <c r="AI23" s="1095"/>
      <c r="AJ23" s="1098"/>
      <c r="AK23" s="1099"/>
      <c r="AL23" s="1100"/>
      <c r="AM23" s="1100"/>
      <c r="AN23" s="1100"/>
      <c r="AO23" s="1100"/>
      <c r="AP23" s="1095">
        <v>8254</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4967</v>
      </c>
      <c r="R28" s="1080"/>
      <c r="S28" s="1080"/>
      <c r="T28" s="1080"/>
      <c r="U28" s="1080"/>
      <c r="V28" s="1080">
        <v>4517</v>
      </c>
      <c r="W28" s="1080"/>
      <c r="X28" s="1080"/>
      <c r="Y28" s="1080"/>
      <c r="Z28" s="1080"/>
      <c r="AA28" s="1080">
        <v>450</v>
      </c>
      <c r="AB28" s="1080"/>
      <c r="AC28" s="1080"/>
      <c r="AD28" s="1080"/>
      <c r="AE28" s="1081"/>
      <c r="AF28" s="1082">
        <v>450</v>
      </c>
      <c r="AG28" s="1080"/>
      <c r="AH28" s="1080"/>
      <c r="AI28" s="1080"/>
      <c r="AJ28" s="1083"/>
      <c r="AK28" s="1084">
        <v>334</v>
      </c>
      <c r="AL28" s="1072"/>
      <c r="AM28" s="1072"/>
      <c r="AN28" s="1072"/>
      <c r="AO28" s="1072"/>
      <c r="AP28" s="1072" t="s">
        <v>531</v>
      </c>
      <c r="AQ28" s="1072"/>
      <c r="AR28" s="1072"/>
      <c r="AS28" s="1072"/>
      <c r="AT28" s="1072"/>
      <c r="AU28" s="1072" t="s">
        <v>532</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2321</v>
      </c>
      <c r="R29" s="1070"/>
      <c r="S29" s="1070"/>
      <c r="T29" s="1070"/>
      <c r="U29" s="1070"/>
      <c r="V29" s="1070">
        <v>2275</v>
      </c>
      <c r="W29" s="1070"/>
      <c r="X29" s="1070"/>
      <c r="Y29" s="1070"/>
      <c r="Z29" s="1070"/>
      <c r="AA29" s="1070">
        <v>46</v>
      </c>
      <c r="AB29" s="1070"/>
      <c r="AC29" s="1070"/>
      <c r="AD29" s="1070"/>
      <c r="AE29" s="1071"/>
      <c r="AF29" s="1045">
        <v>46</v>
      </c>
      <c r="AG29" s="1046"/>
      <c r="AH29" s="1046"/>
      <c r="AI29" s="1046"/>
      <c r="AJ29" s="1047"/>
      <c r="AK29" s="1006">
        <v>343</v>
      </c>
      <c r="AL29" s="997"/>
      <c r="AM29" s="997"/>
      <c r="AN29" s="997"/>
      <c r="AO29" s="997"/>
      <c r="AP29" s="997" t="s">
        <v>531</v>
      </c>
      <c r="AQ29" s="997"/>
      <c r="AR29" s="997"/>
      <c r="AS29" s="997"/>
      <c r="AT29" s="997"/>
      <c r="AU29" s="997" t="s">
        <v>531</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17</v>
      </c>
      <c r="R30" s="1070"/>
      <c r="S30" s="1070"/>
      <c r="T30" s="1070"/>
      <c r="U30" s="1070"/>
      <c r="V30" s="1070">
        <v>14</v>
      </c>
      <c r="W30" s="1070"/>
      <c r="X30" s="1070"/>
      <c r="Y30" s="1070"/>
      <c r="Z30" s="1070"/>
      <c r="AA30" s="1070">
        <v>3</v>
      </c>
      <c r="AB30" s="1070"/>
      <c r="AC30" s="1070"/>
      <c r="AD30" s="1070"/>
      <c r="AE30" s="1071"/>
      <c r="AF30" s="1045">
        <v>3</v>
      </c>
      <c r="AG30" s="1046"/>
      <c r="AH30" s="1046"/>
      <c r="AI30" s="1046"/>
      <c r="AJ30" s="1047"/>
      <c r="AK30" s="1006" t="s">
        <v>531</v>
      </c>
      <c r="AL30" s="997"/>
      <c r="AM30" s="997"/>
      <c r="AN30" s="997"/>
      <c r="AO30" s="997"/>
      <c r="AP30" s="997" t="s">
        <v>531</v>
      </c>
      <c r="AQ30" s="997"/>
      <c r="AR30" s="997"/>
      <c r="AS30" s="997"/>
      <c r="AT30" s="997"/>
      <c r="AU30" s="997" t="s">
        <v>533</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362</v>
      </c>
      <c r="R31" s="1070"/>
      <c r="S31" s="1070"/>
      <c r="T31" s="1070"/>
      <c r="U31" s="1070"/>
      <c r="V31" s="1070">
        <v>356</v>
      </c>
      <c r="W31" s="1070"/>
      <c r="X31" s="1070"/>
      <c r="Y31" s="1070"/>
      <c r="Z31" s="1070"/>
      <c r="AA31" s="1070">
        <v>6</v>
      </c>
      <c r="AB31" s="1070"/>
      <c r="AC31" s="1070"/>
      <c r="AD31" s="1070"/>
      <c r="AE31" s="1071"/>
      <c r="AF31" s="1045">
        <v>6</v>
      </c>
      <c r="AG31" s="1046"/>
      <c r="AH31" s="1046"/>
      <c r="AI31" s="1046"/>
      <c r="AJ31" s="1047"/>
      <c r="AK31" s="1006">
        <v>75</v>
      </c>
      <c r="AL31" s="997"/>
      <c r="AM31" s="997"/>
      <c r="AN31" s="997"/>
      <c r="AO31" s="997"/>
      <c r="AP31" s="997" t="s">
        <v>531</v>
      </c>
      <c r="AQ31" s="997"/>
      <c r="AR31" s="997"/>
      <c r="AS31" s="997"/>
      <c r="AT31" s="997"/>
      <c r="AU31" s="997" t="s">
        <v>531</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403</v>
      </c>
      <c r="R32" s="1070"/>
      <c r="S32" s="1070"/>
      <c r="T32" s="1070"/>
      <c r="U32" s="1070"/>
      <c r="V32" s="1070">
        <v>374</v>
      </c>
      <c r="W32" s="1070"/>
      <c r="X32" s="1070"/>
      <c r="Y32" s="1070"/>
      <c r="Z32" s="1070"/>
      <c r="AA32" s="1070">
        <v>29</v>
      </c>
      <c r="AB32" s="1070"/>
      <c r="AC32" s="1070"/>
      <c r="AD32" s="1070"/>
      <c r="AE32" s="1071"/>
      <c r="AF32" s="1045">
        <v>213</v>
      </c>
      <c r="AG32" s="1046"/>
      <c r="AH32" s="1046"/>
      <c r="AI32" s="1046"/>
      <c r="AJ32" s="1047"/>
      <c r="AK32" s="1006">
        <v>8</v>
      </c>
      <c r="AL32" s="997"/>
      <c r="AM32" s="997"/>
      <c r="AN32" s="997"/>
      <c r="AO32" s="997"/>
      <c r="AP32" s="997">
        <v>2547</v>
      </c>
      <c r="AQ32" s="997"/>
      <c r="AR32" s="997"/>
      <c r="AS32" s="997"/>
      <c r="AT32" s="997"/>
      <c r="AU32" s="997" t="s">
        <v>531</v>
      </c>
      <c r="AV32" s="997"/>
      <c r="AW32" s="997"/>
      <c r="AX32" s="997"/>
      <c r="AY32" s="997"/>
      <c r="AZ32" s="1068" t="s">
        <v>534</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69">
        <v>188</v>
      </c>
      <c r="R33" s="1070"/>
      <c r="S33" s="1070"/>
      <c r="T33" s="1070"/>
      <c r="U33" s="1070"/>
      <c r="V33" s="1070">
        <v>184</v>
      </c>
      <c r="W33" s="1070"/>
      <c r="X33" s="1070"/>
      <c r="Y33" s="1070"/>
      <c r="Z33" s="1070"/>
      <c r="AA33" s="1070">
        <v>4</v>
      </c>
      <c r="AB33" s="1070"/>
      <c r="AC33" s="1070"/>
      <c r="AD33" s="1070"/>
      <c r="AE33" s="1071"/>
      <c r="AF33" s="1045">
        <v>100</v>
      </c>
      <c r="AG33" s="1046"/>
      <c r="AH33" s="1046"/>
      <c r="AI33" s="1046"/>
      <c r="AJ33" s="1047"/>
      <c r="AK33" s="1006" t="s">
        <v>531</v>
      </c>
      <c r="AL33" s="997"/>
      <c r="AM33" s="997"/>
      <c r="AN33" s="997"/>
      <c r="AO33" s="997"/>
      <c r="AP33" s="997">
        <v>155</v>
      </c>
      <c r="AQ33" s="997"/>
      <c r="AR33" s="997"/>
      <c r="AS33" s="997"/>
      <c r="AT33" s="997"/>
      <c r="AU33" s="997" t="s">
        <v>531</v>
      </c>
      <c r="AV33" s="997"/>
      <c r="AW33" s="997"/>
      <c r="AX33" s="997"/>
      <c r="AY33" s="997"/>
      <c r="AZ33" s="1068" t="s">
        <v>531</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69">
        <v>1450</v>
      </c>
      <c r="R34" s="1070"/>
      <c r="S34" s="1070"/>
      <c r="T34" s="1070"/>
      <c r="U34" s="1070"/>
      <c r="V34" s="1070">
        <v>1436</v>
      </c>
      <c r="W34" s="1070"/>
      <c r="X34" s="1070"/>
      <c r="Y34" s="1070"/>
      <c r="Z34" s="1070"/>
      <c r="AA34" s="1070">
        <v>14</v>
      </c>
      <c r="AB34" s="1070"/>
      <c r="AC34" s="1070"/>
      <c r="AD34" s="1070"/>
      <c r="AE34" s="1071"/>
      <c r="AF34" s="1045">
        <v>14</v>
      </c>
      <c r="AG34" s="1046"/>
      <c r="AH34" s="1046"/>
      <c r="AI34" s="1046"/>
      <c r="AJ34" s="1047"/>
      <c r="AK34" s="1006">
        <v>141</v>
      </c>
      <c r="AL34" s="997"/>
      <c r="AM34" s="997"/>
      <c r="AN34" s="997"/>
      <c r="AO34" s="997"/>
      <c r="AP34" s="997">
        <v>3798</v>
      </c>
      <c r="AQ34" s="997"/>
      <c r="AR34" s="997"/>
      <c r="AS34" s="997"/>
      <c r="AT34" s="997"/>
      <c r="AU34" s="997">
        <v>1382</v>
      </c>
      <c r="AV34" s="997"/>
      <c r="AW34" s="997"/>
      <c r="AX34" s="997"/>
      <c r="AY34" s="997"/>
      <c r="AZ34" s="1068" t="s">
        <v>534</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832</v>
      </c>
      <c r="AG63" s="985"/>
      <c r="AH63" s="985"/>
      <c r="AI63" s="985"/>
      <c r="AJ63" s="1056"/>
      <c r="AK63" s="1057"/>
      <c r="AL63" s="989"/>
      <c r="AM63" s="989"/>
      <c r="AN63" s="989"/>
      <c r="AO63" s="989"/>
      <c r="AP63" s="985">
        <v>6500</v>
      </c>
      <c r="AQ63" s="985"/>
      <c r="AR63" s="985"/>
      <c r="AS63" s="985"/>
      <c r="AT63" s="985"/>
      <c r="AU63" s="985">
        <v>1382</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387</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535</v>
      </c>
      <c r="C68" s="1012"/>
      <c r="D68" s="1012"/>
      <c r="E68" s="1012"/>
      <c r="F68" s="1012"/>
      <c r="G68" s="1012"/>
      <c r="H68" s="1012"/>
      <c r="I68" s="1012"/>
      <c r="J68" s="1012"/>
      <c r="K68" s="1012"/>
      <c r="L68" s="1012"/>
      <c r="M68" s="1012"/>
      <c r="N68" s="1012"/>
      <c r="O68" s="1012"/>
      <c r="P68" s="1013"/>
      <c r="Q68" s="1014">
        <v>1329</v>
      </c>
      <c r="R68" s="1008"/>
      <c r="S68" s="1008"/>
      <c r="T68" s="1008"/>
      <c r="U68" s="1008"/>
      <c r="V68" s="1008">
        <v>1262</v>
      </c>
      <c r="W68" s="1008"/>
      <c r="X68" s="1008"/>
      <c r="Y68" s="1008"/>
      <c r="Z68" s="1008"/>
      <c r="AA68" s="1008">
        <v>67</v>
      </c>
      <c r="AB68" s="1008"/>
      <c r="AC68" s="1008"/>
      <c r="AD68" s="1008"/>
      <c r="AE68" s="1008"/>
      <c r="AF68" s="1008">
        <v>48</v>
      </c>
      <c r="AG68" s="1008"/>
      <c r="AH68" s="1008"/>
      <c r="AI68" s="1008"/>
      <c r="AJ68" s="1008"/>
      <c r="AK68" s="1008" t="s">
        <v>531</v>
      </c>
      <c r="AL68" s="1008"/>
      <c r="AM68" s="1008"/>
      <c r="AN68" s="1008"/>
      <c r="AO68" s="1008"/>
      <c r="AP68" s="1008">
        <v>4055</v>
      </c>
      <c r="AQ68" s="1008"/>
      <c r="AR68" s="1008"/>
      <c r="AS68" s="1008"/>
      <c r="AT68" s="1008"/>
      <c r="AU68" s="1008">
        <v>3121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536</v>
      </c>
      <c r="C69" s="1001"/>
      <c r="D69" s="1001"/>
      <c r="E69" s="1001"/>
      <c r="F69" s="1001"/>
      <c r="G69" s="1001"/>
      <c r="H69" s="1001"/>
      <c r="I69" s="1001"/>
      <c r="J69" s="1001"/>
      <c r="K69" s="1001"/>
      <c r="L69" s="1001"/>
      <c r="M69" s="1001"/>
      <c r="N69" s="1001"/>
      <c r="O69" s="1001"/>
      <c r="P69" s="1002"/>
      <c r="Q69" s="1003">
        <v>4194</v>
      </c>
      <c r="R69" s="997"/>
      <c r="S69" s="997"/>
      <c r="T69" s="997"/>
      <c r="U69" s="997"/>
      <c r="V69" s="997">
        <v>4077</v>
      </c>
      <c r="W69" s="997"/>
      <c r="X69" s="997"/>
      <c r="Y69" s="997"/>
      <c r="Z69" s="997"/>
      <c r="AA69" s="997">
        <v>117</v>
      </c>
      <c r="AB69" s="997"/>
      <c r="AC69" s="997"/>
      <c r="AD69" s="997"/>
      <c r="AE69" s="997"/>
      <c r="AF69" s="997">
        <v>117</v>
      </c>
      <c r="AG69" s="997"/>
      <c r="AH69" s="997"/>
      <c r="AI69" s="997"/>
      <c r="AJ69" s="997"/>
      <c r="AK69" s="997" t="s">
        <v>531</v>
      </c>
      <c r="AL69" s="997"/>
      <c r="AM69" s="997"/>
      <c r="AN69" s="997"/>
      <c r="AO69" s="997"/>
      <c r="AP69" s="997" t="s">
        <v>534</v>
      </c>
      <c r="AQ69" s="997"/>
      <c r="AR69" s="997"/>
      <c r="AS69" s="997"/>
      <c r="AT69" s="997"/>
      <c r="AU69" s="997" t="s">
        <v>531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537</v>
      </c>
      <c r="C70" s="1001"/>
      <c r="D70" s="1001"/>
      <c r="E70" s="1001"/>
      <c r="F70" s="1001"/>
      <c r="G70" s="1001"/>
      <c r="H70" s="1001"/>
      <c r="I70" s="1001"/>
      <c r="J70" s="1001"/>
      <c r="K70" s="1001"/>
      <c r="L70" s="1001"/>
      <c r="M70" s="1001"/>
      <c r="N70" s="1001"/>
      <c r="O70" s="1001"/>
      <c r="P70" s="1002"/>
      <c r="Q70" s="1003">
        <v>2223</v>
      </c>
      <c r="R70" s="997"/>
      <c r="S70" s="997"/>
      <c r="T70" s="997"/>
      <c r="U70" s="997"/>
      <c r="V70" s="997">
        <v>2156</v>
      </c>
      <c r="W70" s="997"/>
      <c r="X70" s="997"/>
      <c r="Y70" s="997"/>
      <c r="Z70" s="997"/>
      <c r="AA70" s="997">
        <v>67</v>
      </c>
      <c r="AB70" s="997"/>
      <c r="AC70" s="997"/>
      <c r="AD70" s="997"/>
      <c r="AE70" s="997"/>
      <c r="AF70" s="997">
        <v>67</v>
      </c>
      <c r="AG70" s="997"/>
      <c r="AH70" s="997"/>
      <c r="AI70" s="997"/>
      <c r="AJ70" s="997"/>
      <c r="AK70" s="997">
        <v>5</v>
      </c>
      <c r="AL70" s="997"/>
      <c r="AM70" s="997"/>
      <c r="AN70" s="997"/>
      <c r="AO70" s="997"/>
      <c r="AP70" s="997" t="s">
        <v>531</v>
      </c>
      <c r="AQ70" s="997"/>
      <c r="AR70" s="997"/>
      <c r="AS70" s="997"/>
      <c r="AT70" s="997"/>
      <c r="AU70" s="997" t="s">
        <v>531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538</v>
      </c>
      <c r="C71" s="1001"/>
      <c r="D71" s="1001"/>
      <c r="E71" s="1001"/>
      <c r="F71" s="1001"/>
      <c r="G71" s="1001"/>
      <c r="H71" s="1001"/>
      <c r="I71" s="1001"/>
      <c r="J71" s="1001"/>
      <c r="K71" s="1001"/>
      <c r="L71" s="1001"/>
      <c r="M71" s="1001"/>
      <c r="N71" s="1001"/>
      <c r="O71" s="1001"/>
      <c r="P71" s="1002"/>
      <c r="Q71" s="1003">
        <v>804096</v>
      </c>
      <c r="R71" s="997"/>
      <c r="S71" s="997"/>
      <c r="T71" s="997"/>
      <c r="U71" s="997"/>
      <c r="V71" s="997">
        <v>792077</v>
      </c>
      <c r="W71" s="997"/>
      <c r="X71" s="997"/>
      <c r="Y71" s="997"/>
      <c r="Z71" s="997"/>
      <c r="AA71" s="997">
        <v>12019</v>
      </c>
      <c r="AB71" s="997"/>
      <c r="AC71" s="997"/>
      <c r="AD71" s="997"/>
      <c r="AE71" s="997"/>
      <c r="AF71" s="997">
        <v>12019</v>
      </c>
      <c r="AG71" s="997"/>
      <c r="AH71" s="997"/>
      <c r="AI71" s="997"/>
      <c r="AJ71" s="997"/>
      <c r="AK71" s="997">
        <v>3394</v>
      </c>
      <c r="AL71" s="997"/>
      <c r="AM71" s="997"/>
      <c r="AN71" s="997"/>
      <c r="AO71" s="997"/>
      <c r="AP71" s="997" t="s">
        <v>534</v>
      </c>
      <c r="AQ71" s="997"/>
      <c r="AR71" s="997"/>
      <c r="AS71" s="997"/>
      <c r="AT71" s="997"/>
      <c r="AU71" s="997" t="s">
        <v>531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539</v>
      </c>
      <c r="C72" s="1001"/>
      <c r="D72" s="1001"/>
      <c r="E72" s="1001"/>
      <c r="F72" s="1001"/>
      <c r="G72" s="1001"/>
      <c r="H72" s="1001"/>
      <c r="I72" s="1001"/>
      <c r="J72" s="1001"/>
      <c r="K72" s="1001"/>
      <c r="L72" s="1001"/>
      <c r="M72" s="1001"/>
      <c r="N72" s="1001"/>
      <c r="O72" s="1001"/>
      <c r="P72" s="1002"/>
      <c r="Q72" s="1003">
        <v>1360</v>
      </c>
      <c r="R72" s="997"/>
      <c r="S72" s="997"/>
      <c r="T72" s="997"/>
      <c r="U72" s="997"/>
      <c r="V72" s="997">
        <v>1316</v>
      </c>
      <c r="W72" s="997"/>
      <c r="X72" s="997"/>
      <c r="Y72" s="997"/>
      <c r="Z72" s="997"/>
      <c r="AA72" s="997">
        <v>44</v>
      </c>
      <c r="AB72" s="997"/>
      <c r="AC72" s="997"/>
      <c r="AD72" s="997"/>
      <c r="AE72" s="997"/>
      <c r="AF72" s="997">
        <v>44</v>
      </c>
      <c r="AG72" s="997"/>
      <c r="AH72" s="997"/>
      <c r="AI72" s="997"/>
      <c r="AJ72" s="997"/>
      <c r="AK72" s="997">
        <v>30</v>
      </c>
      <c r="AL72" s="997"/>
      <c r="AM72" s="997"/>
      <c r="AN72" s="997"/>
      <c r="AO72" s="997"/>
      <c r="AP72" s="997" t="s">
        <v>531</v>
      </c>
      <c r="AQ72" s="997"/>
      <c r="AR72" s="997"/>
      <c r="AS72" s="997"/>
      <c r="AT72" s="997"/>
      <c r="AU72" s="997" t="s">
        <v>534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12295</v>
      </c>
      <c r="AG88" s="985"/>
      <c r="AH88" s="985"/>
      <c r="AI88" s="985"/>
      <c r="AJ88" s="985"/>
      <c r="AK88" s="989"/>
      <c r="AL88" s="989"/>
      <c r="AM88" s="989"/>
      <c r="AN88" s="989"/>
      <c r="AO88" s="989"/>
      <c r="AP88" s="985">
        <v>4055</v>
      </c>
      <c r="AQ88" s="985"/>
      <c r="AR88" s="985"/>
      <c r="AS88" s="985"/>
      <c r="AT88" s="985"/>
      <c r="AU88" s="985">
        <v>3121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v>
      </c>
      <c r="CS102" s="977"/>
      <c r="CT102" s="977"/>
      <c r="CU102" s="977"/>
      <c r="CV102" s="978"/>
      <c r="CW102" s="976">
        <v>21</v>
      </c>
      <c r="CX102" s="977"/>
      <c r="CY102" s="977"/>
      <c r="CZ102" s="977"/>
      <c r="DA102" s="978"/>
      <c r="DB102" s="976"/>
      <c r="DC102" s="977"/>
      <c r="DD102" s="977"/>
      <c r="DE102" s="977"/>
      <c r="DF102" s="978"/>
      <c r="DG102" s="976">
        <v>685</v>
      </c>
      <c r="DH102" s="977"/>
      <c r="DI102" s="977"/>
      <c r="DJ102" s="977"/>
      <c r="DK102" s="978"/>
      <c r="DL102" s="976"/>
      <c r="DM102" s="977"/>
      <c r="DN102" s="977"/>
      <c r="DO102" s="977"/>
      <c r="DP102" s="978"/>
      <c r="DQ102" s="976">
        <v>54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282</v>
      </c>
      <c r="AG109" s="918"/>
      <c r="AH109" s="918"/>
      <c r="AI109" s="918"/>
      <c r="AJ109" s="919"/>
      <c r="AK109" s="920" t="s">
        <v>281</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282</v>
      </c>
      <c r="BW109" s="918"/>
      <c r="BX109" s="918"/>
      <c r="BY109" s="918"/>
      <c r="BZ109" s="919"/>
      <c r="CA109" s="920" t="s">
        <v>281</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282</v>
      </c>
      <c r="DM109" s="918"/>
      <c r="DN109" s="918"/>
      <c r="DO109" s="918"/>
      <c r="DP109" s="919"/>
      <c r="DQ109" s="920" t="s">
        <v>281</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921960</v>
      </c>
      <c r="AB110" s="903"/>
      <c r="AC110" s="903"/>
      <c r="AD110" s="903"/>
      <c r="AE110" s="904"/>
      <c r="AF110" s="905">
        <v>808197</v>
      </c>
      <c r="AG110" s="903"/>
      <c r="AH110" s="903"/>
      <c r="AI110" s="903"/>
      <c r="AJ110" s="904"/>
      <c r="AK110" s="905">
        <v>743698</v>
      </c>
      <c r="AL110" s="903"/>
      <c r="AM110" s="903"/>
      <c r="AN110" s="903"/>
      <c r="AO110" s="904"/>
      <c r="AP110" s="906">
        <v>15</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7792886</v>
      </c>
      <c r="BR110" s="830"/>
      <c r="BS110" s="830"/>
      <c r="BT110" s="830"/>
      <c r="BU110" s="830"/>
      <c r="BV110" s="830">
        <v>7948563</v>
      </c>
      <c r="BW110" s="830"/>
      <c r="BX110" s="830"/>
      <c r="BY110" s="830"/>
      <c r="BZ110" s="830"/>
      <c r="CA110" s="830">
        <v>8254496</v>
      </c>
      <c r="CB110" s="830"/>
      <c r="CC110" s="830"/>
      <c r="CD110" s="830"/>
      <c r="CE110" s="830"/>
      <c r="CF110" s="891">
        <v>166.2</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682471</v>
      </c>
      <c r="BR111" s="801"/>
      <c r="BS111" s="801"/>
      <c r="BT111" s="801"/>
      <c r="BU111" s="801"/>
      <c r="BV111" s="801">
        <v>660658</v>
      </c>
      <c r="BW111" s="801"/>
      <c r="BX111" s="801"/>
      <c r="BY111" s="801"/>
      <c r="BZ111" s="801"/>
      <c r="CA111" s="801">
        <v>632520</v>
      </c>
      <c r="CB111" s="801"/>
      <c r="CC111" s="801"/>
      <c r="CD111" s="801"/>
      <c r="CE111" s="801"/>
      <c r="CF111" s="878">
        <v>12.7</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107</v>
      </c>
      <c r="DH111" s="801"/>
      <c r="DI111" s="801"/>
      <c r="DJ111" s="801"/>
      <c r="DK111" s="801"/>
      <c r="DL111" s="801" t="s">
        <v>107</v>
      </c>
      <c r="DM111" s="801"/>
      <c r="DN111" s="801"/>
      <c r="DO111" s="801"/>
      <c r="DP111" s="801"/>
      <c r="DQ111" s="801" t="s">
        <v>107</v>
      </c>
      <c r="DR111" s="801"/>
      <c r="DS111" s="801"/>
      <c r="DT111" s="801"/>
      <c r="DU111" s="801"/>
      <c r="DV111" s="853" t="s">
        <v>107</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1405828</v>
      </c>
      <c r="BR112" s="801"/>
      <c r="BS112" s="801"/>
      <c r="BT112" s="801"/>
      <c r="BU112" s="801"/>
      <c r="BV112" s="801">
        <v>1325550</v>
      </c>
      <c r="BW112" s="801"/>
      <c r="BX112" s="801"/>
      <c r="BY112" s="801"/>
      <c r="BZ112" s="801"/>
      <c r="CA112" s="801">
        <v>1382343</v>
      </c>
      <c r="CB112" s="801"/>
      <c r="CC112" s="801"/>
      <c r="CD112" s="801"/>
      <c r="CE112" s="801"/>
      <c r="CF112" s="878">
        <v>27.8</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163355</v>
      </c>
      <c r="AB113" s="939"/>
      <c r="AC113" s="939"/>
      <c r="AD113" s="939"/>
      <c r="AE113" s="940"/>
      <c r="AF113" s="941">
        <v>133274</v>
      </c>
      <c r="AG113" s="939"/>
      <c r="AH113" s="939"/>
      <c r="AI113" s="939"/>
      <c r="AJ113" s="940"/>
      <c r="AK113" s="941">
        <v>144311</v>
      </c>
      <c r="AL113" s="939"/>
      <c r="AM113" s="939"/>
      <c r="AN113" s="939"/>
      <c r="AO113" s="940"/>
      <c r="AP113" s="942">
        <v>2.9</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2585642</v>
      </c>
      <c r="BR113" s="801"/>
      <c r="BS113" s="801"/>
      <c r="BT113" s="801"/>
      <c r="BU113" s="801"/>
      <c r="BV113" s="801">
        <v>2834584</v>
      </c>
      <c r="BW113" s="801"/>
      <c r="BX113" s="801"/>
      <c r="BY113" s="801"/>
      <c r="BZ113" s="801"/>
      <c r="CA113" s="801">
        <v>3121076</v>
      </c>
      <c r="CB113" s="801"/>
      <c r="CC113" s="801"/>
      <c r="CD113" s="801"/>
      <c r="CE113" s="801"/>
      <c r="CF113" s="878">
        <v>62.8</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513</v>
      </c>
      <c r="AB114" s="814"/>
      <c r="AC114" s="814"/>
      <c r="AD114" s="814"/>
      <c r="AE114" s="815"/>
      <c r="AF114" s="816">
        <v>18186</v>
      </c>
      <c r="AG114" s="814"/>
      <c r="AH114" s="814"/>
      <c r="AI114" s="814"/>
      <c r="AJ114" s="815"/>
      <c r="AK114" s="816">
        <v>19990</v>
      </c>
      <c r="AL114" s="814"/>
      <c r="AM114" s="814"/>
      <c r="AN114" s="814"/>
      <c r="AO114" s="815"/>
      <c r="AP114" s="784">
        <v>0.4</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2922667</v>
      </c>
      <c r="BR114" s="801"/>
      <c r="BS114" s="801"/>
      <c r="BT114" s="801"/>
      <c r="BU114" s="801"/>
      <c r="BV114" s="801">
        <v>2722496</v>
      </c>
      <c r="BW114" s="801"/>
      <c r="BX114" s="801"/>
      <c r="BY114" s="801"/>
      <c r="BZ114" s="801"/>
      <c r="CA114" s="801">
        <v>2610594</v>
      </c>
      <c r="CB114" s="801"/>
      <c r="CC114" s="801"/>
      <c r="CD114" s="801"/>
      <c r="CE114" s="801"/>
      <c r="CF114" s="878">
        <v>52.6</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10818</v>
      </c>
      <c r="AB115" s="939"/>
      <c r="AC115" s="939"/>
      <c r="AD115" s="939"/>
      <c r="AE115" s="940"/>
      <c r="AF115" s="941">
        <v>21813</v>
      </c>
      <c r="AG115" s="939"/>
      <c r="AH115" s="939"/>
      <c r="AI115" s="939"/>
      <c r="AJ115" s="940"/>
      <c r="AK115" s="941">
        <v>28138</v>
      </c>
      <c r="AL115" s="939"/>
      <c r="AM115" s="939"/>
      <c r="AN115" s="939"/>
      <c r="AO115" s="940"/>
      <c r="AP115" s="942">
        <v>0.6</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v>116447</v>
      </c>
      <c r="BR115" s="801"/>
      <c r="BS115" s="801"/>
      <c r="BT115" s="801"/>
      <c r="BU115" s="801"/>
      <c r="BV115" s="801">
        <v>79780</v>
      </c>
      <c r="BW115" s="801"/>
      <c r="BX115" s="801"/>
      <c r="BY115" s="801"/>
      <c r="BZ115" s="801"/>
      <c r="CA115" s="801">
        <v>53663</v>
      </c>
      <c r="CB115" s="801"/>
      <c r="CC115" s="801"/>
      <c r="CD115" s="801"/>
      <c r="CE115" s="801"/>
      <c r="CF115" s="878">
        <v>1.1000000000000001</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682471</v>
      </c>
      <c r="DH115" s="814"/>
      <c r="DI115" s="814"/>
      <c r="DJ115" s="814"/>
      <c r="DK115" s="815"/>
      <c r="DL115" s="816">
        <v>660658</v>
      </c>
      <c r="DM115" s="814"/>
      <c r="DN115" s="814"/>
      <c r="DO115" s="814"/>
      <c r="DP115" s="815"/>
      <c r="DQ115" s="816">
        <v>632520</v>
      </c>
      <c r="DR115" s="814"/>
      <c r="DS115" s="814"/>
      <c r="DT115" s="814"/>
      <c r="DU115" s="815"/>
      <c r="DV115" s="784">
        <v>12.7</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545</v>
      </c>
      <c r="AB116" s="814"/>
      <c r="AC116" s="814"/>
      <c r="AD116" s="814"/>
      <c r="AE116" s="815"/>
      <c r="AF116" s="816">
        <v>634</v>
      </c>
      <c r="AG116" s="814"/>
      <c r="AH116" s="814"/>
      <c r="AI116" s="814"/>
      <c r="AJ116" s="815"/>
      <c r="AK116" s="816">
        <v>258</v>
      </c>
      <c r="AL116" s="814"/>
      <c r="AM116" s="814"/>
      <c r="AN116" s="814"/>
      <c r="AO116" s="815"/>
      <c r="AP116" s="784">
        <v>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1097191</v>
      </c>
      <c r="AB117" s="925"/>
      <c r="AC117" s="925"/>
      <c r="AD117" s="925"/>
      <c r="AE117" s="926"/>
      <c r="AF117" s="928">
        <v>982104</v>
      </c>
      <c r="AG117" s="925"/>
      <c r="AH117" s="925"/>
      <c r="AI117" s="925"/>
      <c r="AJ117" s="926"/>
      <c r="AK117" s="928">
        <v>936395</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v>901</v>
      </c>
      <c r="BW117" s="888"/>
      <c r="BX117" s="888"/>
      <c r="BY117" s="888"/>
      <c r="BZ117" s="888"/>
      <c r="CA117" s="888" t="s">
        <v>107</v>
      </c>
      <c r="CB117" s="888"/>
      <c r="CC117" s="888"/>
      <c r="CD117" s="888"/>
      <c r="CE117" s="888"/>
      <c r="CF117" s="878" t="s">
        <v>107</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282</v>
      </c>
      <c r="AG118" s="918"/>
      <c r="AH118" s="918"/>
      <c r="AI118" s="918"/>
      <c r="AJ118" s="919"/>
      <c r="AK118" s="920" t="s">
        <v>281</v>
      </c>
      <c r="AL118" s="918"/>
      <c r="AM118" s="918"/>
      <c r="AN118" s="918"/>
      <c r="AO118" s="919"/>
      <c r="AP118" s="921" t="s">
        <v>398</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426</v>
      </c>
      <c r="BP118" s="868"/>
      <c r="BQ118" s="887">
        <v>15505941</v>
      </c>
      <c r="BR118" s="888"/>
      <c r="BS118" s="888"/>
      <c r="BT118" s="888"/>
      <c r="BU118" s="888"/>
      <c r="BV118" s="888">
        <v>15572532</v>
      </c>
      <c r="BW118" s="888"/>
      <c r="BX118" s="888"/>
      <c r="BY118" s="888"/>
      <c r="BZ118" s="888"/>
      <c r="CA118" s="888">
        <v>16054692</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765634</v>
      </c>
      <c r="BR119" s="830"/>
      <c r="BS119" s="830"/>
      <c r="BT119" s="830"/>
      <c r="BU119" s="830"/>
      <c r="BV119" s="830">
        <v>786336</v>
      </c>
      <c r="BW119" s="830"/>
      <c r="BX119" s="830"/>
      <c r="BY119" s="830"/>
      <c r="BZ119" s="830"/>
      <c r="CA119" s="830">
        <v>1255810</v>
      </c>
      <c r="CB119" s="830"/>
      <c r="CC119" s="830"/>
      <c r="CD119" s="830"/>
      <c r="CE119" s="830"/>
      <c r="CF119" s="891">
        <v>25.3</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2954947</v>
      </c>
      <c r="BR120" s="801"/>
      <c r="BS120" s="801"/>
      <c r="BT120" s="801"/>
      <c r="BU120" s="801"/>
      <c r="BV120" s="801">
        <v>3701050</v>
      </c>
      <c r="BW120" s="801"/>
      <c r="BX120" s="801"/>
      <c r="BY120" s="801"/>
      <c r="BZ120" s="801"/>
      <c r="CA120" s="801">
        <v>4431793</v>
      </c>
      <c r="CB120" s="801"/>
      <c r="CC120" s="801"/>
      <c r="CD120" s="801"/>
      <c r="CE120" s="801"/>
      <c r="CF120" s="878">
        <v>89.2</v>
      </c>
      <c r="CG120" s="879"/>
      <c r="CH120" s="879"/>
      <c r="CI120" s="879"/>
      <c r="CJ120" s="879"/>
      <c r="CK120" s="880" t="s">
        <v>432</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1405828</v>
      </c>
      <c r="DH120" s="830"/>
      <c r="DI120" s="830"/>
      <c r="DJ120" s="830"/>
      <c r="DK120" s="830"/>
      <c r="DL120" s="830">
        <v>1316550</v>
      </c>
      <c r="DM120" s="830"/>
      <c r="DN120" s="830"/>
      <c r="DO120" s="830"/>
      <c r="DP120" s="830"/>
      <c r="DQ120" s="830">
        <v>1382343</v>
      </c>
      <c r="DR120" s="830"/>
      <c r="DS120" s="830"/>
      <c r="DT120" s="830"/>
      <c r="DU120" s="830"/>
      <c r="DV120" s="831">
        <v>27.8</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7876486</v>
      </c>
      <c r="BR121" s="888"/>
      <c r="BS121" s="888"/>
      <c r="BT121" s="888"/>
      <c r="BU121" s="888"/>
      <c r="BV121" s="888">
        <v>8085752</v>
      </c>
      <c r="BW121" s="888"/>
      <c r="BX121" s="888"/>
      <c r="BY121" s="888"/>
      <c r="BZ121" s="888"/>
      <c r="CA121" s="888">
        <v>8522100</v>
      </c>
      <c r="CB121" s="888"/>
      <c r="CC121" s="888"/>
      <c r="CD121" s="888"/>
      <c r="CE121" s="888"/>
      <c r="CF121" s="889">
        <v>171.6</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t="s">
        <v>107</v>
      </c>
      <c r="DH121" s="801"/>
      <c r="DI121" s="801"/>
      <c r="DJ121" s="801"/>
      <c r="DK121" s="801"/>
      <c r="DL121" s="801" t="s">
        <v>107</v>
      </c>
      <c r="DM121" s="801"/>
      <c r="DN121" s="801"/>
      <c r="DO121" s="801"/>
      <c r="DP121" s="801"/>
      <c r="DQ121" s="801" t="s">
        <v>107</v>
      </c>
      <c r="DR121" s="801"/>
      <c r="DS121" s="801"/>
      <c r="DT121" s="801"/>
      <c r="DU121" s="801"/>
      <c r="DV121" s="853" t="s">
        <v>107</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435</v>
      </c>
      <c r="BP122" s="868"/>
      <c r="BQ122" s="869">
        <v>11597067</v>
      </c>
      <c r="BR122" s="870"/>
      <c r="BS122" s="870"/>
      <c r="BT122" s="870"/>
      <c r="BU122" s="870"/>
      <c r="BV122" s="870">
        <v>12573138</v>
      </c>
      <c r="BW122" s="870"/>
      <c r="BX122" s="870"/>
      <c r="BY122" s="870"/>
      <c r="BZ122" s="870"/>
      <c r="CA122" s="870">
        <v>14209703</v>
      </c>
      <c r="CB122" s="870"/>
      <c r="CC122" s="870"/>
      <c r="CD122" s="870"/>
      <c r="CE122" s="870"/>
      <c r="CF122" s="773"/>
      <c r="CG122" s="774"/>
      <c r="CH122" s="774"/>
      <c r="CI122" s="774"/>
      <c r="CJ122" s="871"/>
      <c r="CK122" s="881"/>
      <c r="CL122" s="842"/>
      <c r="CM122" s="842"/>
      <c r="CN122" s="842"/>
      <c r="CO122" s="843"/>
      <c r="CP122" s="858" t="s">
        <v>376</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80.5</v>
      </c>
      <c r="BR123" s="862"/>
      <c r="BS123" s="862"/>
      <c r="BT123" s="862"/>
      <c r="BU123" s="862"/>
      <c r="BV123" s="862">
        <v>62.4</v>
      </c>
      <c r="BW123" s="862"/>
      <c r="BX123" s="862"/>
      <c r="BY123" s="862"/>
      <c r="BZ123" s="862"/>
      <c r="CA123" s="862">
        <v>37.1</v>
      </c>
      <c r="CB123" s="862"/>
      <c r="CC123" s="862"/>
      <c r="CD123" s="862"/>
      <c r="CE123" s="862"/>
      <c r="CF123" s="760"/>
      <c r="CG123" s="761"/>
      <c r="CH123" s="761"/>
      <c r="CI123" s="761"/>
      <c r="CJ123" s="863"/>
      <c r="CK123" s="881"/>
      <c r="CL123" s="842"/>
      <c r="CM123" s="842"/>
      <c r="CN123" s="842"/>
      <c r="CO123" s="843"/>
      <c r="CP123" s="858" t="s">
        <v>375</v>
      </c>
      <c r="CQ123" s="859"/>
      <c r="CR123" s="859"/>
      <c r="CS123" s="859"/>
      <c r="CT123" s="859"/>
      <c r="CU123" s="859"/>
      <c r="CV123" s="859"/>
      <c r="CW123" s="859"/>
      <c r="CX123" s="859"/>
      <c r="CY123" s="859"/>
      <c r="CZ123" s="859"/>
      <c r="DA123" s="859"/>
      <c r="DB123" s="859"/>
      <c r="DC123" s="859"/>
      <c r="DD123" s="859"/>
      <c r="DE123" s="859"/>
      <c r="DF123" s="860"/>
      <c r="DG123" s="813" t="s">
        <v>107</v>
      </c>
      <c r="DH123" s="814"/>
      <c r="DI123" s="814"/>
      <c r="DJ123" s="814"/>
      <c r="DK123" s="815"/>
      <c r="DL123" s="816" t="s">
        <v>107</v>
      </c>
      <c r="DM123" s="814"/>
      <c r="DN123" s="814"/>
      <c r="DO123" s="814"/>
      <c r="DP123" s="815"/>
      <c r="DQ123" s="816" t="s">
        <v>107</v>
      </c>
      <c r="DR123" s="814"/>
      <c r="DS123" s="814"/>
      <c r="DT123" s="814"/>
      <c r="DU123" s="815"/>
      <c r="DV123" s="784" t="s">
        <v>107</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107</v>
      </c>
      <c r="AB124" s="814"/>
      <c r="AC124" s="814"/>
      <c r="AD124" s="814"/>
      <c r="AE124" s="815"/>
      <c r="AF124" s="816" t="s">
        <v>107</v>
      </c>
      <c r="AG124" s="814"/>
      <c r="AH124" s="814"/>
      <c r="AI124" s="814"/>
      <c r="AJ124" s="815"/>
      <c r="AK124" s="816" t="s">
        <v>107</v>
      </c>
      <c r="AL124" s="814"/>
      <c r="AM124" s="814"/>
      <c r="AN124" s="814"/>
      <c r="AO124" s="815"/>
      <c r="AP124" s="784" t="s">
        <v>107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t="s">
        <v>107</v>
      </c>
      <c r="DH124" s="747"/>
      <c r="DI124" s="747"/>
      <c r="DJ124" s="747"/>
      <c r="DK124" s="748"/>
      <c r="DL124" s="749">
        <v>9000</v>
      </c>
      <c r="DM124" s="747"/>
      <c r="DN124" s="747"/>
      <c r="DO124" s="747"/>
      <c r="DP124" s="748"/>
      <c r="DQ124" s="749" t="s">
        <v>107</v>
      </c>
      <c r="DR124" s="747"/>
      <c r="DS124" s="747"/>
      <c r="DT124" s="747"/>
      <c r="DU124" s="748"/>
      <c r="DV124" s="837" t="s">
        <v>107</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107</v>
      </c>
      <c r="AB125" s="814"/>
      <c r="AC125" s="814"/>
      <c r="AD125" s="814"/>
      <c r="AE125" s="815"/>
      <c r="AF125" s="816" t="s">
        <v>107</v>
      </c>
      <c r="AG125" s="814"/>
      <c r="AH125" s="814"/>
      <c r="AI125" s="814"/>
      <c r="AJ125" s="815"/>
      <c r="AK125" s="816" t="s">
        <v>107</v>
      </c>
      <c r="AL125" s="814"/>
      <c r="AM125" s="814"/>
      <c r="AN125" s="814"/>
      <c r="AO125" s="815"/>
      <c r="AP125" s="784" t="s">
        <v>107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107</v>
      </c>
      <c r="DH125" s="830"/>
      <c r="DI125" s="830"/>
      <c r="DJ125" s="830"/>
      <c r="DK125" s="830"/>
      <c r="DL125" s="830" t="s">
        <v>107</v>
      </c>
      <c r="DM125" s="830"/>
      <c r="DN125" s="830"/>
      <c r="DO125" s="830"/>
      <c r="DP125" s="830"/>
      <c r="DQ125" s="830" t="s">
        <v>107</v>
      </c>
      <c r="DR125" s="830"/>
      <c r="DS125" s="830"/>
      <c r="DT125" s="830"/>
      <c r="DU125" s="830"/>
      <c r="DV125" s="831" t="s">
        <v>107</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10818</v>
      </c>
      <c r="AB126" s="814"/>
      <c r="AC126" s="814"/>
      <c r="AD126" s="814"/>
      <c r="AE126" s="815"/>
      <c r="AF126" s="816">
        <v>21813</v>
      </c>
      <c r="AG126" s="814"/>
      <c r="AH126" s="814"/>
      <c r="AI126" s="814"/>
      <c r="AJ126" s="815"/>
      <c r="AK126" s="816">
        <v>28138</v>
      </c>
      <c r="AL126" s="814"/>
      <c r="AM126" s="814"/>
      <c r="AN126" s="814"/>
      <c r="AO126" s="815"/>
      <c r="AP126" s="784">
        <v>0.6</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v>116447</v>
      </c>
      <c r="DH126" s="801"/>
      <c r="DI126" s="801"/>
      <c r="DJ126" s="801"/>
      <c r="DK126" s="801"/>
      <c r="DL126" s="801">
        <v>79780</v>
      </c>
      <c r="DM126" s="801"/>
      <c r="DN126" s="801"/>
      <c r="DO126" s="801"/>
      <c r="DP126" s="801"/>
      <c r="DQ126" s="801">
        <v>53663</v>
      </c>
      <c r="DR126" s="801"/>
      <c r="DS126" s="801"/>
      <c r="DT126" s="801"/>
      <c r="DU126" s="801"/>
      <c r="DV126" s="853">
        <v>1.1000000000000001</v>
      </c>
      <c r="DW126" s="853"/>
      <c r="DX126" s="853"/>
      <c r="DY126" s="853"/>
      <c r="DZ126" s="854"/>
    </row>
    <row r="127" spans="1:130" s="197" customFormat="1" ht="26.25" customHeight="1" thickBot="1" x14ac:dyDescent="0.2">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107</v>
      </c>
      <c r="AB127" s="814"/>
      <c r="AC127" s="814"/>
      <c r="AD127" s="814"/>
      <c r="AE127" s="815"/>
      <c r="AF127" s="816" t="s">
        <v>107</v>
      </c>
      <c r="AG127" s="814"/>
      <c r="AH127" s="814"/>
      <c r="AI127" s="814"/>
      <c r="AJ127" s="815"/>
      <c r="AK127" s="816" t="s">
        <v>107</v>
      </c>
      <c r="AL127" s="814"/>
      <c r="AM127" s="814"/>
      <c r="AN127" s="814"/>
      <c r="AO127" s="815"/>
      <c r="AP127" s="784" t="s">
        <v>107</v>
      </c>
      <c r="AQ127" s="785"/>
      <c r="AR127" s="785"/>
      <c r="AS127" s="785"/>
      <c r="AT127" s="786"/>
      <c r="AU127" s="233"/>
      <c r="AV127" s="233"/>
      <c r="AW127" s="233"/>
      <c r="AX127" s="787" t="s">
        <v>446</v>
      </c>
      <c r="AY127" s="788"/>
      <c r="AZ127" s="788"/>
      <c r="BA127" s="788"/>
      <c r="BB127" s="788"/>
      <c r="BC127" s="788"/>
      <c r="BD127" s="788"/>
      <c r="BE127" s="789"/>
      <c r="BF127" s="790" t="s">
        <v>107</v>
      </c>
      <c r="BG127" s="791"/>
      <c r="BH127" s="791"/>
      <c r="BI127" s="791"/>
      <c r="BJ127" s="791"/>
      <c r="BK127" s="791"/>
      <c r="BL127" s="792"/>
      <c r="BM127" s="790">
        <v>14.65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107</v>
      </c>
      <c r="DH127" s="850"/>
      <c r="DI127" s="850"/>
      <c r="DJ127" s="850"/>
      <c r="DK127" s="850"/>
      <c r="DL127" s="850" t="s">
        <v>448</v>
      </c>
      <c r="DM127" s="850"/>
      <c r="DN127" s="850"/>
      <c r="DO127" s="850"/>
      <c r="DP127" s="850"/>
      <c r="DQ127" s="850" t="s">
        <v>448</v>
      </c>
      <c r="DR127" s="850"/>
      <c r="DS127" s="850"/>
      <c r="DT127" s="850"/>
      <c r="DU127" s="850"/>
      <c r="DV127" s="851" t="s">
        <v>448</v>
      </c>
      <c r="DW127" s="851"/>
      <c r="DX127" s="851"/>
      <c r="DY127" s="851"/>
      <c r="DZ127" s="852"/>
    </row>
    <row r="128" spans="1:130" s="197" customFormat="1" ht="26.25" customHeight="1" x14ac:dyDescent="0.15">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279443</v>
      </c>
      <c r="AB128" s="754"/>
      <c r="AC128" s="754"/>
      <c r="AD128" s="754"/>
      <c r="AE128" s="755"/>
      <c r="AF128" s="756">
        <v>288235</v>
      </c>
      <c r="AG128" s="754"/>
      <c r="AH128" s="754"/>
      <c r="AI128" s="754"/>
      <c r="AJ128" s="755"/>
      <c r="AK128" s="756">
        <v>298081</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107</v>
      </c>
      <c r="BG128" s="821"/>
      <c r="BH128" s="821"/>
      <c r="BI128" s="821"/>
      <c r="BJ128" s="821"/>
      <c r="BK128" s="821"/>
      <c r="BL128" s="822"/>
      <c r="BM128" s="820">
        <v>19.649999999999999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5491261</v>
      </c>
      <c r="AB129" s="814"/>
      <c r="AC129" s="814"/>
      <c r="AD129" s="814"/>
      <c r="AE129" s="815"/>
      <c r="AF129" s="816">
        <v>5455851</v>
      </c>
      <c r="AG129" s="814"/>
      <c r="AH129" s="814"/>
      <c r="AI129" s="814"/>
      <c r="AJ129" s="815"/>
      <c r="AK129" s="816">
        <v>5583554</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1.6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639433</v>
      </c>
      <c r="AB130" s="814"/>
      <c r="AC130" s="814"/>
      <c r="AD130" s="814"/>
      <c r="AE130" s="815"/>
      <c r="AF130" s="816">
        <v>652698</v>
      </c>
      <c r="AG130" s="814"/>
      <c r="AH130" s="814"/>
      <c r="AI130" s="814"/>
      <c r="AJ130" s="815"/>
      <c r="AK130" s="816">
        <v>616385</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v>37.1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4851828</v>
      </c>
      <c r="AB131" s="747"/>
      <c r="AC131" s="747"/>
      <c r="AD131" s="747"/>
      <c r="AE131" s="748"/>
      <c r="AF131" s="749">
        <v>4803153</v>
      </c>
      <c r="AG131" s="747"/>
      <c r="AH131" s="747"/>
      <c r="AI131" s="747"/>
      <c r="AJ131" s="748"/>
      <c r="AK131" s="749">
        <v>4967169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3.6752127240000001</v>
      </c>
      <c r="AB132" s="770"/>
      <c r="AC132" s="770"/>
      <c r="AD132" s="770"/>
      <c r="AE132" s="771"/>
      <c r="AF132" s="772">
        <v>0.85716611600000003</v>
      </c>
      <c r="AG132" s="770"/>
      <c r="AH132" s="770"/>
      <c r="AI132" s="770"/>
      <c r="AJ132" s="771"/>
      <c r="AK132" s="772">
        <v>0.44147883799999998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5.2</v>
      </c>
      <c r="AB133" s="779"/>
      <c r="AC133" s="779"/>
      <c r="AD133" s="779"/>
      <c r="AE133" s="780"/>
      <c r="AF133" s="778">
        <v>3.1</v>
      </c>
      <c r="AG133" s="779"/>
      <c r="AH133" s="779"/>
      <c r="AI133" s="779"/>
      <c r="AJ133" s="780"/>
      <c r="AK133" s="778">
        <v>1.6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49" t="s">
        <v>463</v>
      </c>
      <c r="L7" s="254"/>
      <c r="M7" s="255" t="s">
        <v>464</v>
      </c>
      <c r="N7" s="256"/>
    </row>
    <row r="8" spans="1:16" x14ac:dyDescent="0.15">
      <c r="A8" s="248"/>
      <c r="B8" s="244"/>
      <c r="C8" s="244"/>
      <c r="D8" s="244"/>
      <c r="E8" s="244"/>
      <c r="F8" s="244"/>
      <c r="G8" s="257"/>
      <c r="H8" s="258"/>
      <c r="I8" s="258"/>
      <c r="J8" s="259"/>
      <c r="K8" s="1150"/>
      <c r="L8" s="260" t="s">
        <v>465</v>
      </c>
      <c r="M8" s="261" t="s">
        <v>466</v>
      </c>
      <c r="N8" s="262" t="s">
        <v>467</v>
      </c>
    </row>
    <row r="9" spans="1:16" x14ac:dyDescent="0.15">
      <c r="A9" s="248"/>
      <c r="B9" s="244"/>
      <c r="C9" s="244"/>
      <c r="D9" s="244"/>
      <c r="E9" s="244"/>
      <c r="F9" s="244"/>
      <c r="G9" s="1163" t="s">
        <v>468</v>
      </c>
      <c r="H9" s="1164"/>
      <c r="I9" s="1164"/>
      <c r="J9" s="1165"/>
      <c r="K9" s="263">
        <v>2277621</v>
      </c>
      <c r="L9" s="264">
        <v>87567</v>
      </c>
      <c r="M9" s="265">
        <v>55347</v>
      </c>
      <c r="N9" s="266">
        <v>58.2</v>
      </c>
    </row>
    <row r="10" spans="1:16" x14ac:dyDescent="0.15">
      <c r="A10" s="248"/>
      <c r="B10" s="244"/>
      <c r="C10" s="244"/>
      <c r="D10" s="244"/>
      <c r="E10" s="244"/>
      <c r="F10" s="244"/>
      <c r="G10" s="1163" t="s">
        <v>469</v>
      </c>
      <c r="H10" s="1164"/>
      <c r="I10" s="1164"/>
      <c r="J10" s="1165"/>
      <c r="K10" s="267">
        <v>173839</v>
      </c>
      <c r="L10" s="268">
        <v>6684</v>
      </c>
      <c r="M10" s="269">
        <v>5378</v>
      </c>
      <c r="N10" s="270">
        <v>24.3</v>
      </c>
    </row>
    <row r="11" spans="1:16" ht="13.5" customHeight="1" x14ac:dyDescent="0.15">
      <c r="A11" s="248"/>
      <c r="B11" s="244"/>
      <c r="C11" s="244"/>
      <c r="D11" s="244"/>
      <c r="E11" s="244"/>
      <c r="F11" s="244"/>
      <c r="G11" s="1163" t="s">
        <v>470</v>
      </c>
      <c r="H11" s="1164"/>
      <c r="I11" s="1164"/>
      <c r="J11" s="1165"/>
      <c r="K11" s="267">
        <v>15318</v>
      </c>
      <c r="L11" s="268">
        <v>589</v>
      </c>
      <c r="M11" s="269">
        <v>7824</v>
      </c>
      <c r="N11" s="270">
        <v>-92.5</v>
      </c>
    </row>
    <row r="12" spans="1:16" ht="13.5" customHeight="1" x14ac:dyDescent="0.15">
      <c r="A12" s="248"/>
      <c r="B12" s="244"/>
      <c r="C12" s="244"/>
      <c r="D12" s="244"/>
      <c r="E12" s="244"/>
      <c r="F12" s="244"/>
      <c r="G12" s="1163" t="s">
        <v>471</v>
      </c>
      <c r="H12" s="1164"/>
      <c r="I12" s="1164"/>
      <c r="J12" s="1165"/>
      <c r="K12" s="267" t="s">
        <v>472</v>
      </c>
      <c r="L12" s="268" t="s">
        <v>472</v>
      </c>
      <c r="M12" s="269">
        <v>137</v>
      </c>
      <c r="N12" s="270" t="s">
        <v>472</v>
      </c>
    </row>
    <row r="13" spans="1:16" ht="13.5" customHeight="1" x14ac:dyDescent="0.15">
      <c r="A13" s="248"/>
      <c r="B13" s="244"/>
      <c r="C13" s="244"/>
      <c r="D13" s="244"/>
      <c r="E13" s="244"/>
      <c r="F13" s="244"/>
      <c r="G13" s="1163" t="s">
        <v>473</v>
      </c>
      <c r="H13" s="1164"/>
      <c r="I13" s="1164"/>
      <c r="J13" s="1165"/>
      <c r="K13" s="267" t="s">
        <v>472</v>
      </c>
      <c r="L13" s="268" t="s">
        <v>472</v>
      </c>
      <c r="M13" s="269">
        <v>6</v>
      </c>
      <c r="N13" s="270" t="s">
        <v>472</v>
      </c>
    </row>
    <row r="14" spans="1:16" ht="13.5" customHeight="1" x14ac:dyDescent="0.15">
      <c r="A14" s="248"/>
      <c r="B14" s="244"/>
      <c r="C14" s="244"/>
      <c r="D14" s="244"/>
      <c r="E14" s="244"/>
      <c r="F14" s="244"/>
      <c r="G14" s="1163" t="s">
        <v>474</v>
      </c>
      <c r="H14" s="1164"/>
      <c r="I14" s="1164"/>
      <c r="J14" s="1165"/>
      <c r="K14" s="267">
        <v>99258</v>
      </c>
      <c r="L14" s="268">
        <v>3816</v>
      </c>
      <c r="M14" s="269">
        <v>2598</v>
      </c>
      <c r="N14" s="270">
        <v>46.9</v>
      </c>
    </row>
    <row r="15" spans="1:16" ht="13.5" customHeight="1" x14ac:dyDescent="0.15">
      <c r="A15" s="248"/>
      <c r="B15" s="244"/>
      <c r="C15" s="244"/>
      <c r="D15" s="244"/>
      <c r="E15" s="244"/>
      <c r="F15" s="244"/>
      <c r="G15" s="1163" t="s">
        <v>475</v>
      </c>
      <c r="H15" s="1164"/>
      <c r="I15" s="1164"/>
      <c r="J15" s="1165"/>
      <c r="K15" s="267">
        <v>18835</v>
      </c>
      <c r="L15" s="268">
        <v>724</v>
      </c>
      <c r="M15" s="269">
        <v>1203</v>
      </c>
      <c r="N15" s="270">
        <v>-39.799999999999997</v>
      </c>
    </row>
    <row r="16" spans="1:16" x14ac:dyDescent="0.15">
      <c r="A16" s="248"/>
      <c r="B16" s="244"/>
      <c r="C16" s="244"/>
      <c r="D16" s="244"/>
      <c r="E16" s="244"/>
      <c r="F16" s="244"/>
      <c r="G16" s="1166" t="s">
        <v>476</v>
      </c>
      <c r="H16" s="1167"/>
      <c r="I16" s="1167"/>
      <c r="J16" s="1168"/>
      <c r="K16" s="268">
        <v>-222002</v>
      </c>
      <c r="L16" s="268">
        <v>-8535</v>
      </c>
      <c r="M16" s="269">
        <v>-5188</v>
      </c>
      <c r="N16" s="270">
        <v>64.5</v>
      </c>
    </row>
    <row r="17" spans="1:16" x14ac:dyDescent="0.15">
      <c r="A17" s="248"/>
      <c r="B17" s="244"/>
      <c r="C17" s="244"/>
      <c r="D17" s="244"/>
      <c r="E17" s="244"/>
      <c r="F17" s="244"/>
      <c r="G17" s="1166" t="s">
        <v>165</v>
      </c>
      <c r="H17" s="1167"/>
      <c r="I17" s="1167"/>
      <c r="J17" s="1168"/>
      <c r="K17" s="268">
        <v>2362869</v>
      </c>
      <c r="L17" s="268">
        <v>90845</v>
      </c>
      <c r="M17" s="269">
        <v>67305</v>
      </c>
      <c r="N17" s="270">
        <v>35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60" t="s">
        <v>481</v>
      </c>
      <c r="H21" s="1161"/>
      <c r="I21" s="1161"/>
      <c r="J21" s="1162"/>
      <c r="K21" s="280">
        <v>10.92</v>
      </c>
      <c r="L21" s="281">
        <v>6.27</v>
      </c>
      <c r="M21" s="282">
        <v>4.6500000000000004</v>
      </c>
      <c r="N21" s="249"/>
      <c r="O21" s="283"/>
      <c r="P21" s="279"/>
    </row>
    <row r="22" spans="1:16" s="284" customFormat="1" x14ac:dyDescent="0.15">
      <c r="A22" s="279"/>
      <c r="B22" s="249"/>
      <c r="C22" s="249"/>
      <c r="D22" s="249"/>
      <c r="E22" s="249"/>
      <c r="F22" s="249"/>
      <c r="G22" s="1160" t="s">
        <v>482</v>
      </c>
      <c r="H22" s="1161"/>
      <c r="I22" s="1161"/>
      <c r="J22" s="1162"/>
      <c r="K22" s="285">
        <v>99.6</v>
      </c>
      <c r="L22" s="286">
        <v>97.2</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49" t="s">
        <v>463</v>
      </c>
      <c r="L30" s="254"/>
      <c r="M30" s="255" t="s">
        <v>464</v>
      </c>
      <c r="N30" s="256"/>
    </row>
    <row r="31" spans="1:16" x14ac:dyDescent="0.15">
      <c r="A31" s="248"/>
      <c r="B31" s="244"/>
      <c r="C31" s="244"/>
      <c r="D31" s="244"/>
      <c r="E31" s="244"/>
      <c r="F31" s="244"/>
      <c r="G31" s="257"/>
      <c r="H31" s="258"/>
      <c r="I31" s="258"/>
      <c r="J31" s="259"/>
      <c r="K31" s="1150"/>
      <c r="L31" s="260" t="s">
        <v>465</v>
      </c>
      <c r="M31" s="261" t="s">
        <v>466</v>
      </c>
      <c r="N31" s="262" t="s">
        <v>467</v>
      </c>
    </row>
    <row r="32" spans="1:16" ht="27" customHeight="1" x14ac:dyDescent="0.15">
      <c r="A32" s="248"/>
      <c r="B32" s="244"/>
      <c r="C32" s="244"/>
      <c r="D32" s="244"/>
      <c r="E32" s="244"/>
      <c r="F32" s="244"/>
      <c r="G32" s="1151" t="s">
        <v>486</v>
      </c>
      <c r="H32" s="1152"/>
      <c r="I32" s="1152"/>
      <c r="J32" s="1153"/>
      <c r="K32" s="294">
        <v>743698</v>
      </c>
      <c r="L32" s="294">
        <v>28593</v>
      </c>
      <c r="M32" s="295">
        <v>29478</v>
      </c>
      <c r="N32" s="296">
        <v>-3</v>
      </c>
    </row>
    <row r="33" spans="1:16" ht="13.5" customHeight="1" x14ac:dyDescent="0.15">
      <c r="A33" s="248"/>
      <c r="B33" s="244"/>
      <c r="C33" s="244"/>
      <c r="D33" s="244"/>
      <c r="E33" s="244"/>
      <c r="F33" s="244"/>
      <c r="G33" s="1151" t="s">
        <v>487</v>
      </c>
      <c r="H33" s="1152"/>
      <c r="I33" s="1152"/>
      <c r="J33" s="1153"/>
      <c r="K33" s="294" t="s">
        <v>472</v>
      </c>
      <c r="L33" s="294" t="s">
        <v>472</v>
      </c>
      <c r="M33" s="295" t="s">
        <v>472</v>
      </c>
      <c r="N33" s="296" t="s">
        <v>472</v>
      </c>
    </row>
    <row r="34" spans="1:16" ht="27" customHeight="1" x14ac:dyDescent="0.15">
      <c r="A34" s="248"/>
      <c r="B34" s="244"/>
      <c r="C34" s="244"/>
      <c r="D34" s="244"/>
      <c r="E34" s="244"/>
      <c r="F34" s="244"/>
      <c r="G34" s="1151" t="s">
        <v>488</v>
      </c>
      <c r="H34" s="1152"/>
      <c r="I34" s="1152"/>
      <c r="J34" s="1153"/>
      <c r="K34" s="294" t="s">
        <v>472</v>
      </c>
      <c r="L34" s="294" t="s">
        <v>472</v>
      </c>
      <c r="M34" s="295" t="s">
        <v>472</v>
      </c>
      <c r="N34" s="296" t="s">
        <v>472</v>
      </c>
    </row>
    <row r="35" spans="1:16" ht="27" customHeight="1" x14ac:dyDescent="0.15">
      <c r="A35" s="248"/>
      <c r="B35" s="244"/>
      <c r="C35" s="244"/>
      <c r="D35" s="244"/>
      <c r="E35" s="244"/>
      <c r="F35" s="244"/>
      <c r="G35" s="1151" t="s">
        <v>489</v>
      </c>
      <c r="H35" s="1152"/>
      <c r="I35" s="1152"/>
      <c r="J35" s="1153"/>
      <c r="K35" s="294">
        <v>144311</v>
      </c>
      <c r="L35" s="294">
        <v>5548</v>
      </c>
      <c r="M35" s="295">
        <v>9466</v>
      </c>
      <c r="N35" s="296">
        <v>-41.4</v>
      </c>
    </row>
    <row r="36" spans="1:16" ht="27" customHeight="1" x14ac:dyDescent="0.15">
      <c r="A36" s="248"/>
      <c r="B36" s="244"/>
      <c r="C36" s="244"/>
      <c r="D36" s="244"/>
      <c r="E36" s="244"/>
      <c r="F36" s="244"/>
      <c r="G36" s="1151" t="s">
        <v>490</v>
      </c>
      <c r="H36" s="1152"/>
      <c r="I36" s="1152"/>
      <c r="J36" s="1153"/>
      <c r="K36" s="294">
        <v>19990</v>
      </c>
      <c r="L36" s="294">
        <v>769</v>
      </c>
      <c r="M36" s="295">
        <v>2568</v>
      </c>
      <c r="N36" s="296">
        <v>-70.099999999999994</v>
      </c>
    </row>
    <row r="37" spans="1:16" ht="13.5" customHeight="1" x14ac:dyDescent="0.15">
      <c r="A37" s="248"/>
      <c r="B37" s="244"/>
      <c r="C37" s="244"/>
      <c r="D37" s="244"/>
      <c r="E37" s="244"/>
      <c r="F37" s="244"/>
      <c r="G37" s="1151" t="s">
        <v>491</v>
      </c>
      <c r="H37" s="1152"/>
      <c r="I37" s="1152"/>
      <c r="J37" s="1153"/>
      <c r="K37" s="294">
        <v>28138</v>
      </c>
      <c r="L37" s="294">
        <v>1082</v>
      </c>
      <c r="M37" s="295">
        <v>1267</v>
      </c>
      <c r="N37" s="296">
        <v>-14.6</v>
      </c>
    </row>
    <row r="38" spans="1:16" ht="27" customHeight="1" x14ac:dyDescent="0.15">
      <c r="A38" s="248"/>
      <c r="B38" s="244"/>
      <c r="C38" s="244"/>
      <c r="D38" s="244"/>
      <c r="E38" s="244"/>
      <c r="F38" s="244"/>
      <c r="G38" s="1154" t="s">
        <v>492</v>
      </c>
      <c r="H38" s="1155"/>
      <c r="I38" s="1155"/>
      <c r="J38" s="1156"/>
      <c r="K38" s="297">
        <v>258</v>
      </c>
      <c r="L38" s="297">
        <v>10</v>
      </c>
      <c r="M38" s="298">
        <v>1</v>
      </c>
      <c r="N38" s="299">
        <v>900</v>
      </c>
      <c r="O38" s="293"/>
    </row>
    <row r="39" spans="1:16" x14ac:dyDescent="0.15">
      <c r="A39" s="248"/>
      <c r="B39" s="244"/>
      <c r="C39" s="244"/>
      <c r="D39" s="244"/>
      <c r="E39" s="244"/>
      <c r="F39" s="244"/>
      <c r="G39" s="1154" t="s">
        <v>493</v>
      </c>
      <c r="H39" s="1155"/>
      <c r="I39" s="1155"/>
      <c r="J39" s="1156"/>
      <c r="K39" s="300">
        <v>-298081</v>
      </c>
      <c r="L39" s="300">
        <v>-11460</v>
      </c>
      <c r="M39" s="301">
        <v>-3176</v>
      </c>
      <c r="N39" s="302">
        <v>260.8</v>
      </c>
      <c r="O39" s="293"/>
    </row>
    <row r="40" spans="1:16" ht="27" customHeight="1" x14ac:dyDescent="0.15">
      <c r="A40" s="248"/>
      <c r="B40" s="244"/>
      <c r="C40" s="244"/>
      <c r="D40" s="244"/>
      <c r="E40" s="244"/>
      <c r="F40" s="244"/>
      <c r="G40" s="1151" t="s">
        <v>494</v>
      </c>
      <c r="H40" s="1152"/>
      <c r="I40" s="1152"/>
      <c r="J40" s="1153"/>
      <c r="K40" s="300">
        <v>-616385</v>
      </c>
      <c r="L40" s="300">
        <v>-23698</v>
      </c>
      <c r="M40" s="301">
        <v>-27766</v>
      </c>
      <c r="N40" s="302">
        <v>-14.7</v>
      </c>
      <c r="O40" s="293"/>
    </row>
    <row r="41" spans="1:16" x14ac:dyDescent="0.15">
      <c r="A41" s="248"/>
      <c r="B41" s="244"/>
      <c r="C41" s="244"/>
      <c r="D41" s="244"/>
      <c r="E41" s="244"/>
      <c r="F41" s="244"/>
      <c r="G41" s="1157" t="s">
        <v>276</v>
      </c>
      <c r="H41" s="1158"/>
      <c r="I41" s="1158"/>
      <c r="J41" s="1159"/>
      <c r="K41" s="294">
        <v>21929</v>
      </c>
      <c r="L41" s="300">
        <v>843</v>
      </c>
      <c r="M41" s="301">
        <v>11838</v>
      </c>
      <c r="N41" s="302">
        <v>-92.9</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44" t="s">
        <v>463</v>
      </c>
      <c r="J49" s="1146" t="s">
        <v>498</v>
      </c>
      <c r="K49" s="1147"/>
      <c r="L49" s="1147"/>
      <c r="M49" s="1147"/>
      <c r="N49" s="1148"/>
    </row>
    <row r="50" spans="1:14" x14ac:dyDescent="0.15">
      <c r="A50" s="248"/>
      <c r="B50" s="244"/>
      <c r="C50" s="244"/>
      <c r="D50" s="244"/>
      <c r="E50" s="244"/>
      <c r="F50" s="244"/>
      <c r="G50" s="312"/>
      <c r="H50" s="313"/>
      <c r="I50" s="1145"/>
      <c r="J50" s="314" t="s">
        <v>499</v>
      </c>
      <c r="K50" s="315" t="s">
        <v>500</v>
      </c>
      <c r="L50" s="316" t="s">
        <v>501</v>
      </c>
      <c r="M50" s="317" t="s">
        <v>502</v>
      </c>
      <c r="N50" s="318" t="s">
        <v>503</v>
      </c>
    </row>
    <row r="51" spans="1:14" x14ac:dyDescent="0.15">
      <c r="A51" s="248"/>
      <c r="B51" s="244"/>
      <c r="C51" s="244"/>
      <c r="D51" s="244"/>
      <c r="E51" s="244"/>
      <c r="F51" s="244"/>
      <c r="G51" s="310" t="s">
        <v>504</v>
      </c>
      <c r="H51" s="311"/>
      <c r="I51" s="319">
        <v>385860</v>
      </c>
      <c r="J51" s="320">
        <v>14317</v>
      </c>
      <c r="K51" s="321">
        <v>-41.8</v>
      </c>
      <c r="L51" s="322">
        <v>42839</v>
      </c>
      <c r="M51" s="323">
        <v>-13.3</v>
      </c>
      <c r="N51" s="324">
        <v>-28.5</v>
      </c>
    </row>
    <row r="52" spans="1:14" x14ac:dyDescent="0.15">
      <c r="A52" s="248"/>
      <c r="B52" s="244"/>
      <c r="C52" s="244"/>
      <c r="D52" s="244"/>
      <c r="E52" s="244"/>
      <c r="F52" s="244"/>
      <c r="G52" s="325"/>
      <c r="H52" s="326" t="s">
        <v>505</v>
      </c>
      <c r="I52" s="327">
        <v>255554</v>
      </c>
      <c r="J52" s="328">
        <v>9482</v>
      </c>
      <c r="K52" s="329">
        <v>-55.1</v>
      </c>
      <c r="L52" s="330">
        <v>22027</v>
      </c>
      <c r="M52" s="331">
        <v>-17.100000000000001</v>
      </c>
      <c r="N52" s="332">
        <v>-38</v>
      </c>
    </row>
    <row r="53" spans="1:14" x14ac:dyDescent="0.15">
      <c r="A53" s="248"/>
      <c r="B53" s="244"/>
      <c r="C53" s="244"/>
      <c r="D53" s="244"/>
      <c r="E53" s="244"/>
      <c r="F53" s="244"/>
      <c r="G53" s="310" t="s">
        <v>506</v>
      </c>
      <c r="H53" s="311"/>
      <c r="I53" s="319">
        <v>1635690</v>
      </c>
      <c r="J53" s="320">
        <v>60779</v>
      </c>
      <c r="K53" s="321">
        <v>324.5</v>
      </c>
      <c r="L53" s="322">
        <v>46819</v>
      </c>
      <c r="M53" s="323">
        <v>9.3000000000000007</v>
      </c>
      <c r="N53" s="324">
        <v>315.2</v>
      </c>
    </row>
    <row r="54" spans="1:14" x14ac:dyDescent="0.15">
      <c r="A54" s="248"/>
      <c r="B54" s="244"/>
      <c r="C54" s="244"/>
      <c r="D54" s="244"/>
      <c r="E54" s="244"/>
      <c r="F54" s="244"/>
      <c r="G54" s="325"/>
      <c r="H54" s="326" t="s">
        <v>505</v>
      </c>
      <c r="I54" s="327">
        <v>1371808</v>
      </c>
      <c r="J54" s="328">
        <v>50974</v>
      </c>
      <c r="K54" s="329">
        <v>437.6</v>
      </c>
      <c r="L54" s="330">
        <v>24121</v>
      </c>
      <c r="M54" s="331">
        <v>9.5</v>
      </c>
      <c r="N54" s="332">
        <v>428.1</v>
      </c>
    </row>
    <row r="55" spans="1:14" x14ac:dyDescent="0.15">
      <c r="A55" s="248"/>
      <c r="B55" s="244"/>
      <c r="C55" s="244"/>
      <c r="D55" s="244"/>
      <c r="E55" s="244"/>
      <c r="F55" s="244"/>
      <c r="G55" s="310" t="s">
        <v>507</v>
      </c>
      <c r="H55" s="311"/>
      <c r="I55" s="319">
        <v>582408</v>
      </c>
      <c r="J55" s="320">
        <v>21758</v>
      </c>
      <c r="K55" s="321">
        <v>-64.2</v>
      </c>
      <c r="L55" s="322">
        <v>53270</v>
      </c>
      <c r="M55" s="323">
        <v>13.8</v>
      </c>
      <c r="N55" s="324">
        <v>-78</v>
      </c>
    </row>
    <row r="56" spans="1:14" x14ac:dyDescent="0.15">
      <c r="A56" s="248"/>
      <c r="B56" s="244"/>
      <c r="C56" s="244"/>
      <c r="D56" s="244"/>
      <c r="E56" s="244"/>
      <c r="F56" s="244"/>
      <c r="G56" s="325"/>
      <c r="H56" s="326" t="s">
        <v>505</v>
      </c>
      <c r="I56" s="327">
        <v>433910</v>
      </c>
      <c r="J56" s="328">
        <v>16211</v>
      </c>
      <c r="K56" s="329">
        <v>-68.2</v>
      </c>
      <c r="L56" s="330">
        <v>24316</v>
      </c>
      <c r="M56" s="331">
        <v>0.8</v>
      </c>
      <c r="N56" s="332">
        <v>-69</v>
      </c>
    </row>
    <row r="57" spans="1:14" x14ac:dyDescent="0.15">
      <c r="A57" s="248"/>
      <c r="B57" s="244"/>
      <c r="C57" s="244"/>
      <c r="D57" s="244"/>
      <c r="E57" s="244"/>
      <c r="F57" s="244"/>
      <c r="G57" s="310" t="s">
        <v>508</v>
      </c>
      <c r="H57" s="311"/>
      <c r="I57" s="319">
        <v>819181</v>
      </c>
      <c r="J57" s="320">
        <v>30980</v>
      </c>
      <c r="K57" s="321">
        <v>42.4</v>
      </c>
      <c r="L57" s="322">
        <v>53292</v>
      </c>
      <c r="M57" s="323">
        <v>0</v>
      </c>
      <c r="N57" s="324">
        <v>42.4</v>
      </c>
    </row>
    <row r="58" spans="1:14" x14ac:dyDescent="0.15">
      <c r="A58" s="248"/>
      <c r="B58" s="244"/>
      <c r="C58" s="244"/>
      <c r="D58" s="244"/>
      <c r="E58" s="244"/>
      <c r="F58" s="244"/>
      <c r="G58" s="325"/>
      <c r="H58" s="326" t="s">
        <v>505</v>
      </c>
      <c r="I58" s="327">
        <v>673836</v>
      </c>
      <c r="J58" s="328">
        <v>25484</v>
      </c>
      <c r="K58" s="329">
        <v>57.2</v>
      </c>
      <c r="L58" s="330">
        <v>28900</v>
      </c>
      <c r="M58" s="331">
        <v>18.899999999999999</v>
      </c>
      <c r="N58" s="332">
        <v>38.299999999999997</v>
      </c>
    </row>
    <row r="59" spans="1:14" x14ac:dyDescent="0.15">
      <c r="A59" s="248"/>
      <c r="B59" s="244"/>
      <c r="C59" s="244"/>
      <c r="D59" s="244"/>
      <c r="E59" s="244"/>
      <c r="F59" s="244"/>
      <c r="G59" s="310" t="s">
        <v>509</v>
      </c>
      <c r="H59" s="311"/>
      <c r="I59" s="319">
        <v>1045450</v>
      </c>
      <c r="J59" s="320">
        <v>40194</v>
      </c>
      <c r="K59" s="321">
        <v>29.7</v>
      </c>
      <c r="L59" s="322">
        <v>49919</v>
      </c>
      <c r="M59" s="323">
        <v>-6.3</v>
      </c>
      <c r="N59" s="324">
        <v>36</v>
      </c>
    </row>
    <row r="60" spans="1:14" x14ac:dyDescent="0.15">
      <c r="A60" s="248"/>
      <c r="B60" s="244"/>
      <c r="C60" s="244"/>
      <c r="D60" s="244"/>
      <c r="E60" s="244"/>
      <c r="F60" s="244"/>
      <c r="G60" s="325"/>
      <c r="H60" s="326" t="s">
        <v>505</v>
      </c>
      <c r="I60" s="333">
        <v>638007</v>
      </c>
      <c r="J60" s="328">
        <v>24529</v>
      </c>
      <c r="K60" s="329">
        <v>-3.7</v>
      </c>
      <c r="L60" s="330">
        <v>26398</v>
      </c>
      <c r="M60" s="331">
        <v>-8.6999999999999993</v>
      </c>
      <c r="N60" s="332">
        <v>5</v>
      </c>
    </row>
    <row r="61" spans="1:14" x14ac:dyDescent="0.15">
      <c r="A61" s="248"/>
      <c r="B61" s="244"/>
      <c r="C61" s="244"/>
      <c r="D61" s="244"/>
      <c r="E61" s="244"/>
      <c r="F61" s="244"/>
      <c r="G61" s="310" t="s">
        <v>510</v>
      </c>
      <c r="H61" s="334"/>
      <c r="I61" s="335">
        <v>893718</v>
      </c>
      <c r="J61" s="336">
        <v>33606</v>
      </c>
      <c r="K61" s="337">
        <v>58.1</v>
      </c>
      <c r="L61" s="338">
        <v>49228</v>
      </c>
      <c r="M61" s="339">
        <v>0.7</v>
      </c>
      <c r="N61" s="324">
        <v>57.4</v>
      </c>
    </row>
    <row r="62" spans="1:14" x14ac:dyDescent="0.15">
      <c r="A62" s="248"/>
      <c r="B62" s="244"/>
      <c r="C62" s="244"/>
      <c r="D62" s="244"/>
      <c r="E62" s="244"/>
      <c r="F62" s="244"/>
      <c r="G62" s="325"/>
      <c r="H62" s="326" t="s">
        <v>505</v>
      </c>
      <c r="I62" s="327">
        <v>674623</v>
      </c>
      <c r="J62" s="328">
        <v>25336</v>
      </c>
      <c r="K62" s="329">
        <v>73.599999999999994</v>
      </c>
      <c r="L62" s="330">
        <v>25152</v>
      </c>
      <c r="M62" s="331">
        <v>0.7</v>
      </c>
      <c r="N62" s="332">
        <v>72.900000000000006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69" t="s">
        <v>3</v>
      </c>
      <c r="D47" s="1169"/>
      <c r="E47" s="1170"/>
      <c r="F47" s="11">
        <v>5.32</v>
      </c>
      <c r="G47" s="12">
        <v>5.48</v>
      </c>
      <c r="H47" s="12">
        <v>9.11</v>
      </c>
      <c r="I47" s="12">
        <v>9.18</v>
      </c>
      <c r="J47" s="13">
        <v>13.45</v>
      </c>
    </row>
    <row r="48" spans="2:10" ht="57.75" customHeight="1" x14ac:dyDescent="0.15">
      <c r="B48" s="14"/>
      <c r="C48" s="1171" t="s">
        <v>4</v>
      </c>
      <c r="D48" s="1171"/>
      <c r="E48" s="1172"/>
      <c r="F48" s="15">
        <v>2.86</v>
      </c>
      <c r="G48" s="16">
        <v>4.78</v>
      </c>
      <c r="H48" s="16">
        <v>8.44</v>
      </c>
      <c r="I48" s="16">
        <v>6.81</v>
      </c>
      <c r="J48" s="17">
        <v>8.35</v>
      </c>
    </row>
    <row r="49" spans="2:10" ht="57.75" customHeight="1" thickBot="1" x14ac:dyDescent="0.2">
      <c r="B49" s="18"/>
      <c r="C49" s="1173" t="s">
        <v>5</v>
      </c>
      <c r="D49" s="1173"/>
      <c r="E49" s="1174"/>
      <c r="F49" s="19" t="s">
        <v>517</v>
      </c>
      <c r="G49" s="20">
        <v>1.84</v>
      </c>
      <c r="H49" s="20">
        <v>7.32</v>
      </c>
      <c r="I49" s="20" t="s">
        <v>518</v>
      </c>
      <c r="J49" s="21">
        <v>6.18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cp:lastModifiedBy>
  <cp:lastPrinted>2017-05-10T07:54:48Z</cp:lastPrinted>
  <dcterms:created xsi:type="dcterms:W3CDTF">2017-02-15T18:09:15Z</dcterms:created>
  <dcterms:modified xsi:type="dcterms:W3CDTF">2017-05-16T07:28:57Z</dcterms:modified>
  <cp:category/>
</cp:coreProperties>
</file>