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4" i="9"/>
  <c r="C35" i="9" s="1"/>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 r="BE35" i="9" s="1"/>
  <c r="BW34" i="9"/>
  <c r="BW35" i="9" s="1"/>
  <c r="BW36" i="9" s="1"/>
  <c r="BW37" i="9" s="1"/>
  <c r="BW38" i="9" s="1"/>
  <c r="BW39" i="9" s="1"/>
  <c r="BW40" i="9" s="1"/>
  <c r="BW41" i="9" s="1"/>
  <c r="BW42" i="9" s="1"/>
</calcChain>
</file>

<file path=xl/sharedStrings.xml><?xml version="1.0" encoding="utf-8"?>
<sst xmlns="http://schemas.openxmlformats.org/spreadsheetml/2006/main" count="1115" uniqueCount="567">
  <si>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</si>
  <si>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</si>
  <si>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</si>
  <si>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</si>
  <si>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</si>
  <si>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</si>
  <si>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</si>
  <si>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</si>
  <si>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</si>
  <si>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</si>
  <si>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</si>
  <si>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</si>
  <si>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</si>
  <si>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</si>
  <si>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</si>
  <si>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</si>
  <si>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</si>
  <si>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</si>
  <si>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</si>
  <si>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</si>
  <si>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</si>
  <si>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</si>
  <si>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</si>
  <si>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</si>
  <si>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</si>
  <si>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</si>
  <si>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</si>
  <si>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</si>
  <si>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</si>
  <si>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</si>
  <si>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</si>
  <si>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</si>
  <si>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</si>
  <si>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</si>
  <si>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</si>
  <si>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</si>
  <si>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</si>
  <si>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</si>
  <si>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</si>
  <si>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</si>
  <si>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</si>
  <si>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</si>
  <si>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</si>
  <si>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</si>
  <si>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</si>
  <si>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</si>
  <si>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</si>
  <si>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</si>
  <si>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</si>
  <si>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</si>
  <si>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</si>
  <si>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</si>
  <si>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</si>
  <si>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</si>
  <si>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</si>
  <si>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</si>
  <si>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</si>
  <si>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</si>
  <si>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</si>
  <si>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</si>
  <si>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</si>
  <si>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</si>
  <si>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</si>
  <si>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</si>
  <si>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</si>
  <si>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</si>
  <si>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</si>
  <si>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</si>
  <si>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</si>
  <si>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</si>
  <si>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</si>
  <si>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</si>
  <si>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</si>
  <si>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</si>
  <si>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</si>
  <si>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</si>
  <si>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</si>
  <si>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</si>
  <si>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</si>
  <si>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</si>
  <si>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</si>
  <si>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</si>
  <si>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</si>
  <si>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</si>
  <si>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</si>
  <si>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</si>
  <si>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</si>
  <si>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</si>
  <si>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</si>
  <si>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</si>
  <si>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</si>
  <si>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</si>
  <si>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</si>
  <si>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</si>
  <si>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</si>
  <si>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</si>
  <si>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</si>
  <si>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</si>
  <si>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</si>
  <si>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</si>
  <si>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</si>
  <si>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</si>
  <si>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</si>
  <si>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</si>
  <si>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</si>
  <si>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</si>
  <si>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</si>
  <si>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</si>
  <si>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</si>
  <si>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</si>
  <si>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</si>
  <si>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</si>
  <si>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</si>
  <si>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</si>
  <si>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</si>
  <si>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</si>
  <si>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</si>
  <si>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</si>
  <si>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</si>
  <si>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</si>
  <si>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</si>
  <si>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</si>
  <si>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</si>
  <si>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</si>
  <si>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</si>
  <si>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</si>
  <si>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</si>
  <si>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</si>
  <si>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</si>
  <si>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</si>
  <si>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</si>
  <si>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</si>
  <si>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</si>
  <si>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</si>
  <si>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</si>
  <si>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</si>
  <si>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</si>
  <si>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</si>
  <si>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</si>
  <si>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</si>
  <si>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</si>
  <si>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</si>
  <si>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</si>
  <si>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</si>
  <si>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</si>
  <si>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</si>
  <si>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</si>
  <si>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</si>
  <si>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</si>
  <si>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</si>
  <si>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</si>
  <si>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</si>
  <si>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</si>
  <si>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</si>
  <si>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</si>
  <si>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</si>
  <si>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</si>
  <si>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</si>
  <si>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</si>
  <si>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</si>
  <si>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</si>
  <si>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</si>
  <si>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</si>
  <si>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</si>
  <si>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</si>
  <si>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</si>
  <si>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</si>
  <si>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</si>
  <si>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</si>
  <si>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</si>
  <si>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</si>
  <si>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</si>
  <si>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</si>
  <si>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</si>
  <si>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</si>
  <si>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</si>
  <si>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</si>
  <si>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</si>
  <si>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</si>
  <si>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</si>
  <si>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</si>
  <si>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</si>
  <si>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</si>
  <si>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</si>
  <si>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</si>
  <si>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</si>
  <si>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</si>
  <si>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</si>
  <si>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</si>
  <si>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</si>
  <si>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</si>
  <si>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</si>
  <si>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</si>
  <si>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神奈川県松田町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</si>
  <si>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</si>
  <si>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</si>
  <si>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</si>
  <si>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</si>
  <si>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</si>
  <si>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</si>
  <si>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</si>
  <si>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</si>
  <si>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</si>
  <si>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</si>
  <si>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</si>
  <si>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</si>
  <si>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</si>
  <si>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</si>
  <si>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</si>
  <si>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</si>
  <si>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</si>
  <si>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</si>
  <si>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</si>
  <si>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</si>
  <si>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</si>
  <si>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</si>
  <si>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</si>
  <si>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</si>
  <si>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</si>
  <si>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</si>
  <si>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</si>
  <si>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</si>
  <si>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</si>
  <si>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</si>
  <si>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</si>
  <si>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</si>
  <si>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</si>
  <si>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</si>
  <si>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</si>
  <si>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</si>
  <si>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</si>
  <si>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</si>
  <si>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</si>
  <si>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</si>
  <si>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</si>
  <si>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</si>
  <si>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</si>
  <si>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</si>
  <si>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</si>
  <si>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</si>
  <si>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</si>
  <si>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</si>
  <si>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</si>
  <si>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</si>
  <si>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</si>
  <si>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</si>
  <si>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</si>
  <si>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</si>
  <si>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</si>
  <si>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</si>
  <si>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</si>
  <si>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</si>
  <si>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</si>
  <si>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</si>
  <si>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</si>
  <si>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</si>
  <si>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</si>
  <si>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</si>
  <si>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</si>
  <si>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</si>
  <si>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</si>
  <si>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</si>
  <si>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</si>
  <si>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</si>
  <si>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</si>
  <si>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</si>
  <si>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</si>
  <si>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</si>
  <si>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</si>
  <si>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</si>
  <si>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</si>
  <si>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</si>
  <si>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</si>
  <si>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</si>
  <si>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</si>
  <si>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</si>
  <si>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</si>
  <si>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</si>
  <si>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</si>
  <si>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</si>
  <si>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</si>
  <si>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</si>
  <si>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</si>
  <si>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</si>
  <si>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</si>
  <si>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</si>
  <si>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</si>
  <si>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</si>
  <si>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</si>
  <si>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</si>
  <si>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</si>
  <si>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</si>
  <si>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</si>
  <si>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</si>
  <si>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</si>
  <si>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</si>
  <si>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</si>
  <si>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</si>
  <si>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</si>
  <si>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</si>
  <si>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</si>
  <si>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</si>
  <si>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</si>
  <si>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</si>
  <si>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</si>
  <si>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</si>
  <si>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</si>
  <si>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</si>
  <si>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</si>
  <si>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</si>
  <si>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</si>
  <si>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</si>
  <si>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</si>
  <si>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</si>
  <si>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</si>
  <si>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</si>
  <si>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</si>
  <si>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</si>
  <si>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</si>
  <si>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</si>
  <si>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</si>
  <si>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</si>
  <si>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</si>
  <si>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</si>
  <si>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</si>
  <si>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</si>
  <si>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</si>
  <si>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</si>
  <si>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</si>
  <si>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</si>
  <si>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</si>
  <si>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</si>
  <si>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</si>
  <si>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</si>
  <si>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</si>
  <si>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</si>
  <si>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</si>
  <si>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</si>
  <si>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</si>
  <si>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</si>
  <si>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</si>
  <si>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神奈川県松田町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</si>
  <si>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</si>
  <si>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</si>
  <si>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</si>
  <si>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</si>
  <si>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</si>
  <si>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</si>
  <si>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</si>
  <si>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</si>
  <si>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</si>
  <si>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</si>
  <si>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</si>
  <si>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</si>
  <si>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</si>
  <si>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</si>
  <si>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</si>
  <si>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</si>
  <si>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</si>
  <si>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</si>
  <si>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</si>
  <si>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</si>
  <si>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</si>
  <si>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</si>
  <si>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</si>
  <si>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</si>
  <si>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</si>
  <si>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</si>
  <si>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</si>
  <si>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</si>
  <si>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</si>
  <si>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</si>
  <si>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</si>
  <si>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</si>
  <si>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</si>
  <si>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</si>
  <si>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</si>
  <si>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</si>
  <si>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</si>
  <si>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</si>
  <si>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</si>
  <si>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</si>
  <si>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</si>
  <si>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</si>
  <si>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寄簡易水道事業特別会計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</si>
  <si>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</si>
  <si>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</si>
  <si>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</si>
  <si>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</si>
  <si>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</si>
  <si>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</si>
  <si>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</si>
  <si>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</si>
  <si>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</si>
  <si>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</si>
  <si>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</si>
  <si>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</si>
  <si>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</si>
  <si>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</si>
  <si>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</si>
  <si>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</si>
  <si>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</si>
  <si>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</si>
  <si>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</si>
  <si>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</si>
  <si>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</si>
  <si>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</si>
  <si>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</si>
  <si>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</si>
  <si>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</si>
  <si>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</si>
  <si>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</si>
  <si>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</si>
  <si>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</si>
  <si>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</si>
  <si>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</si>
  <si>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</si>
  <si>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</si>
  <si>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</si>
  <si>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</si>
  <si>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</si>
  <si>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</si>
  <si>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</si>
  <si>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</si>
  <si>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</si>
  <si>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</si>
  <si>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</si>
  <si>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</si>
  <si>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</si>
  <si>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</si>
  <si>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</si>
  <si>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</si>
  <si>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</si>
  <si>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</si>
  <si>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</si>
  <si>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</si>
  <si>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</si>
  <si>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</si>
  <si>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</si>
  <si>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</si>
  <si>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上水道事業会計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</si>
  <si>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</si>
  <si>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</si>
  <si>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</si>
  <si>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</si>
  <si>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</si>
  <si>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</si>
  <si>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</si>
  <si>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</si>
  <si>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</si>
  <si>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</si>
  <si>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</si>
  <si>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</si>
  <si>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</si>
  <si>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</si>
  <si>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</si>
  <si>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</si>
  <si>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</si>
  <si>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</si>
  <si>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</si>
  <si>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</si>
  <si>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</si>
  <si>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</si>
  <si>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</si>
  <si>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</si>
  <si>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</si>
  <si>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</si>
  <si>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</si>
  <si>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</si>
  <si>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</si>
  <si>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</si>
  <si>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</si>
  <si>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</si>
  <si>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</si>
  <si>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</si>
  <si>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</si>
  <si>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</si>
  <si>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</si>
  <si>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</si>
  <si>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</si>
  <si>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</si>
  <si>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</si>
  <si>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</si>
  <si>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</si>
  <si>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</si>
  <si>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</si>
  <si>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</si>
  <si>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</si>
  <si>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</si>
  <si>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</si>
  <si>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</si>
  <si>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</si>
  <si>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</si>
  <si>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</si>
  <si>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</si>
  <si>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</si>
  <si>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</si>
  <si>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</si>
  <si>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</si>
  <si>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</si>
  <si>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</si>
  <si>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</si>
  <si>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</si>
  <si>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</si>
  <si>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</si>
  <si>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</si>
  <si>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</si>
  <si>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</si>
  <si>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</si>
  <si>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</si>
  <si>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</si>
  <si>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</si>
  <si>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</si>
  <si>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</si>
  <si>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</si>
  <si>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</si>
  <si>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</si>
  <si>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</si>
  <si>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</si>
  <si>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</si>
  <si>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</si>
  <si>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</si>
  <si>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</si>
  <si>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</si>
  <si>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</si>
  <si>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0.81</t>
  </si>
  <si>
    <t>▲ 6.23</t>
  </si>
  <si>
    <t>上水道事業会計</t>
  </si>
  <si>
    <t>一般会計</t>
  </si>
  <si>
    <t>介護保険事業特別会計</t>
  </si>
  <si>
    <t>国民健康保険事業特別会計</t>
  </si>
  <si>
    <t>下水道事業特別会計</t>
  </si>
  <si>
    <t>国民健康保険診療所事業特別会計</t>
  </si>
  <si>
    <t>後期高齢者医療特別会計</t>
  </si>
  <si>
    <t>寄簡易水道事業特別会計</t>
  </si>
  <si>
    <t>その他会計（赤字）</t>
  </si>
  <si>
    <t>その他会計（黒字）</t>
  </si>
  <si>
    <t>南足柄市外五ケ市町組合</t>
    <rPh sb="0" eb="4">
      <t>ミナミアシガラシ</t>
    </rPh>
    <rPh sb="4" eb="5">
      <t>ソト</t>
    </rPh>
    <rPh sb="5" eb="6">
      <t>ゴ</t>
    </rPh>
    <rPh sb="7" eb="8">
      <t>シ</t>
    </rPh>
    <rPh sb="8" eb="9">
      <t>マチ</t>
    </rPh>
    <rPh sb="9" eb="11">
      <t>クミアイ</t>
    </rPh>
    <phoneticPr fontId="2"/>
  </si>
  <si>
    <t>松田町外二ヶ町組合</t>
    <rPh sb="0" eb="3">
      <t>マツダマチ</t>
    </rPh>
    <rPh sb="3" eb="4">
      <t>ソト</t>
    </rPh>
    <rPh sb="4" eb="5">
      <t>ニ</t>
    </rPh>
    <rPh sb="6" eb="7">
      <t>チョウ</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</si>
  <si>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</si>
  <si>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</si>
  <si>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松田町三ケ町組合</t>
    <rPh sb="0" eb="3">
      <t>マツダマチ</t>
    </rPh>
    <rPh sb="3" eb="4">
      <t>サン</t>
    </rPh>
    <rPh sb="5" eb="6">
      <t>マチ</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</si>
  <si>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</si>
  <si>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</si>
  <si>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</si>
  <si>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</si>
  <si>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有限会社みやまの里</t>
    <rPh sb="0" eb="4">
      <t>ユウゲンガイシャ</t>
    </rPh>
    <rPh sb="8" eb="9">
      <t>サト</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</si>
  <si>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</si>
  <si>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</si>
  <si>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</si>
  <si>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</si>
  <si>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</si>
  <si>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</si>
  <si>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</si>
  <si>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</si>
  <si>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</si>
  <si>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</si>
  <si>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</si>
  <si>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</si>
  <si>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</si>
  <si>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</si>
  <si>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</si>
  <si>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</si>
  <si>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</si>
  <si>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</si>
  <si>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</si>
  <si>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複数年に渡り起債発行の抑制を図ったことなどから将来負担比率は減少傾向にあったが、平成27年度から増加に転じた。道路改良等の定期的な起債事業以外に、平成29・30年度に公的賃貸住宅の建設、平成31年度に町立小学校の建設等が予定されており、今後数年間は起債発行が抑えられないまま推移する見込みのため、将来負担比率も高いまま推移すると想定される。現時点で、実質公債費比率は類似団体内平均値と比べて低いが、前述の理由などから注意が必要である。</t>
    <rPh sb="1" eb="3">
      <t>フクスウ</t>
    </rPh>
    <rPh sb="3" eb="4">
      <t>ネン</t>
    </rPh>
    <rPh sb="5" eb="6">
      <t>ワタ</t>
    </rPh>
    <rPh sb="7" eb="9">
      <t>キサイ</t>
    </rPh>
    <rPh sb="9" eb="11">
      <t>ハッコウ</t>
    </rPh>
    <rPh sb="12" eb="14">
      <t>ヨクセイ</t>
    </rPh>
    <rPh sb="15" eb="16">
      <t>ハカ</t>
    </rPh>
    <rPh sb="24" eb="26">
      <t>ショウライ</t>
    </rPh>
    <rPh sb="26" eb="28">
      <t>フタン</t>
    </rPh>
    <rPh sb="28" eb="30">
      <t>ヒリツ</t>
    </rPh>
    <rPh sb="31" eb="33">
      <t>ゲンショウ</t>
    </rPh>
    <rPh sb="33" eb="35">
      <t>ケイコウ</t>
    </rPh>
    <rPh sb="41" eb="43">
      <t>ヘイセイ</t>
    </rPh>
    <rPh sb="45" eb="47">
      <t>ネンド</t>
    </rPh>
    <rPh sb="49" eb="51">
      <t>ゾウカ</t>
    </rPh>
    <rPh sb="52" eb="53">
      <t>テン</t>
    </rPh>
    <rPh sb="56" eb="58">
      <t>ドウロ</t>
    </rPh>
    <rPh sb="58" eb="60">
      <t>カイリョウ</t>
    </rPh>
    <rPh sb="60" eb="61">
      <t>トウ</t>
    </rPh>
    <rPh sb="62" eb="65">
      <t>テイキテキ</t>
    </rPh>
    <rPh sb="66" eb="68">
      <t>キサイ</t>
    </rPh>
    <rPh sb="68" eb="70">
      <t>ジギョウ</t>
    </rPh>
    <rPh sb="70" eb="72">
      <t>イガイ</t>
    </rPh>
    <rPh sb="74" eb="76">
      <t>ヘイセイ</t>
    </rPh>
    <rPh sb="81" eb="83">
      <t>ネンド</t>
    </rPh>
    <rPh sb="84" eb="86">
      <t>コウテキ</t>
    </rPh>
    <rPh sb="86" eb="90">
      <t>チンタイジュウタク</t>
    </rPh>
    <rPh sb="91" eb="93">
      <t>ケンセツ</t>
    </rPh>
    <rPh sb="94" eb="96">
      <t>ヘイセイ</t>
    </rPh>
    <rPh sb="98" eb="100">
      <t>ネンド</t>
    </rPh>
    <rPh sb="101" eb="103">
      <t>チョウリツ</t>
    </rPh>
    <rPh sb="103" eb="106">
      <t>ショウガッコウ</t>
    </rPh>
    <rPh sb="107" eb="109">
      <t>ケンセツ</t>
    </rPh>
    <rPh sb="109" eb="110">
      <t>トウ</t>
    </rPh>
    <rPh sb="111" eb="113">
      <t>ヨテイ</t>
    </rPh>
    <rPh sb="119" eb="121">
      <t>コンゴ</t>
    </rPh>
    <rPh sb="121" eb="124">
      <t>スウネンカン</t>
    </rPh>
    <rPh sb="125" eb="127">
      <t>キサイ</t>
    </rPh>
    <rPh sb="127" eb="129">
      <t>ハッコウ</t>
    </rPh>
    <rPh sb="130" eb="131">
      <t>オサ</t>
    </rPh>
    <rPh sb="138" eb="140">
      <t>スイイ</t>
    </rPh>
    <rPh sb="142" eb="144">
      <t>ミコ</t>
    </rPh>
    <rPh sb="149" eb="151">
      <t>ショウライ</t>
    </rPh>
    <rPh sb="151" eb="153">
      <t>フタン</t>
    </rPh>
    <rPh sb="153" eb="155">
      <t>ヒリツ</t>
    </rPh>
    <rPh sb="156" eb="157">
      <t>タカ</t>
    </rPh>
    <rPh sb="160" eb="162">
      <t>スイイ</t>
    </rPh>
    <rPh sb="165" eb="167">
      <t>ソウテイ</t>
    </rPh>
    <rPh sb="171" eb="174">
      <t>ゲンジテン</t>
    </rPh>
    <rPh sb="176" eb="178">
      <t>ジッシツ</t>
    </rPh>
    <rPh sb="178" eb="181">
      <t>コウサイヒ</t>
    </rPh>
    <rPh sb="181" eb="183">
      <t>ヒリツ</t>
    </rPh>
    <rPh sb="184" eb="186">
      <t>ルイジ</t>
    </rPh>
    <rPh sb="186" eb="188">
      <t>ダンタイ</t>
    </rPh>
    <rPh sb="188" eb="189">
      <t>ナイ</t>
    </rPh>
    <rPh sb="189" eb="192">
      <t>ヘイキンチ</t>
    </rPh>
    <rPh sb="193" eb="194">
      <t>クラ</t>
    </rPh>
    <rPh sb="196" eb="197">
      <t>ヒク</t>
    </rPh>
    <rPh sb="200" eb="202">
      <t>ゼンジュツ</t>
    </rPh>
    <rPh sb="203" eb="205">
      <t>リユウ</t>
    </rPh>
    <rPh sb="209" eb="211">
      <t>チュウイ</t>
    </rPh>
    <rPh sb="212" eb="2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</si>
</sst>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26291</c:v>
                </c:pt>
                <c:pt idx="1">
                  <c:v>33145</c:v>
                </c:pt>
                <c:pt idx="2">
                  <c:v>14098</c:v>
                </c:pt>
                <c:pt idx="3">
                  <c:v>24663</c:v>
                </c:pt>
                <c:pt idx="4">
                  <c:v>36185</c:v>
                </c:pt>
              </c:numCache>
            </c:numRef>
          </c:val>
          <c:smooth val="0"/>
        </c:ser>
        <c:dLbls>
          <c:showLegendKey val="0"/>
          <c:showVal val="0"/>
          <c:showCatName val="0"/>
          <c:showSerName val="0"/>
          <c:showPercent val="0"/>
          <c:showBubbleSize val="0"/>
        </c:dLbls>
        <c:marker val="1"/>
        <c:smooth val="0"/>
        <c:axId val="223329736"/>
        <c:axId val="495347000"/>
      </c:lineChart>
      <c:catAx>
        <c:axId val="223329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347000"/>
        <c:crosses val="autoZero"/>
        <c:auto val="1"/>
        <c:lblAlgn val="ctr"/>
        <c:lblOffset val="100"/>
        <c:tickLblSkip val="1"/>
        <c:tickMarkSkip val="1"/>
        <c:noMultiLvlLbl val="0"/>
      </c:catAx>
      <c:valAx>
        <c:axId val="495347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329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6.93</c:v>
                </c:pt>
                <c:pt idx="1">
                  <c:v>6.19</c:v>
                </c:pt>
                <c:pt idx="2">
                  <c:v>8.43</c:v>
                </c:pt>
                <c:pt idx="3">
                  <c:v>9.7799999999999994</c:v>
                </c:pt>
                <c:pt idx="4">
                  <c:v>8.2799999999999994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c:v>
                </c:pt>
                <c:pt idx="1">
                  <c:v>14.29</c:v>
                </c:pt>
                <c:pt idx="2">
                  <c:v>16</c:v>
                </c:pt>
                <c:pt idx="3">
                  <c:v>15.03</c:v>
                </c:pt>
                <c:pt idx="4">
                  <c:v>9.92</c:v>
                </c:pt>
              </c:numCache>
            </c:numRef>
          </c:val>
        </c:ser>
        <c:dLbls>
          <c:showLegendKey val="0"/>
          <c:showVal val="0"/>
          <c:showCatName val="0"/>
          <c:showSerName val="0"/>
          <c:showPercent val="0"/>
          <c:showBubbleSize val="0"/>
        </c:dLbls>
        <c:gapWidth val="250"/>
        <c:overlap val="100"/>
        <c:axId val="497653224"/>
        <c:axId val="497653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c:v>
                </c:pt>
                <c:pt idx="1">
                  <c:v>0.42</c:v>
                </c:pt>
                <c:pt idx="2">
                  <c:v>3.52</c:v>
                </c:pt>
                <c:pt idx="3">
                  <c:v>-0.81</c:v>
                </c:pt>
                <c:pt idx="4">
                  <c:v>-6.23</c:v>
                </c:pt>
              </c:numCache>
            </c:numRef>
          </c:val>
          <c:smooth val="0"/>
        </c:ser>
        <c:dLbls>
          <c:showLegendKey val="0"/>
          <c:showVal val="0"/>
          <c:showCatName val="0"/>
          <c:showSerName val="0"/>
          <c:showPercent val="0"/>
          <c:showBubbleSize val="0"/>
        </c:dLbls>
        <c:marker val="1"/>
        <c:smooth val="0"/>
        <c:axId val="497653224"/>
        <c:axId val="497653608"/>
      </c:lineChart>
      <c:catAx>
        <c:axId val="49765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653608"/>
        <c:crosses val="autoZero"/>
        <c:auto val="1"/>
        <c:lblAlgn val="ctr"/>
        <c:lblOffset val="100"/>
        <c:tickLblSkip val="1"/>
        <c:tickMarkSkip val="1"/>
        <c:noMultiLvlLbl val="0"/>
      </c:catAx>
      <c:valAx>
        <c:axId val="497653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65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2.94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0.16</c:v>
                </c:pt>
                <c:pt idx="4">
                  <c:v>#N/A</c:v>
                </c:pt>
                <c:pt idx="5">
                  <c:v>0.02</c:v>
                </c:pt>
                <c:pt idx="6">
                  <c:v>#N/A</c:v>
                </c:pt>
                <c:pt idx="7">
                  <c:v>0</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0.16</c:v>
                </c:pt>
                <c:pt idx="6">
                  <c:v>#N/A</c:v>
                </c:pt>
                <c:pt idx="7">
                  <c:v>0.15</c:v>
                </c:pt>
                <c:pt idx="8">
                  <c:v>#N/A</c:v>
                </c:pt>
                <c:pt idx="9">
                  <c:v>0.15</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0.23</c:v>
                </c:pt>
                <c:pt idx="4">
                  <c:v>#N/A</c:v>
                </c:pt>
                <c:pt idx="5">
                  <c:v>0.14000000000000001</c:v>
                </c:pt>
                <c:pt idx="6">
                  <c:v>#N/A</c:v>
                </c:pt>
                <c:pt idx="7">
                  <c:v>0.11</c:v>
                </c:pt>
                <c:pt idx="8">
                  <c:v>#N/A</c:v>
                </c:pt>
                <c:pt idx="9">
                  <c:v>0.15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c:v>
                </c:pt>
                <c:pt idx="4">
                  <c:v>#N/A</c:v>
                </c:pt>
                <c:pt idx="5">
                  <c:v>0.52</c:v>
                </c:pt>
                <c:pt idx="6">
                  <c:v>#N/A</c:v>
                </c:pt>
                <c:pt idx="7">
                  <c:v>0.68</c:v>
                </c:pt>
                <c:pt idx="8">
                  <c:v>#N/A</c:v>
                </c:pt>
                <c:pt idx="9">
                  <c:v>0.25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0.44</c:v>
                </c:pt>
                <c:pt idx="2">
                  <c:v>#N/A</c:v>
                </c:pt>
                <c:pt idx="3">
                  <c:v>0.72</c:v>
                </c:pt>
                <c:pt idx="4">
                  <c:v>#N/A</c:v>
                </c:pt>
                <c:pt idx="5">
                  <c:v>1.55</c:v>
                </c:pt>
                <c:pt idx="6">
                  <c:v>#N/A</c:v>
                </c:pt>
                <c:pt idx="7">
                  <c:v>2.77</c:v>
                </c:pt>
                <c:pt idx="8">
                  <c:v>#N/A</c:v>
                </c:pt>
                <c:pt idx="9">
                  <c:v>1.81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0.77</c:v>
                </c:pt>
                <c:pt idx="2">
                  <c:v>#N/A</c:v>
                </c:pt>
                <c:pt idx="3">
                  <c:v>0.87</c:v>
                </c:pt>
                <c:pt idx="4">
                  <c:v>#N/A</c:v>
                </c:pt>
                <c:pt idx="5">
                  <c:v>0.27</c:v>
                </c:pt>
                <c:pt idx="6">
                  <c:v>#N/A</c:v>
                </c:pt>
                <c:pt idx="7">
                  <c:v>1.31</c:v>
                </c:pt>
                <c:pt idx="8">
                  <c:v>#N/A</c:v>
                </c:pt>
                <c:pt idx="9">
                  <c:v>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6.92</c:v>
                </c:pt>
                <c:pt idx="2">
                  <c:v>#N/A</c:v>
                </c:pt>
                <c:pt idx="3">
                  <c:v>6.13</c:v>
                </c:pt>
                <c:pt idx="4">
                  <c:v>#N/A</c:v>
                </c:pt>
                <c:pt idx="5">
                  <c:v>8.42</c:v>
                </c:pt>
                <c:pt idx="6">
                  <c:v>#N/A</c:v>
                </c:pt>
                <c:pt idx="7">
                  <c:v>6.83</c:v>
                </c:pt>
                <c:pt idx="8">
                  <c:v>#N/A</c:v>
                </c:pt>
                <c:pt idx="9">
                  <c:v>8.2799999999999994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10.39</c:v>
                </c:pt>
                <c:pt idx="2">
                  <c:v>#N/A</c:v>
                </c:pt>
                <c:pt idx="3">
                  <c:v>10.199999999999999</c:v>
                </c:pt>
                <c:pt idx="4">
                  <c:v>#N/A</c:v>
                </c:pt>
                <c:pt idx="5">
                  <c:v>10.84</c:v>
                </c:pt>
                <c:pt idx="6">
                  <c:v>#N/A</c:v>
                </c:pt>
                <c:pt idx="7">
                  <c:v>11.91</c:v>
                </c:pt>
                <c:pt idx="8">
                  <c:v>#N/A</c:v>
                </c:pt>
                <c:pt idx="9">
                  <c:v>12.85</c:v>
                </c:pt>
              </c:numCache>
            </c:numRef>
          </c:val>
        </c:ser>
        <c:dLbls>
          <c:showLegendKey val="0"/>
          <c:showVal val="0"/>
          <c:showCatName val="0"/>
          <c:showSerName val="0"/>
          <c:showPercent val="0"/>
          <c:showBubbleSize val="0"/>
        </c:dLbls>
        <c:gapWidth val="150"/>
        <c:overlap val="100"/>
        <c:axId val="498442232"/>
        <c:axId val="503102336"/>
      </c:barChart>
      <c:catAx>
        <c:axId val="49844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02336"/>
        <c:crosses val="autoZero"/>
        <c:auto val="1"/>
        <c:lblAlgn val="ctr"/>
        <c:lblOffset val="100"/>
        <c:tickLblSkip val="1"/>
        <c:tickMarkSkip val="1"/>
        <c:noMultiLvlLbl val="0"/>
      </c:catAx>
      <c:valAx>
        <c:axId val="50310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442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334</c:v>
                </c:pt>
                <c:pt idx="5">
                  <c:v>361</c:v>
                </c:pt>
                <c:pt idx="8">
                  <c:v>350</c:v>
                </c:pt>
                <c:pt idx="11">
                  <c:v>364</c:v>
                </c:pt>
                <c:pt idx="14">
                  <c:v>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188</c:v>
                </c:pt>
                <c:pt idx="6">
                  <c:v>163</c:v>
                </c:pt>
                <c:pt idx="9">
                  <c:v>164</c:v>
                </c:pt>
                <c:pt idx="12">
                  <c:v>153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332</c:v>
                </c:pt>
                <c:pt idx="3">
                  <c:v>358</c:v>
                </c:pt>
                <c:pt idx="6">
                  <c:v>364</c:v>
                </c:pt>
                <c:pt idx="9">
                  <c:v>351</c:v>
                </c:pt>
                <c:pt idx="12">
                  <c:v>331</c:v>
                </c:pt>
              </c:numCache>
            </c:numRef>
          </c:val>
        </c:ser>
        <c:dLbls>
          <c:showLegendKey val="0"/>
          <c:showVal val="0"/>
          <c:showCatName val="0"/>
          <c:showSerName val="0"/>
          <c:showPercent val="0"/>
          <c:showBubbleSize val="0"/>
        </c:dLbls>
        <c:gapWidth val="100"/>
        <c:overlap val="100"/>
        <c:axId val="498423904"/>
        <c:axId val="503107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c:v>
                </c:pt>
                <c:pt idx="2">
                  <c:v>#N/A</c:v>
                </c:pt>
                <c:pt idx="3">
                  <c:v>#N/A</c:v>
                </c:pt>
                <c:pt idx="4">
                  <c:v>185</c:v>
                </c:pt>
                <c:pt idx="5">
                  <c:v>#N/A</c:v>
                </c:pt>
                <c:pt idx="6">
                  <c:v>#N/A</c:v>
                </c:pt>
                <c:pt idx="7">
                  <c:v>177</c:v>
                </c:pt>
                <c:pt idx="8">
                  <c:v>#N/A</c:v>
                </c:pt>
                <c:pt idx="9">
                  <c:v>#N/A</c:v>
                </c:pt>
                <c:pt idx="10">
                  <c:v>151</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498423904"/>
        <c:axId val="503107960"/>
      </c:lineChart>
      <c:catAx>
        <c:axId val="4984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107960"/>
        <c:crosses val="autoZero"/>
        <c:auto val="1"/>
        <c:lblAlgn val="ctr"/>
        <c:lblOffset val="100"/>
        <c:tickLblSkip val="1"/>
        <c:tickMarkSkip val="1"/>
        <c:noMultiLvlLbl val="0"/>
      </c:catAx>
      <c:valAx>
        <c:axId val="50310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4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4127</c:v>
                </c:pt>
                <c:pt idx="5">
                  <c:v>4163</c:v>
                </c:pt>
                <c:pt idx="8">
                  <c:v>4171</c:v>
                </c:pt>
                <c:pt idx="11">
                  <c:v>4084</c:v>
                </c:pt>
                <c:pt idx="14">
                  <c:v>4093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c:v>
                </c:pt>
                <c:pt idx="5">
                  <c:v>23</c:v>
                </c:pt>
                <c:pt idx="8">
                  <c:v>19</c:v>
                </c:pt>
                <c:pt idx="11">
                  <c:v>16</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584</c:v>
                </c:pt>
                <c:pt idx="5">
                  <c:v>633</c:v>
                </c:pt>
                <c:pt idx="8">
                  <c:v>721</c:v>
                </c:pt>
                <c:pt idx="11">
                  <c:v>715</c:v>
                </c:pt>
                <c:pt idx="14">
                  <c:v>626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1245</c:v>
                </c:pt>
                <c:pt idx="3">
                  <c:v>1210</c:v>
                </c:pt>
                <c:pt idx="6">
                  <c:v>1235</c:v>
                </c:pt>
                <c:pt idx="9">
                  <c:v>1172</c:v>
                </c:pt>
                <c:pt idx="12">
                  <c:v>1117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1696</c:v>
                </c:pt>
                <c:pt idx="3">
                  <c:v>1615</c:v>
                </c:pt>
                <c:pt idx="6">
                  <c:v>1486</c:v>
                </c:pt>
                <c:pt idx="9">
                  <c:v>1374</c:v>
                </c:pt>
                <c:pt idx="12">
                  <c:v>1323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3810</c:v>
                </c:pt>
                <c:pt idx="3">
                  <c:v>3916</c:v>
                </c:pt>
                <c:pt idx="6">
                  <c:v>3932</c:v>
                </c:pt>
                <c:pt idx="9">
                  <c:v>3919</c:v>
                </c:pt>
                <c:pt idx="12">
                  <c:v>4029</c:v>
                </c:pt>
              </c:numCache>
            </c:numRef>
          </c:val>
        </c:ser>
        <c:dLbls>
          <c:showLegendKey val="0"/>
          <c:showVal val="0"/>
          <c:showCatName val="0"/>
          <c:showSerName val="0"/>
          <c:showPercent val="0"/>
          <c:showBubbleSize val="0"/>
        </c:dLbls>
        <c:gapWidth val="100"/>
        <c:overlap val="100"/>
        <c:axId val="507475208"/>
        <c:axId val="50747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2044</c:v>
                </c:pt>
                <c:pt idx="2">
                  <c:v>#N/A</c:v>
                </c:pt>
                <c:pt idx="3">
                  <c:v>#N/A</c:v>
                </c:pt>
                <c:pt idx="4">
                  <c:v>1922</c:v>
                </c:pt>
                <c:pt idx="5">
                  <c:v>#N/A</c:v>
                </c:pt>
                <c:pt idx="6">
                  <c:v>#N/A</c:v>
                </c:pt>
                <c:pt idx="7">
                  <c:v>1741</c:v>
                </c:pt>
                <c:pt idx="8">
                  <c:v>#N/A</c:v>
                </c:pt>
                <c:pt idx="9">
                  <c:v>#N/A</c:v>
                </c:pt>
                <c:pt idx="10">
                  <c:v>1651</c:v>
                </c:pt>
                <c:pt idx="11">
                  <c:v>#N/A</c:v>
                </c:pt>
                <c:pt idx="12">
                  <c:v>#N/A</c:v>
                </c:pt>
                <c:pt idx="13">
                  <c:v>1738</c:v>
                </c:pt>
                <c:pt idx="14">
                  <c:v>#N/A</c:v>
                </c:pt>
              </c:numCache>
            </c:numRef>
          </c:val>
          <c:smooth val="0"/>
        </c:ser>
        <c:dLbls>
          <c:showLegendKey val="0"/>
          <c:showVal val="0"/>
          <c:showCatName val="0"/>
          <c:showSerName val="0"/>
          <c:showPercent val="0"/>
          <c:showBubbleSize val="0"/>
        </c:dLbls>
        <c:marker val="1"/>
        <c:smooth val="0"/>
        <c:axId val="507475208"/>
        <c:axId val="507475592"/>
      </c:lineChart>
      <c:catAx>
        <c:axId val="50747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475592"/>
        <c:crosses val="autoZero"/>
        <c:auto val="1"/>
        <c:lblAlgn val="ctr"/>
        <c:lblOffset val="100"/>
        <c:tickLblSkip val="1"/>
        <c:tickMarkSkip val="1"/>
        <c:noMultiLvlLbl val="0"/>
      </c:catAx>
      <c:valAx>
        <c:axId val="50747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7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{31681B7F-445D-4583-86DA-0A9E65DCB00E}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{45514730-D341-4D7E-B96D-2298A7183E5B}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{058D60EB-F3E5-408F-9064-86AFC1F855C8}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{7930D6A9-B7BC-4E76-B82F-782697FFE8D8}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{1A8D3E2A-3FA9-4539-859C-2A731049E7BA}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{4F0E3387-D88B-4C74-BF86-9E550867A284}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{B93B655E-FE2E-4645-B4E8-B2214A642904}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{7DBD2594-FCBC-402E-88DA-CCDF445A960A}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{8EECA87F-09BD-4CDF-A954-6BB72F2AE3B5}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{8A604843-53F1-44F4-A095-554095434144}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7457680"/>
        <c:axId val="508056456"/>
      </c:scatterChart>
      <c:valAx>
        <c:axId val="507457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056456"/>
        <c:crosses val="autoZero"/>
        <c:crossBetween val="midCat"/>
      </c:valAx>
      <c:valAx>
        <c:axId val="508056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457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{5C36E6DE-ECE7-4953-8A88-6979ED772F79}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{EF69CEC6-8723-41F8-8577-7E45EA70F827}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{7FE3D084-D306-439E-8896-D4686119BBAE}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{E996948A-B518-46A8-BB13-25321534D76F}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{34D08AA7-20F4-4DAE-B39A-F9D7BEE4E92E}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7.9</c:v>
                </c:pt>
                <c:pt idx="2">
                  <c:v>7.4</c:v>
                </c:pt>
                <c:pt idx="3">
                  <c:v>6.8</c:v>
                </c:pt>
                <c:pt idx="4">
                  <c:v>6.2</c:v>
                </c:pt>
              </c:numCache>
            </c:numRef>
          </c:xVal>
          <c:yVal>
            <c:numRef>
              <c:f>公会計指標分析・財政指標組合せ分析表!$K$73:$O$73</c:f>
              <c:numCache>
                <c:formatCode>#,##0.0;"▲ "#,##0.0</c:formatCode>
                <c:ptCount val="5"/>
                <c:pt idx="0">
                  <c:v>81.099999999999994</c:v>
                </c:pt>
                <c:pt idx="1">
                  <c:v>75.599999999999994</c:v>
                </c:pt>
                <c:pt idx="2">
                  <c:v>69.8</c:v>
                </c:pt>
                <c:pt idx="3">
                  <c:v>67</c:v>
                </c:pt>
                <c:pt idx="4">
                  <c:v>68.599999999999994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{69F03ACF-4A19-4E11-9196-C833BDDF22C6}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{53D54472-203C-4C3A-BAD1-75AEC43F7BC5}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{C5D462F7-2781-4878-9730-05DF18A3DE12}</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68499628380925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{0DA6E77E-702B-4DE6-BA64-2190AC933480}</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172592823981817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{6085F7AC-4FEA-497F-8D7D-1F718D9DD5BB}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498412720"/>
        <c:axId val="507468216"/>
      </c:scatterChart>
      <c:valAx>
        <c:axId val="498412720"/>
        <c:scaling>
          <c:orientation val="minMax"/>
          <c:max val="12.1"/>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468216"/>
        <c:crosses val="autoZero"/>
        <c:crossBetween val="midCat"/>
      </c:valAx>
      <c:valAx>
        <c:axId val="507468216"/>
        <c:scaling>
          <c:orientation val="minMax"/>
          <c:max val="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412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年度に地方債償還に係る一部事務組合への繰出金がなくなったことや、平成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年度に地方債償還に係る公営企業会計繰出金が減少したこと、また複数年に渡り起債発行を抑制したこと等を受け、直近では減少傾向にある。平成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年度も元利償還金が減少し、今後数年はこの傾向が続く見込みである。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臨時財政対策債の発行等により一般会計等に係る地方債の現在高は増加傾向にあり、財政調整基金の現在高も減少傾向にあることから、将来負担比率の分子は上昇に転じた。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神奈川県内の他の市町村と比べて大規模な企業が少ないことから、平成</a:t>
          </a:r>
          <a:r>
            <a:rPr kumimoji="1" lang="en-US" altLang="ja-JP" sz="1300">
              <a:latin typeface="ＭＳ Ｐゴシック"/>
            </a:rPr>
            <a:t>27</a:t>
          </a:r>
          <a:r>
            <a:rPr kumimoji="1" lang="ja-JP" altLang="en-US" sz="1300">
              <a:latin typeface="ＭＳ Ｐゴシック"/>
            </a:rPr>
            <a:t>年度は神奈川県平均を</a:t>
          </a:r>
          <a:r>
            <a:rPr kumimoji="1" lang="en-US" altLang="ja-JP" sz="1300">
              <a:latin typeface="ＭＳ Ｐゴシック"/>
            </a:rPr>
            <a:t>0.26</a:t>
          </a:r>
          <a:r>
            <a:rPr kumimoji="1" lang="ja-JP" altLang="en-US" sz="1300">
              <a:latin typeface="ＭＳ Ｐゴシック"/>
            </a:rPr>
            <a:t>ポイント下回っているものの、全国平均と比較すると</a:t>
          </a:r>
          <a:r>
            <a:rPr kumimoji="1" lang="en-US" altLang="ja-JP" sz="1300">
              <a:latin typeface="ＭＳ Ｐゴシック"/>
            </a:rPr>
            <a:t>0.15</a:t>
          </a:r>
          <a:r>
            <a:rPr kumimoji="1" lang="ja-JP" altLang="en-US" sz="1300">
              <a:latin typeface="ＭＳ Ｐゴシック"/>
            </a:rPr>
            <a:t>ポイント上回っている。類似団体内でも上位に位置しているが、税収は減少傾向にあることから、町税の現年課税分徴収強化等により歳入の確保に努める。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70455</xdr:rowOff>
    </xdr:from>
    <xdr:to>
      <xdr:col>7</xdr:col>
      <xdr:colOff>152400</xdr:colOff>
      <xdr:row>41</xdr:row>
      <xdr:rowOff>81945</xdr:rowOff>
    </xdr:to>
    <xdr:cxnSp macro="">
      <xdr:nvCxnSpPr>
        <xdr:cNvPr id="69" name="直線コネクタ 68"/>
        <xdr:cNvCxnSpPr/>
      </xdr:nvCxnSpPr>
      <xdr:spPr>
        <a:xfrm flipV="1">
          <a:off x="4114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81945</xdr:rowOff>
    </xdr:to>
    <xdr:cxnSp macro="">
      <xdr:nvCxnSpPr>
        <xdr:cNvPr id="72" name="直線コネクタ 71"/>
        <xdr:cNvCxnSpPr/>
      </xdr:nvCxnSpPr>
      <xdr:spPr>
        <a:xfrm>
          <a:off x="3225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81945</xdr:rowOff>
    </xdr:to>
    <xdr:cxnSp macro="">
      <xdr:nvCxnSpPr>
        <xdr:cNvPr id="75" name="直線コネクタ 74"/>
        <xdr:cNvCxnSpPr/>
      </xdr:nvCxnSpPr>
      <xdr:spPr>
        <a:xfrm>
          <a:off x="2336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58965</xdr:rowOff>
    </xdr:to>
    <xdr:cxnSp macro="">
      <xdr:nvCxnSpPr>
        <xdr:cNvPr id="78" name="直線コネクタ 77"/>
        <xdr:cNvCxnSpPr/>
      </xdr:nvCxnSpPr>
      <xdr:spPr>
        <a:xfrm>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19655</xdr:rowOff>
    </xdr:from>
    <xdr:to>
      <xdr:col>7</xdr:col>
      <xdr:colOff>203200</xdr:colOff>
      <xdr:row>41</xdr:row>
      <xdr:rowOff>121255</xdr:rowOff>
    </xdr:to>
    <xdr:sp macro="" textlink="">
      <xdr:nvSpPr>
        <xdr:cNvPr id="88" name="円/楕円 87"/>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36182</xdr:rowOff>
    </xdr:from>
    <xdr:ext cx="762000" cy="259045"/>
    <xdr:sp macro="" textlink="">
      <xdr:nvSpPr>
        <xdr:cNvPr id="89" name="財政力該当値テキスト"/>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年度まで改善傾向にあったものが、ここ</a:t>
          </a:r>
          <a:r>
            <a:rPr kumimoji="1" lang="en-US" altLang="ja-JP" sz="1300">
              <a:latin typeface="ＭＳ Ｐゴシック"/>
            </a:rPr>
            <a:t>2</a:t>
          </a:r>
          <a:r>
            <a:rPr kumimoji="1" lang="ja-JP" altLang="en-US" sz="1300">
              <a:latin typeface="ＭＳ Ｐゴシック"/>
            </a:rPr>
            <a:t>年間は悪化の傾向にある。これは、廃止していた地域手当の再導入による人件費の増や、他会計への繰出金の増によるものである。今後は行財政改革により時間外勤務手当の削減などを進め、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64</xdr:row>
      <xdr:rowOff>140716</xdr:rowOff>
    </xdr:to>
    <xdr:cxnSp macro="">
      <xdr:nvCxnSpPr>
        <xdr:cNvPr id="130" name="直線コネクタ 129"/>
        <xdr:cNvCxnSpPr/>
      </xdr:nvCxnSpPr>
      <xdr:spPr>
        <a:xfrm>
          <a:off x="4114800" y="110169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64</xdr:row>
      <xdr:rowOff>44196</xdr:rowOff>
    </xdr:to>
    <xdr:cxnSp macro="">
      <xdr:nvCxnSpPr>
        <xdr:cNvPr id="133" name="直線コネクタ 132"/>
        <xdr:cNvCxnSpPr/>
      </xdr:nvCxnSpPr>
      <xdr:spPr>
        <a:xfrm>
          <a:off x="3225800" y="1093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24892</xdr:rowOff>
    </xdr:to>
    <xdr:cxnSp macro="">
      <xdr:nvCxnSpPr>
        <xdr:cNvPr id="136" name="直線コネクタ 135"/>
        <xdr:cNvCxnSpPr/>
      </xdr:nvCxnSpPr>
      <xdr:spPr>
        <a:xfrm flipV="1">
          <a:off x="2336800" y="1093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121412</xdr:rowOff>
    </xdr:to>
    <xdr:cxnSp macro="">
      <xdr:nvCxnSpPr>
        <xdr:cNvPr id="139" name="直線コネクタ 138"/>
        <xdr:cNvCxnSpPr/>
      </xdr:nvCxnSpPr>
      <xdr:spPr>
        <a:xfrm flipV="1">
          <a:off x="1447800" y="1099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9" name="円/楕円 148"/>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50"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3" name="円/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5" name="円/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70612</xdr:rowOff>
    </xdr:from>
    <xdr:to>
      <xdr:col>2</xdr:col>
      <xdr:colOff>127000</xdr:colOff>
      <xdr:row>65</xdr:row>
      <xdr:rowOff>762</xdr:rowOff>
    </xdr:to>
    <xdr:sp macro="" textlink="">
      <xdr:nvSpPr>
        <xdr:cNvPr id="157" name="円/楕円 156"/>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156989</xdr:rowOff>
    </xdr:from>
    <xdr:ext cx="762000" cy="259045"/>
    <xdr:sp macro="" textlink="">
      <xdr:nvSpPr>
        <xdr:cNvPr id="158" name="テキスト ボックス 157"/>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類似団体内の順位が高い要因としては、ごみ処理業務等を一部事務組合等で行っていることが挙げられる。今後は、直営で運営している施設について有効性を見極めたうえで、指定管理者制度の導入などにより委託化を進め、コストの低減を図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123610</xdr:rowOff>
    </xdr:from>
    <xdr:to>
      <xdr:col>7</xdr:col>
      <xdr:colOff>152400</xdr:colOff>
      <xdr:row>81</xdr:row>
      <xdr:rowOff>168433</xdr:rowOff>
    </xdr:to>
    <xdr:cxnSp macro="">
      <xdr:nvCxnSpPr>
        <xdr:cNvPr id="191" name="直線コネクタ 190"/>
        <xdr:cNvCxnSpPr/>
      </xdr:nvCxnSpPr>
      <xdr:spPr>
        <a:xfrm>
          <a:off x="4114800" y="14011060"/>
          <a:ext cx="838200" cy="4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103529</xdr:rowOff>
    </xdr:from>
    <xdr:to>
      <xdr:col>6</xdr:col>
      <xdr:colOff>0</xdr:colOff>
      <xdr:row>81</xdr:row>
      <xdr:rowOff>123610</xdr:rowOff>
    </xdr:to>
    <xdr:cxnSp macro="">
      <xdr:nvCxnSpPr>
        <xdr:cNvPr id="194" name="直線コネクタ 193"/>
        <xdr:cNvCxnSpPr/>
      </xdr:nvCxnSpPr>
      <xdr:spPr>
        <a:xfrm>
          <a:off x="3225800" y="13990979"/>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103529</xdr:rowOff>
    </xdr:from>
    <xdr:to>
      <xdr:col>4</xdr:col>
      <xdr:colOff>482600</xdr:colOff>
      <xdr:row>81</xdr:row>
      <xdr:rowOff>118982</xdr:rowOff>
    </xdr:to>
    <xdr:cxnSp macro="">
      <xdr:nvCxnSpPr>
        <xdr:cNvPr id="197" name="直線コネクタ 196"/>
        <xdr:cNvCxnSpPr/>
      </xdr:nvCxnSpPr>
      <xdr:spPr>
        <a:xfrm flipV="1">
          <a:off x="2336800" y="13990979"/>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118982</xdr:rowOff>
    </xdr:from>
    <xdr:to>
      <xdr:col>3</xdr:col>
      <xdr:colOff>279400</xdr:colOff>
      <xdr:row>81</xdr:row>
      <xdr:rowOff>167931</xdr:rowOff>
    </xdr:to>
    <xdr:cxnSp macro="">
      <xdr:nvCxnSpPr>
        <xdr:cNvPr id="200" name="直線コネクタ 199"/>
        <xdr:cNvCxnSpPr/>
      </xdr:nvCxnSpPr>
      <xdr:spPr>
        <a:xfrm flipV="1">
          <a:off x="1447800" y="14006432"/>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117633</xdr:rowOff>
    </xdr:from>
    <xdr:to>
      <xdr:col>7</xdr:col>
      <xdr:colOff>203200</xdr:colOff>
      <xdr:row>82</xdr:row>
      <xdr:rowOff>47783</xdr:rowOff>
    </xdr:to>
    <xdr:sp macro="" textlink="">
      <xdr:nvSpPr>
        <xdr:cNvPr id="210" name="円/楕円 209"/>
        <xdr:cNvSpPr/>
      </xdr:nvSpPr>
      <xdr:spPr>
        <a:xfrm>
          <a:off x="4902200" y="140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134160</xdr:rowOff>
    </xdr:from>
    <xdr:ext cx="762000" cy="259045"/>
    <xdr:sp macro="" textlink="">
      <xdr:nvSpPr>
        <xdr:cNvPr id="211" name="人件費・物件費等の状況該当値テキスト"/>
        <xdr:cNvSpPr txBox="1"/>
      </xdr:nvSpPr>
      <xdr:spPr>
        <a:xfrm>
          <a:off x="5041900" y="138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72810</xdr:rowOff>
    </xdr:from>
    <xdr:to>
      <xdr:col>6</xdr:col>
      <xdr:colOff>50800</xdr:colOff>
      <xdr:row>82</xdr:row>
      <xdr:rowOff>2960</xdr:rowOff>
    </xdr:to>
    <xdr:sp macro="" textlink="">
      <xdr:nvSpPr>
        <xdr:cNvPr id="212" name="円/楕円 211"/>
        <xdr:cNvSpPr/>
      </xdr:nvSpPr>
      <xdr:spPr>
        <a:xfrm>
          <a:off x="4064000" y="139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13137</xdr:rowOff>
    </xdr:from>
    <xdr:ext cx="736600" cy="259045"/>
    <xdr:sp macro="" textlink="">
      <xdr:nvSpPr>
        <xdr:cNvPr id="213" name="テキスト ボックス 212"/>
        <xdr:cNvSpPr txBox="1"/>
      </xdr:nvSpPr>
      <xdr:spPr>
        <a:xfrm>
          <a:off x="3733800" y="137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52729</xdr:rowOff>
    </xdr:from>
    <xdr:to>
      <xdr:col>4</xdr:col>
      <xdr:colOff>533400</xdr:colOff>
      <xdr:row>81</xdr:row>
      <xdr:rowOff>154329</xdr:rowOff>
    </xdr:to>
    <xdr:sp macro="" textlink="">
      <xdr:nvSpPr>
        <xdr:cNvPr id="214" name="円/楕円 213"/>
        <xdr:cNvSpPr/>
      </xdr:nvSpPr>
      <xdr:spPr>
        <a:xfrm>
          <a:off x="3175000" y="139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164506</xdr:rowOff>
    </xdr:from>
    <xdr:ext cx="762000" cy="259045"/>
    <xdr:sp macro="" textlink="">
      <xdr:nvSpPr>
        <xdr:cNvPr id="215" name="テキスト ボックス 214"/>
        <xdr:cNvSpPr txBox="1"/>
      </xdr:nvSpPr>
      <xdr:spPr>
        <a:xfrm>
          <a:off x="2844800" y="137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68182</xdr:rowOff>
    </xdr:from>
    <xdr:to>
      <xdr:col>3</xdr:col>
      <xdr:colOff>330200</xdr:colOff>
      <xdr:row>81</xdr:row>
      <xdr:rowOff>169782</xdr:rowOff>
    </xdr:to>
    <xdr:sp macro="" textlink="">
      <xdr:nvSpPr>
        <xdr:cNvPr id="216" name="円/楕円 215"/>
        <xdr:cNvSpPr/>
      </xdr:nvSpPr>
      <xdr:spPr>
        <a:xfrm>
          <a:off x="2286000" y="139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8509</xdr:rowOff>
    </xdr:from>
    <xdr:ext cx="762000" cy="259045"/>
    <xdr:sp macro="" textlink="">
      <xdr:nvSpPr>
        <xdr:cNvPr id="217" name="テキスト ボックス 216"/>
        <xdr:cNvSpPr txBox="1"/>
      </xdr:nvSpPr>
      <xdr:spPr>
        <a:xfrm>
          <a:off x="1955800" y="137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117131</xdr:rowOff>
    </xdr:from>
    <xdr:to>
      <xdr:col>2</xdr:col>
      <xdr:colOff>127000</xdr:colOff>
      <xdr:row>82</xdr:row>
      <xdr:rowOff>47281</xdr:rowOff>
    </xdr:to>
    <xdr:sp macro="" textlink="">
      <xdr:nvSpPr>
        <xdr:cNvPr id="218" name="円/楕円 217"/>
        <xdr:cNvSpPr/>
      </xdr:nvSpPr>
      <xdr:spPr>
        <a:xfrm>
          <a:off x="1397000" y="140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57458</xdr:rowOff>
    </xdr:from>
    <xdr:ext cx="762000" cy="259045"/>
    <xdr:sp macro="" textlink="">
      <xdr:nvSpPr>
        <xdr:cNvPr id="219" name="テキスト ボックス 218"/>
        <xdr:cNvSpPr txBox="1"/>
      </xdr:nvSpPr>
      <xdr:spPr>
        <a:xfrm>
          <a:off x="1066800" y="1377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年度は東日本大震災復興への財源対応措置として国家公務員の人件費が削減されたため、ラスパイレス指数は上昇した。それ以外の年度では例年ほぼ同水準であるが、平成</a:t>
          </a:r>
          <a:r>
            <a:rPr kumimoji="1" lang="en-US" altLang="ja-JP" sz="1300">
              <a:latin typeface="ＭＳ Ｐゴシック"/>
            </a:rPr>
            <a:t>27</a:t>
          </a:r>
          <a:r>
            <a:rPr kumimoji="1" lang="ja-JP" altLang="en-US" sz="1300">
              <a:latin typeface="ＭＳ Ｐゴシック"/>
            </a:rPr>
            <a:t>年度は採用・退職職員に係る変動や廃止していた地域手当の再導入などにより前年度比</a:t>
          </a:r>
          <a:r>
            <a:rPr kumimoji="1" lang="en-US" altLang="ja-JP" sz="1300">
              <a:latin typeface="ＭＳ Ｐゴシック"/>
            </a:rPr>
            <a:t>2.2</a:t>
          </a:r>
          <a:r>
            <a:rPr kumimoji="1" lang="ja-JP" altLang="en-US" sz="1300">
              <a:latin typeface="ＭＳ Ｐゴシック"/>
            </a:rPr>
            <a:t>ポイント増となっている。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86</xdr:row>
      <xdr:rowOff>101600</xdr:rowOff>
    </xdr:to>
    <xdr:cxnSp macro="">
      <xdr:nvCxnSpPr>
        <xdr:cNvPr id="253" name="直線コネクタ 252"/>
        <xdr:cNvCxnSpPr/>
      </xdr:nvCxnSpPr>
      <xdr:spPr>
        <a:xfrm>
          <a:off x="16179800" y="1466934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96096</xdr:rowOff>
    </xdr:to>
    <xdr:cxnSp macro="">
      <xdr:nvCxnSpPr>
        <xdr:cNvPr id="256" name="直線コネクタ 255"/>
        <xdr:cNvCxnSpPr/>
      </xdr:nvCxnSpPr>
      <xdr:spPr>
        <a:xfrm>
          <a:off x="15290800" y="1460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110066</xdr:rowOff>
    </xdr:to>
    <xdr:cxnSp macro="">
      <xdr:nvCxnSpPr>
        <xdr:cNvPr id="259" name="直線コネクタ 258"/>
        <xdr:cNvCxnSpPr/>
      </xdr:nvCxnSpPr>
      <xdr:spPr>
        <a:xfrm flipV="1">
          <a:off x="14401800" y="1460500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110066</xdr:rowOff>
    </xdr:to>
    <xdr:cxnSp macro="">
      <xdr:nvCxnSpPr>
        <xdr:cNvPr id="262" name="直線コネクタ 261"/>
        <xdr:cNvCxnSpPr/>
      </xdr:nvCxnSpPr>
      <xdr:spPr>
        <a:xfrm>
          <a:off x="13512800" y="153208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2" name="円/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4" name="円/楕円 273"/>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5" name="テキスト ボックス 274"/>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6" name="円/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7" name="テキスト ボックス 27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8" name="円/楕円 277"/>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9" name="テキスト ボックス 278"/>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0" name="円/楕円 279"/>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1" name="テキスト ボックス 280"/>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全国平均を上回っているが、退職者と採用者のバランスを考慮する等、定員の適正化を図り、職員数の管理を行っている。ただし、人口減少傾向が続いているため、ここ</a:t>
          </a:r>
          <a:r>
            <a:rPr kumimoji="1" lang="en-US" altLang="ja-JP" sz="1300">
              <a:latin typeface="ＭＳ Ｐゴシック"/>
            </a:rPr>
            <a:t>3</a:t>
          </a:r>
          <a:r>
            <a:rPr kumimoji="1" lang="ja-JP" altLang="en-US" sz="1300">
              <a:latin typeface="ＭＳ Ｐゴシック"/>
            </a:rPr>
            <a:t>年は増加となっている。人口減少に歯止めが掛からなければ、今後も数値に影響があると予想される。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38303</xdr:rowOff>
    </xdr:to>
    <xdr:cxnSp macro="">
      <xdr:nvCxnSpPr>
        <xdr:cNvPr id="313" name="直線コネクタ 312"/>
        <xdr:cNvCxnSpPr/>
      </xdr:nvCxnSpPr>
      <xdr:spPr>
        <a:xfrm>
          <a:off x="16179800" y="10485654"/>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6452</xdr:rowOff>
    </xdr:from>
    <xdr:to>
      <xdr:col>23</xdr:col>
      <xdr:colOff>406400</xdr:colOff>
      <xdr:row>61</xdr:row>
      <xdr:rowOff>27204</xdr:rowOff>
    </xdr:to>
    <xdr:cxnSp macro="">
      <xdr:nvCxnSpPr>
        <xdr:cNvPr id="316" name="直線コネクタ 315"/>
        <xdr:cNvCxnSpPr/>
      </xdr:nvCxnSpPr>
      <xdr:spPr>
        <a:xfrm>
          <a:off x="15290800" y="10464902"/>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6452</xdr:rowOff>
    </xdr:to>
    <xdr:cxnSp macro="">
      <xdr:nvCxnSpPr>
        <xdr:cNvPr id="319" name="直線コネクタ 318"/>
        <xdr:cNvCxnSpPr/>
      </xdr:nvCxnSpPr>
      <xdr:spPr>
        <a:xfrm>
          <a:off x="14401800" y="10457180"/>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1625</xdr:rowOff>
    </xdr:to>
    <xdr:cxnSp macro="">
      <xdr:nvCxnSpPr>
        <xdr:cNvPr id="322" name="直線コネクタ 321"/>
        <xdr:cNvCxnSpPr/>
      </xdr:nvCxnSpPr>
      <xdr:spPr>
        <a:xfrm flipV="1">
          <a:off x="13512800" y="1045718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158953</xdr:rowOff>
    </xdr:from>
    <xdr:to>
      <xdr:col>24</xdr:col>
      <xdr:colOff>609600</xdr:colOff>
      <xdr:row>61</xdr:row>
      <xdr:rowOff>89103</xdr:rowOff>
    </xdr:to>
    <xdr:sp macro="" textlink="">
      <xdr:nvSpPr>
        <xdr:cNvPr id="332" name="円/楕円 331"/>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4030</xdr:rowOff>
    </xdr:from>
    <xdr:ext cx="762000" cy="259045"/>
    <xdr:sp macro="" textlink="">
      <xdr:nvSpPr>
        <xdr:cNvPr id="333" name="定員管理の状況該当値テキスト"/>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4" name="円/楕円 333"/>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5" name="テキスト ボックス 334"/>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127102</xdr:rowOff>
    </xdr:from>
    <xdr:to>
      <xdr:col>22</xdr:col>
      <xdr:colOff>254000</xdr:colOff>
      <xdr:row>61</xdr:row>
      <xdr:rowOff>57252</xdr:rowOff>
    </xdr:to>
    <xdr:sp macro="" textlink="">
      <xdr:nvSpPr>
        <xdr:cNvPr id="336" name="円/楕円 335"/>
        <xdr:cNvSpPr/>
      </xdr:nvSpPr>
      <xdr:spPr>
        <a:xfrm>
          <a:off x="15240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67429</xdr:rowOff>
    </xdr:from>
    <xdr:ext cx="762000" cy="259045"/>
    <xdr:sp macro="" textlink="">
      <xdr:nvSpPr>
        <xdr:cNvPr id="337" name="テキスト ボックス 336"/>
        <xdr:cNvSpPr txBox="1"/>
      </xdr:nvSpPr>
      <xdr:spPr>
        <a:xfrm>
          <a:off x="14909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38" name="円/楕円 337"/>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39" name="テキスト ボックス 33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122275</xdr:rowOff>
    </xdr:from>
    <xdr:to>
      <xdr:col>19</xdr:col>
      <xdr:colOff>533400</xdr:colOff>
      <xdr:row>61</xdr:row>
      <xdr:rowOff>52425</xdr:rowOff>
    </xdr:to>
    <xdr:sp macro="" textlink="">
      <xdr:nvSpPr>
        <xdr:cNvPr id="340" name="円/楕円 339"/>
        <xdr:cNvSpPr/>
      </xdr:nvSpPr>
      <xdr:spPr>
        <a:xfrm>
          <a:off x="13462000" y="104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62602</xdr:rowOff>
    </xdr:from>
    <xdr:ext cx="762000" cy="259045"/>
    <xdr:sp macro="" textlink="">
      <xdr:nvSpPr>
        <xdr:cNvPr id="341" name="テキスト ボックス 340"/>
        <xdr:cNvSpPr txBox="1"/>
      </xdr:nvSpPr>
      <xdr:spPr>
        <a:xfrm>
          <a:off x="13131800" y="101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年度に地方債償還に係る一部事務組合への繰出金がなくなったことや、平成</a:t>
          </a:r>
          <a:r>
            <a:rPr kumimoji="1" lang="en-US" altLang="ja-JP" sz="1300">
              <a:latin typeface="ＭＳ Ｐゴシック"/>
            </a:rPr>
            <a:t>25</a:t>
          </a:r>
          <a:r>
            <a:rPr kumimoji="1" lang="ja-JP" altLang="en-US" sz="1300">
              <a:latin typeface="ＭＳ Ｐゴシック"/>
            </a:rPr>
            <a:t>年度に地方債償還に係る公営企業会計繰出金が減少したこと等を受け、指標は減少傾向にある。ただし、今後、公共施設の老朽化に伴う建替え等を行うことにより公債費の伸びが予想されるため、事業計画を元に経費の抑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149074</xdr:rowOff>
    </xdr:from>
    <xdr:to>
      <xdr:col>24</xdr:col>
      <xdr:colOff>558800</xdr:colOff>
      <xdr:row>40</xdr:row>
      <xdr:rowOff>46567</xdr:rowOff>
    </xdr:to>
    <xdr:cxnSp macro="">
      <xdr:nvCxnSpPr>
        <xdr:cNvPr id="377" name="直線コネクタ 376"/>
        <xdr:cNvCxnSpPr/>
      </xdr:nvCxnSpPr>
      <xdr:spPr>
        <a:xfrm flipV="1">
          <a:off x="16179800" y="683562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115509</xdr:rowOff>
    </xdr:to>
    <xdr:cxnSp macro="">
      <xdr:nvCxnSpPr>
        <xdr:cNvPr id="380" name="直線コネクタ 379"/>
        <xdr:cNvCxnSpPr/>
      </xdr:nvCxnSpPr>
      <xdr:spPr>
        <a:xfrm flipV="1">
          <a:off x="15290800" y="69045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115509</xdr:rowOff>
    </xdr:from>
    <xdr:to>
      <xdr:col>22</xdr:col>
      <xdr:colOff>203200</xdr:colOff>
      <xdr:row>41</xdr:row>
      <xdr:rowOff>1512</xdr:rowOff>
    </xdr:to>
    <xdr:cxnSp macro="">
      <xdr:nvCxnSpPr>
        <xdr:cNvPr id="383" name="直線コネクタ 382"/>
        <xdr:cNvCxnSpPr/>
      </xdr:nvCxnSpPr>
      <xdr:spPr>
        <a:xfrm flipV="1">
          <a:off x="14401800" y="697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70455</xdr:rowOff>
    </xdr:to>
    <xdr:cxnSp macro="">
      <xdr:nvCxnSpPr>
        <xdr:cNvPr id="386" name="直線コネクタ 385"/>
        <xdr:cNvCxnSpPr/>
      </xdr:nvCxnSpPr>
      <xdr:spPr>
        <a:xfrm flipV="1">
          <a:off x="13512800" y="70309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96" name="円/楕円 395"/>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114801</xdr:rowOff>
    </xdr:from>
    <xdr:ext cx="762000" cy="259045"/>
    <xdr:sp macro="" textlink="">
      <xdr:nvSpPr>
        <xdr:cNvPr id="397"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398" name="円/楕円 397"/>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9" name="テキスト ボックス 398"/>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64709</xdr:rowOff>
    </xdr:from>
    <xdr:to>
      <xdr:col>22</xdr:col>
      <xdr:colOff>254000</xdr:colOff>
      <xdr:row>40</xdr:row>
      <xdr:rowOff>166309</xdr:rowOff>
    </xdr:to>
    <xdr:sp macro="" textlink="">
      <xdr:nvSpPr>
        <xdr:cNvPr id="400" name="円/楕円 399"/>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401" name="テキスト ボックス 400"/>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2" name="円/楕円 401"/>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03" name="テキスト ボックス 402"/>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04" name="円/楕円 403"/>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05" name="テキスト ボックス 404"/>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財政調整基金への積立が継続的に行われてきたことや退職手当見込額が減少傾向にあることを主因として、平成</a:t>
          </a:r>
          <a:r>
            <a:rPr kumimoji="1" lang="en-US" altLang="ja-JP" sz="1300">
              <a:latin typeface="ＭＳ Ｐゴシック"/>
            </a:rPr>
            <a:t>26</a:t>
          </a:r>
          <a:r>
            <a:rPr kumimoji="1" lang="ja-JP" altLang="en-US" sz="1300">
              <a:latin typeface="ＭＳ Ｐゴシック"/>
            </a:rPr>
            <a:t>年度までは低下傾向にあったが、平成</a:t>
          </a:r>
          <a:r>
            <a:rPr kumimoji="1" lang="en-US" altLang="ja-JP" sz="1300">
              <a:latin typeface="ＭＳ Ｐゴシック"/>
            </a:rPr>
            <a:t>27</a:t>
          </a:r>
          <a:r>
            <a:rPr kumimoji="1" lang="ja-JP" altLang="en-US" sz="1300">
              <a:latin typeface="ＭＳ Ｐゴシック"/>
            </a:rPr>
            <a:t>年度は財政調整基金への積立を行わず、取崩が大きかったことなどから、</a:t>
          </a:r>
          <a:r>
            <a:rPr kumimoji="1" lang="en-US" altLang="ja-JP" sz="1300">
              <a:latin typeface="ＭＳ Ｐゴシック"/>
            </a:rPr>
            <a:t>1.6</a:t>
          </a:r>
          <a:r>
            <a:rPr kumimoji="1" lang="ja-JP" altLang="en-US" sz="1300">
              <a:latin typeface="ＭＳ Ｐゴシック"/>
            </a:rPr>
            <a:t>ポイントの増加となった。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166370</xdr:rowOff>
    </xdr:from>
    <xdr:to>
      <xdr:col>24</xdr:col>
      <xdr:colOff>558800</xdr:colOff>
      <xdr:row>17</xdr:row>
      <xdr:rowOff>7789</xdr:rowOff>
    </xdr:to>
    <xdr:cxnSp macro="">
      <xdr:nvCxnSpPr>
        <xdr:cNvPr id="439" name="直線コネクタ 438"/>
        <xdr:cNvCxnSpPr/>
      </xdr:nvCxnSpPr>
      <xdr:spPr>
        <a:xfrm>
          <a:off x="16179800" y="2909570"/>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17441</xdr:rowOff>
    </xdr:to>
    <xdr:cxnSp macro="">
      <xdr:nvCxnSpPr>
        <xdr:cNvPr id="442" name="直線コネクタ 441"/>
        <xdr:cNvCxnSpPr/>
      </xdr:nvCxnSpPr>
      <xdr:spPr>
        <a:xfrm flipV="1">
          <a:off x="15290800" y="290957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17441</xdr:rowOff>
    </xdr:from>
    <xdr:to>
      <xdr:col>22</xdr:col>
      <xdr:colOff>203200</xdr:colOff>
      <xdr:row>17</xdr:row>
      <xdr:rowOff>64093</xdr:rowOff>
    </xdr:to>
    <xdr:cxnSp macro="">
      <xdr:nvCxnSpPr>
        <xdr:cNvPr id="445" name="直線コネクタ 444"/>
        <xdr:cNvCxnSpPr/>
      </xdr:nvCxnSpPr>
      <xdr:spPr>
        <a:xfrm flipV="1">
          <a:off x="14401800" y="2932091"/>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64093</xdr:rowOff>
    </xdr:from>
    <xdr:to>
      <xdr:col>21</xdr:col>
      <xdr:colOff>0</xdr:colOff>
      <xdr:row>17</xdr:row>
      <xdr:rowOff>108331</xdr:rowOff>
    </xdr:to>
    <xdr:cxnSp macro="">
      <xdr:nvCxnSpPr>
        <xdr:cNvPr id="448" name="直線コネクタ 447"/>
        <xdr:cNvCxnSpPr/>
      </xdr:nvCxnSpPr>
      <xdr:spPr>
        <a:xfrm flipV="1">
          <a:off x="13512800" y="297874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128439</xdr:rowOff>
    </xdr:from>
    <xdr:to>
      <xdr:col>24</xdr:col>
      <xdr:colOff>609600</xdr:colOff>
      <xdr:row>17</xdr:row>
      <xdr:rowOff>58589</xdr:rowOff>
    </xdr:to>
    <xdr:sp macro="" textlink="">
      <xdr:nvSpPr>
        <xdr:cNvPr id="458" name="円/楕円 457"/>
        <xdr:cNvSpPr/>
      </xdr:nvSpPr>
      <xdr:spPr>
        <a:xfrm>
          <a:off x="169672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100516</xdr:rowOff>
    </xdr:from>
    <xdr:ext cx="762000" cy="259045"/>
    <xdr:sp macro="" textlink="">
      <xdr:nvSpPr>
        <xdr:cNvPr id="459" name="将来負担の状況該当値テキスト"/>
        <xdr:cNvSpPr txBox="1"/>
      </xdr:nvSpPr>
      <xdr:spPr>
        <a:xfrm>
          <a:off x="17106900" y="284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115570</xdr:rowOff>
    </xdr:from>
    <xdr:to>
      <xdr:col>23</xdr:col>
      <xdr:colOff>457200</xdr:colOff>
      <xdr:row>17</xdr:row>
      <xdr:rowOff>45720</xdr:rowOff>
    </xdr:to>
    <xdr:sp macro="" textlink="">
      <xdr:nvSpPr>
        <xdr:cNvPr id="460" name="円/楕円 459"/>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30497</xdr:rowOff>
    </xdr:from>
    <xdr:ext cx="736600" cy="259045"/>
    <xdr:sp macro="" textlink="">
      <xdr:nvSpPr>
        <xdr:cNvPr id="461" name="テキスト ボックス 460"/>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138091</xdr:rowOff>
    </xdr:from>
    <xdr:to>
      <xdr:col>22</xdr:col>
      <xdr:colOff>254000</xdr:colOff>
      <xdr:row>17</xdr:row>
      <xdr:rowOff>68241</xdr:rowOff>
    </xdr:to>
    <xdr:sp macro="" textlink="">
      <xdr:nvSpPr>
        <xdr:cNvPr id="462" name="円/楕円 461"/>
        <xdr:cNvSpPr/>
      </xdr:nvSpPr>
      <xdr:spPr>
        <a:xfrm>
          <a:off x="15240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53018</xdr:rowOff>
    </xdr:from>
    <xdr:ext cx="762000" cy="259045"/>
    <xdr:sp macro="" textlink="">
      <xdr:nvSpPr>
        <xdr:cNvPr id="463" name="テキスト ボックス 462"/>
        <xdr:cNvSpPr txBox="1"/>
      </xdr:nvSpPr>
      <xdr:spPr>
        <a:xfrm>
          <a:off x="14909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13293</xdr:rowOff>
    </xdr:from>
    <xdr:to>
      <xdr:col>21</xdr:col>
      <xdr:colOff>50800</xdr:colOff>
      <xdr:row>17</xdr:row>
      <xdr:rowOff>114893</xdr:rowOff>
    </xdr:to>
    <xdr:sp macro="" textlink="">
      <xdr:nvSpPr>
        <xdr:cNvPr id="464" name="円/楕円 463"/>
        <xdr:cNvSpPr/>
      </xdr:nvSpPr>
      <xdr:spPr>
        <a:xfrm>
          <a:off x="14351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99670</xdr:rowOff>
    </xdr:from>
    <xdr:ext cx="762000" cy="259045"/>
    <xdr:sp macro="" textlink="">
      <xdr:nvSpPr>
        <xdr:cNvPr id="465" name="テキスト ボックス 464"/>
        <xdr:cNvSpPr txBox="1"/>
      </xdr:nvSpPr>
      <xdr:spPr>
        <a:xfrm>
          <a:off x="14020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66" name="円/楕円 465"/>
        <xdr:cNvSpPr/>
      </xdr:nvSpPr>
      <xdr:spPr>
        <a:xfrm>
          <a:off x="13462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143908</xdr:rowOff>
    </xdr:from>
    <xdr:ext cx="762000" cy="259045"/>
    <xdr:sp macro="" textlink="">
      <xdr:nvSpPr>
        <xdr:cNvPr id="467" name="テキスト ボックス 466"/>
        <xdr:cNvSpPr txBox="1"/>
      </xdr:nvSpPr>
      <xdr:spPr>
        <a:xfrm>
          <a:off x="13131800" y="30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年度に完全廃止した地域手当を平成</a:t>
          </a:r>
          <a:r>
            <a:rPr kumimoji="1" lang="en-US" altLang="ja-JP" sz="1300">
              <a:latin typeface="ＭＳ Ｐゴシック"/>
            </a:rPr>
            <a:t>27</a:t>
          </a:r>
          <a:r>
            <a:rPr kumimoji="1" lang="ja-JP" altLang="en-US" sz="1300">
              <a:latin typeface="ＭＳ Ｐゴシック"/>
            </a:rPr>
            <a:t>年度から再導入したことや、人事院勧告による給与改定により、平成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0.3</a:t>
          </a:r>
          <a:r>
            <a:rPr kumimoji="1" lang="ja-JP" altLang="en-US" sz="1300">
              <a:latin typeface="ＭＳ Ｐゴシック"/>
            </a:rPr>
            <a:t>ポイントの上昇となった。今後は行財政改革への取組みを通じて、人件費の削減に努める。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99568</xdr:rowOff>
    </xdr:to>
    <xdr:cxnSp macro="">
      <xdr:nvCxnSpPr>
        <xdr:cNvPr id="64" name="直線コネクタ 63"/>
        <xdr:cNvCxnSpPr/>
      </xdr:nvCxnSpPr>
      <xdr:spPr>
        <a:xfrm>
          <a:off x="3987800" y="66009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85852</xdr:rowOff>
    </xdr:to>
    <xdr:cxnSp macro="">
      <xdr:nvCxnSpPr>
        <xdr:cNvPr id="67" name="直線コネクタ 66"/>
        <xdr:cNvCxnSpPr/>
      </xdr:nvCxnSpPr>
      <xdr:spPr>
        <a:xfrm>
          <a:off x="3098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76708</xdr:rowOff>
    </xdr:to>
    <xdr:cxnSp macro="">
      <xdr:nvCxnSpPr>
        <xdr:cNvPr id="70" name="直線コネクタ 69"/>
        <xdr:cNvCxnSpPr/>
      </xdr:nvCxnSpPr>
      <xdr:spPr>
        <a:xfrm flipV="1">
          <a:off x="2209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76708</xdr:rowOff>
    </xdr:from>
    <xdr:to>
      <xdr:col>3</xdr:col>
      <xdr:colOff>142875</xdr:colOff>
      <xdr:row>38</xdr:row>
      <xdr:rowOff>140716</xdr:rowOff>
    </xdr:to>
    <xdr:cxnSp macro="">
      <xdr:nvCxnSpPr>
        <xdr:cNvPr id="73" name="直線コネクタ 72"/>
        <xdr:cNvCxnSpPr/>
      </xdr:nvCxnSpPr>
      <xdr:spPr>
        <a:xfrm flipV="1">
          <a:off x="1320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48768</xdr:rowOff>
    </xdr:from>
    <xdr:to>
      <xdr:col>7</xdr:col>
      <xdr:colOff>66675</xdr:colOff>
      <xdr:row>38</xdr:row>
      <xdr:rowOff>150368</xdr:rowOff>
    </xdr:to>
    <xdr:sp macro="" textlink="">
      <xdr:nvSpPr>
        <xdr:cNvPr id="83" name="円/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9" name="円/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89916</xdr:rowOff>
    </xdr:from>
    <xdr:to>
      <xdr:col>1</xdr:col>
      <xdr:colOff>676275</xdr:colOff>
      <xdr:row>39</xdr:row>
      <xdr:rowOff>20066</xdr:rowOff>
    </xdr:to>
    <xdr:sp macro="" textlink="">
      <xdr:nvSpPr>
        <xdr:cNvPr id="91" name="円/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物件費に係る経常収支比率が類似団体平均より高くなっているのは、業務の民間委託化を推進し、職員人件費等から委託料（物件費）へのシフトが起きていること等が要因と考えられる。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17</xdr:row>
      <xdr:rowOff>8890</xdr:rowOff>
    </xdr:to>
    <xdr:cxnSp macro="">
      <xdr:nvCxnSpPr>
        <xdr:cNvPr id="125" name="直線コネクタ 124"/>
        <xdr:cNvCxnSpPr/>
      </xdr:nvCxnSpPr>
      <xdr:spPr>
        <a:xfrm>
          <a:off x="15671800" y="2839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149860</xdr:rowOff>
    </xdr:to>
    <xdr:cxnSp macro="">
      <xdr:nvCxnSpPr>
        <xdr:cNvPr id="128" name="直線コネクタ 127"/>
        <xdr:cNvCxnSpPr/>
      </xdr:nvCxnSpPr>
      <xdr:spPr>
        <a:xfrm flipV="1">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16</xdr:row>
      <xdr:rowOff>149860</xdr:rowOff>
    </xdr:to>
    <xdr:cxnSp macro="">
      <xdr:nvCxnSpPr>
        <xdr:cNvPr id="131" name="直線コネクタ 130"/>
        <xdr:cNvCxnSpPr/>
      </xdr:nvCxnSpPr>
      <xdr:spPr>
        <a:xfrm>
          <a:off x="13893800" y="288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39370</xdr:rowOff>
    </xdr:to>
    <xdr:cxnSp macro="">
      <xdr:nvCxnSpPr>
        <xdr:cNvPr id="134" name="直線コネクタ 133"/>
        <xdr:cNvCxnSpPr/>
      </xdr:nvCxnSpPr>
      <xdr:spPr>
        <a:xfrm flipV="1">
          <a:off x="13004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保育所運営費委託料の増加等により、平成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0.4</a:t>
          </a:r>
          <a:r>
            <a:rPr kumimoji="1" lang="ja-JP" altLang="en-US" sz="1300">
              <a:latin typeface="ＭＳ Ｐゴシック"/>
            </a:rPr>
            <a:t>ポイントの増加となった。今後も保育所運営費委託料は増加傾向が予想されるため、上昇傾向は続くものと見込まれる。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146050</xdr:rowOff>
    </xdr:to>
    <xdr:cxnSp macro="">
      <xdr:nvCxnSpPr>
        <xdr:cNvPr id="186" name="直線コネクタ 185"/>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127000</xdr:rowOff>
    </xdr:to>
    <xdr:cxnSp macro="">
      <xdr:nvCxnSpPr>
        <xdr:cNvPr id="189" name="直線コネクタ 188"/>
        <xdr:cNvCxnSpPr/>
      </xdr:nvCxnSpPr>
      <xdr:spPr>
        <a:xfrm flipV="1">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127000</xdr:rowOff>
    </xdr:to>
    <xdr:cxnSp macro="">
      <xdr:nvCxnSpPr>
        <xdr:cNvPr id="192" name="直線コネクタ 191"/>
        <xdr:cNvCxnSpPr/>
      </xdr:nvCxnSpPr>
      <xdr:spPr>
        <a:xfrm>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69850</xdr:rowOff>
    </xdr:to>
    <xdr:cxnSp macro="">
      <xdr:nvCxnSpPr>
        <xdr:cNvPr id="195" name="直線コネクタ 194"/>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6"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下水道事業会計や国民健康保険事業会計等への繰出金が多額であることが、その他に係る経常収支比率が類似団体平均を上回っている要因である。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83566</xdr:rowOff>
    </xdr:to>
    <xdr:cxnSp macro="">
      <xdr:nvCxnSpPr>
        <xdr:cNvPr id="244" name="直線コネクタ 243"/>
        <xdr:cNvCxnSpPr/>
      </xdr:nvCxnSpPr>
      <xdr:spPr>
        <a:xfrm flipV="1">
          <a:off x="15671800" y="9847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33274</xdr:rowOff>
    </xdr:from>
    <xdr:to>
      <xdr:col>22</xdr:col>
      <xdr:colOff>565150</xdr:colOff>
      <xdr:row>57</xdr:row>
      <xdr:rowOff>83566</xdr:rowOff>
    </xdr:to>
    <xdr:cxnSp macro="">
      <xdr:nvCxnSpPr>
        <xdr:cNvPr id="247" name="直線コネクタ 246"/>
        <xdr:cNvCxnSpPr/>
      </xdr:nvCxnSpPr>
      <xdr:spPr>
        <a:xfrm>
          <a:off x="14782800" y="9805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33274</xdr:rowOff>
    </xdr:from>
    <xdr:to>
      <xdr:col>21</xdr:col>
      <xdr:colOff>361950</xdr:colOff>
      <xdr:row>57</xdr:row>
      <xdr:rowOff>56134</xdr:rowOff>
    </xdr:to>
    <xdr:cxnSp macro="">
      <xdr:nvCxnSpPr>
        <xdr:cNvPr id="250" name="直線コネクタ 249"/>
        <xdr:cNvCxnSpPr/>
      </xdr:nvCxnSpPr>
      <xdr:spPr>
        <a:xfrm flipV="1">
          <a:off x="13893800" y="9805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65278</xdr:rowOff>
    </xdr:to>
    <xdr:cxnSp macro="">
      <xdr:nvCxnSpPr>
        <xdr:cNvPr id="253" name="直線コネクタ 252"/>
        <xdr:cNvCxnSpPr/>
      </xdr:nvCxnSpPr>
      <xdr:spPr>
        <a:xfrm flipV="1">
          <a:off x="13004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3" name="円/楕円 262"/>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4"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5" name="円/楕円 264"/>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119143</xdr:rowOff>
    </xdr:from>
    <xdr:ext cx="736600" cy="259045"/>
    <xdr:sp macro="" textlink="">
      <xdr:nvSpPr>
        <xdr:cNvPr id="266" name="テキスト ボックス 265"/>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67" name="円/楕円 266"/>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68" name="テキスト ボックス 267"/>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9" name="円/楕円 268"/>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70" name="テキスト ボックス 269"/>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xdr:rowOff>
    </xdr:from>
    <xdr:to>
      <xdr:col>19</xdr:col>
      <xdr:colOff>6350</xdr:colOff>
      <xdr:row>57</xdr:row>
      <xdr:rowOff>116078</xdr:rowOff>
    </xdr:to>
    <xdr:sp macro="" textlink="">
      <xdr:nvSpPr>
        <xdr:cNvPr id="271" name="円/楕円 270"/>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100855</xdr:rowOff>
    </xdr:from>
    <xdr:ext cx="762000" cy="259045"/>
    <xdr:sp macro="" textlink="">
      <xdr:nvSpPr>
        <xdr:cNvPr id="272" name="テキスト ボックス 271"/>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町単独補助金の削減により、平成</a:t>
          </a:r>
          <a:r>
            <a:rPr kumimoji="1" lang="en-US" altLang="ja-JP" sz="1300">
              <a:latin typeface="ＭＳ Ｐゴシック"/>
            </a:rPr>
            <a:t>24</a:t>
          </a:r>
          <a:r>
            <a:rPr kumimoji="1" lang="ja-JP" altLang="en-US" sz="1300">
              <a:latin typeface="ＭＳ Ｐゴシック"/>
            </a:rPr>
            <a:t>年度は前期比</a:t>
          </a:r>
          <a:r>
            <a:rPr kumimoji="1" lang="en-US" altLang="ja-JP" sz="1300">
              <a:latin typeface="ＭＳ Ｐゴシック"/>
            </a:rPr>
            <a:t>0.5</a:t>
          </a:r>
          <a:r>
            <a:rPr kumimoji="1" lang="ja-JP" altLang="en-US" sz="1300">
              <a:latin typeface="ＭＳ Ｐゴシック"/>
            </a:rPr>
            <a:t>ポイントの減少、平成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0.2</a:t>
          </a:r>
          <a:r>
            <a:rPr kumimoji="1" lang="ja-JP" altLang="en-US" sz="1300">
              <a:latin typeface="ＭＳ Ｐゴシック"/>
            </a:rPr>
            <a:t>ポイントの減少と、</a:t>
          </a:r>
          <a:r>
            <a:rPr kumimoji="1" lang="en-US" altLang="ja-JP" sz="1300">
              <a:latin typeface="ＭＳ Ｐゴシック"/>
            </a:rPr>
            <a:t>2</a:t>
          </a:r>
          <a:r>
            <a:rPr kumimoji="1" lang="ja-JP" altLang="en-US" sz="1300">
              <a:latin typeface="ＭＳ Ｐゴシック"/>
            </a:rPr>
            <a:t>期連続で減少していたが、消防関連経費の増等により、ここ</a:t>
          </a:r>
          <a:r>
            <a:rPr kumimoji="1" lang="en-US" altLang="ja-JP" sz="1300">
              <a:latin typeface="ＭＳ Ｐゴシック"/>
            </a:rPr>
            <a:t>2</a:t>
          </a:r>
          <a:r>
            <a:rPr kumimoji="1" lang="ja-JP" altLang="en-US" sz="1300">
              <a:latin typeface="ＭＳ Ｐゴシック"/>
            </a:rPr>
            <a:t>年は増加傾向に転じている。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年度は神奈川県平均を</a:t>
          </a:r>
          <a:r>
            <a:rPr kumimoji="1" lang="en-US" altLang="ja-JP" sz="1300">
              <a:latin typeface="ＭＳ Ｐゴシック"/>
            </a:rPr>
            <a:t>5.7</a:t>
          </a:r>
          <a:r>
            <a:rPr kumimoji="1" lang="ja-JP" altLang="en-US" sz="1300">
              <a:latin typeface="ＭＳ Ｐゴシック"/>
            </a:rPr>
            <a:t>ポイント上回っているが、これは一部事務組合や同級他団体に対しての負担金等の支出が多いことによるものである。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124714</xdr:rowOff>
    </xdr:to>
    <xdr:cxnSp macro="">
      <xdr:nvCxnSpPr>
        <xdr:cNvPr id="302" name="直線コネクタ 301"/>
        <xdr:cNvCxnSpPr/>
      </xdr:nvCxnSpPr>
      <xdr:spPr>
        <a:xfrm>
          <a:off x="15671800" y="64089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65278</xdr:rowOff>
    </xdr:to>
    <xdr:cxnSp macro="">
      <xdr:nvCxnSpPr>
        <xdr:cNvPr id="305" name="直線コネクタ 304"/>
        <xdr:cNvCxnSpPr/>
      </xdr:nvCxnSpPr>
      <xdr:spPr>
        <a:xfrm>
          <a:off x="14782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56134</xdr:rowOff>
    </xdr:to>
    <xdr:cxnSp macro="">
      <xdr:nvCxnSpPr>
        <xdr:cNvPr id="308" name="直線コネクタ 307"/>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78994</xdr:rowOff>
    </xdr:to>
    <xdr:cxnSp macro="">
      <xdr:nvCxnSpPr>
        <xdr:cNvPr id="311" name="直線コネクタ 310"/>
        <xdr:cNvCxnSpPr/>
      </xdr:nvCxnSpPr>
      <xdr:spPr>
        <a:xfrm flipV="1">
          <a:off x="13004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1" name="円/楕円 320"/>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2"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3" name="円/楕円 322"/>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4" name="テキスト ボックス 32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5" name="円/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9" name="円/楕円 328"/>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0" name="テキスト ボックス 329"/>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公債費に係る経常収支比率は、全国平均及び神奈川県平均を下回っており、類似団体内でも低い比率で推移しているが、直近では、臨時財政対策債の発行増により、起債残高が増加している。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年度から臨時財政対策債の償還が始まり、平成</a:t>
          </a:r>
          <a:r>
            <a:rPr kumimoji="1" lang="en-US" altLang="ja-JP" sz="1300">
              <a:latin typeface="ＭＳ Ｐゴシック"/>
            </a:rPr>
            <a:t>25</a:t>
          </a:r>
          <a:r>
            <a:rPr kumimoji="1" lang="ja-JP" altLang="en-US" sz="1300">
              <a:latin typeface="ＭＳ Ｐゴシック"/>
            </a:rPr>
            <a:t>年度までは増加傾向にあったが、一般の起債償還の完済が進んでいるため、ここ</a:t>
          </a:r>
          <a:r>
            <a:rPr kumimoji="1" lang="en-US" altLang="ja-JP" sz="1300">
              <a:latin typeface="ＭＳ Ｐゴシック"/>
            </a:rPr>
            <a:t>2</a:t>
          </a:r>
          <a:r>
            <a:rPr kumimoji="1" lang="ja-JP" altLang="en-US" sz="1300">
              <a:latin typeface="ＭＳ Ｐゴシック"/>
            </a:rPr>
            <a:t>年は減少傾向に転じている。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108713</xdr:rowOff>
    </xdr:to>
    <xdr:cxnSp macro="">
      <xdr:nvCxnSpPr>
        <xdr:cNvPr id="360" name="直線コネクタ 359"/>
        <xdr:cNvCxnSpPr/>
      </xdr:nvCxnSpPr>
      <xdr:spPr>
        <a:xfrm flipV="1">
          <a:off x="3987800" y="130977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122428</xdr:rowOff>
    </xdr:to>
    <xdr:cxnSp macro="">
      <xdr:nvCxnSpPr>
        <xdr:cNvPr id="363" name="直線コネクタ 362"/>
        <xdr:cNvCxnSpPr/>
      </xdr:nvCxnSpPr>
      <xdr:spPr>
        <a:xfrm flipV="1">
          <a:off x="3098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66" name="直線コネクタ 365"/>
        <xdr:cNvCxnSpPr/>
      </xdr:nvCxnSpPr>
      <xdr:spPr>
        <a:xfrm>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76708</xdr:rowOff>
    </xdr:from>
    <xdr:to>
      <xdr:col>3</xdr:col>
      <xdr:colOff>142875</xdr:colOff>
      <xdr:row>76</xdr:row>
      <xdr:rowOff>108713</xdr:rowOff>
    </xdr:to>
    <xdr:cxnSp macro="">
      <xdr:nvCxnSpPr>
        <xdr:cNvPr id="369" name="直線コネクタ 368"/>
        <xdr:cNvCxnSpPr/>
      </xdr:nvCxnSpPr>
      <xdr:spPr>
        <a:xfrm>
          <a:off x="1320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79" name="円/楕円 378"/>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0"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1" name="円/楕円 380"/>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2" name="テキスト ボックス 381"/>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3" name="円/楕円 382"/>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4" name="テキスト ボックス 383"/>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5" name="円/楕円 384"/>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6" name="テキスト ボックス 385"/>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25908</xdr:rowOff>
    </xdr:from>
    <xdr:to>
      <xdr:col>1</xdr:col>
      <xdr:colOff>676275</xdr:colOff>
      <xdr:row>76</xdr:row>
      <xdr:rowOff>127508</xdr:rowOff>
    </xdr:to>
    <xdr:sp macro="" textlink="">
      <xdr:nvSpPr>
        <xdr:cNvPr id="387" name="円/楕円 386"/>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137685</xdr:rowOff>
    </xdr:from>
    <xdr:ext cx="762000" cy="259045"/>
    <xdr:sp macro="" textlink="">
      <xdr:nvSpPr>
        <xdr:cNvPr id="388" name="テキスト ボックス 387"/>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公債費以外に係る経常収支比率は、人件費や補助費等の乖離が大きいため、全国平均及び神奈川県平均を上回っている。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xdr:rowOff>
    </xdr:from>
    <xdr:to>
      <xdr:col>24</xdr:col>
      <xdr:colOff>31750</xdr:colOff>
      <xdr:row>79</xdr:row>
      <xdr:rowOff>123189</xdr:rowOff>
    </xdr:to>
    <xdr:cxnSp macro="">
      <xdr:nvCxnSpPr>
        <xdr:cNvPr id="421" name="直線コネクタ 420"/>
        <xdr:cNvCxnSpPr/>
      </xdr:nvCxnSpPr>
      <xdr:spPr>
        <a:xfrm>
          <a:off x="15671800" y="135572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12700</xdr:rowOff>
    </xdr:to>
    <xdr:cxnSp macro="">
      <xdr:nvCxnSpPr>
        <xdr:cNvPr id="424" name="直線コネクタ 423"/>
        <xdr:cNvCxnSpPr/>
      </xdr:nvCxnSpPr>
      <xdr:spPr>
        <a:xfrm>
          <a:off x="14782800" y="13477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168911</xdr:rowOff>
    </xdr:to>
    <xdr:cxnSp macro="">
      <xdr:nvCxnSpPr>
        <xdr:cNvPr id="427" name="直線コネクタ 426"/>
        <xdr:cNvCxnSpPr/>
      </xdr:nvCxnSpPr>
      <xdr:spPr>
        <a:xfrm flipV="1">
          <a:off x="13893800" y="134772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168911</xdr:rowOff>
    </xdr:from>
    <xdr:to>
      <xdr:col>20</xdr:col>
      <xdr:colOff>158750</xdr:colOff>
      <xdr:row>79</xdr:row>
      <xdr:rowOff>100330</xdr:rowOff>
    </xdr:to>
    <xdr:cxnSp macro="">
      <xdr:nvCxnSpPr>
        <xdr:cNvPr id="430" name="直線コネクタ 429"/>
        <xdr:cNvCxnSpPr/>
      </xdr:nvCxnSpPr>
      <xdr:spPr>
        <a:xfrm flipV="1">
          <a:off x="13004800" y="135420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72389</xdr:rowOff>
    </xdr:from>
    <xdr:to>
      <xdr:col>24</xdr:col>
      <xdr:colOff>82550</xdr:colOff>
      <xdr:row>80</xdr:row>
      <xdr:rowOff>2539</xdr:rowOff>
    </xdr:to>
    <xdr:sp macro="" textlink="">
      <xdr:nvSpPr>
        <xdr:cNvPr id="440" name="円/楕円 439"/>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44466</xdr:rowOff>
    </xdr:from>
    <xdr:ext cx="762000" cy="259045"/>
    <xdr:sp macro="" textlink="">
      <xdr:nvSpPr>
        <xdr:cNvPr id="441" name="公債費以外該当値テキスト"/>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133350</xdr:rowOff>
    </xdr:from>
    <xdr:to>
      <xdr:col>22</xdr:col>
      <xdr:colOff>615950</xdr:colOff>
      <xdr:row>79</xdr:row>
      <xdr:rowOff>63500</xdr:rowOff>
    </xdr:to>
    <xdr:sp macro="" textlink="">
      <xdr:nvSpPr>
        <xdr:cNvPr id="442" name="円/楕円 441"/>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48277</xdr:rowOff>
    </xdr:from>
    <xdr:ext cx="736600" cy="259045"/>
    <xdr:sp macro="" textlink="">
      <xdr:nvSpPr>
        <xdr:cNvPr id="443" name="テキスト ボックス 442"/>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4" name="円/楕円 443"/>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5" name="テキスト ボックス 444"/>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118111</xdr:rowOff>
    </xdr:from>
    <xdr:to>
      <xdr:col>20</xdr:col>
      <xdr:colOff>209550</xdr:colOff>
      <xdr:row>79</xdr:row>
      <xdr:rowOff>48261</xdr:rowOff>
    </xdr:to>
    <xdr:sp macro="" textlink="">
      <xdr:nvSpPr>
        <xdr:cNvPr id="446" name="円/楕円 445"/>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33038</xdr:rowOff>
    </xdr:from>
    <xdr:ext cx="762000" cy="259045"/>
    <xdr:sp macro="" textlink="">
      <xdr:nvSpPr>
        <xdr:cNvPr id="447" name="テキスト ボックス 446"/>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48" name="円/楕円 447"/>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49" name="テキスト ボックス 448"/>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神奈川県松田町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128905</xdr:rowOff>
    </xdr:from>
    <xdr:to>
      <xdr:col>4</xdr:col>
      <xdr:colOff>1117600</xdr:colOff>
      <xdr:row>18</xdr:row>
      <xdr:rowOff>156505</xdr:rowOff>
    </xdr:to>
    <xdr:cxnSp macro="">
      <xdr:nvCxnSpPr>
        <xdr:cNvPr id="50" name="直線コネクタ 49"/>
        <xdr:cNvCxnSpPr/>
      </xdr:nvCxnSpPr>
      <xdr:spPr bwMode="auto">
        <a:xfrm flipV="1">
          <a:off x="5003800" y="3262630"/>
          <a:ext cx="647700" cy="2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156505</xdr:rowOff>
    </xdr:from>
    <xdr:to>
      <xdr:col>4</xdr:col>
      <xdr:colOff>469900</xdr:colOff>
      <xdr:row>19</xdr:row>
      <xdr:rowOff>26751</xdr:rowOff>
    </xdr:to>
    <xdr:cxnSp macro="">
      <xdr:nvCxnSpPr>
        <xdr:cNvPr id="53" name="直線コネクタ 52"/>
        <xdr:cNvCxnSpPr/>
      </xdr:nvCxnSpPr>
      <xdr:spPr bwMode="auto">
        <a:xfrm flipV="1">
          <a:off x="4305300" y="3290230"/>
          <a:ext cx="698500" cy="4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10925</xdr:rowOff>
    </xdr:from>
    <xdr:to>
      <xdr:col>3</xdr:col>
      <xdr:colOff>904875</xdr:colOff>
      <xdr:row>19</xdr:row>
      <xdr:rowOff>26751</xdr:rowOff>
    </xdr:to>
    <xdr:cxnSp macro="">
      <xdr:nvCxnSpPr>
        <xdr:cNvPr id="56" name="直線コネクタ 55"/>
        <xdr:cNvCxnSpPr/>
      </xdr:nvCxnSpPr>
      <xdr:spPr bwMode="auto">
        <a:xfrm>
          <a:off x="3606800" y="3316100"/>
          <a:ext cx="698500" cy="15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82194</xdr:rowOff>
    </xdr:from>
    <xdr:to>
      <xdr:col>3</xdr:col>
      <xdr:colOff>206375</xdr:colOff>
      <xdr:row>19</xdr:row>
      <xdr:rowOff>10925</xdr:rowOff>
    </xdr:to>
    <xdr:cxnSp macro="">
      <xdr:nvCxnSpPr>
        <xdr:cNvPr id="59" name="直線コネクタ 58"/>
        <xdr:cNvCxnSpPr/>
      </xdr:nvCxnSpPr>
      <xdr:spPr bwMode="auto">
        <a:xfrm>
          <a:off x="2908300" y="3215919"/>
          <a:ext cx="698500" cy="10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78105</xdr:rowOff>
    </xdr:from>
    <xdr:to>
      <xdr:col>5</xdr:col>
      <xdr:colOff>34925</xdr:colOff>
      <xdr:row>19</xdr:row>
      <xdr:rowOff>8255</xdr:rowOff>
    </xdr:to>
    <xdr:sp macro="" textlink="">
      <xdr:nvSpPr>
        <xdr:cNvPr id="69" name="円/楕円 68"/>
        <xdr:cNvSpPr/>
      </xdr:nvSpPr>
      <xdr:spPr bwMode="auto">
        <a:xfrm>
          <a:off x="56007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50182</xdr:rowOff>
    </xdr:from>
    <xdr:ext cx="762000" cy="259045"/>
    <xdr:sp macro="" textlink="">
      <xdr:nvSpPr>
        <xdr:cNvPr id="70" name="人口1人当たり決算額の推移該当値テキスト130"/>
        <xdr:cNvSpPr txBox="1"/>
      </xdr:nvSpPr>
      <xdr:spPr>
        <a:xfrm>
          <a:off x="5740400" y="318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105705</xdr:rowOff>
    </xdr:from>
    <xdr:to>
      <xdr:col>4</xdr:col>
      <xdr:colOff>520700</xdr:colOff>
      <xdr:row>19</xdr:row>
      <xdr:rowOff>35854</xdr:rowOff>
    </xdr:to>
    <xdr:sp macro="" textlink="">
      <xdr:nvSpPr>
        <xdr:cNvPr id="71" name="円/楕円 70"/>
        <xdr:cNvSpPr/>
      </xdr:nvSpPr>
      <xdr:spPr bwMode="auto">
        <a:xfrm>
          <a:off x="4953000" y="32394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20632</xdr:rowOff>
    </xdr:from>
    <xdr:ext cx="736600" cy="259045"/>
    <xdr:sp macro="" textlink="">
      <xdr:nvSpPr>
        <xdr:cNvPr id="72" name="テキスト ボックス 71"/>
        <xdr:cNvSpPr txBox="1"/>
      </xdr:nvSpPr>
      <xdr:spPr>
        <a:xfrm>
          <a:off x="4622800" y="332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147401</xdr:rowOff>
    </xdr:from>
    <xdr:to>
      <xdr:col>3</xdr:col>
      <xdr:colOff>955675</xdr:colOff>
      <xdr:row>19</xdr:row>
      <xdr:rowOff>77551</xdr:rowOff>
    </xdr:to>
    <xdr:sp macro="" textlink="">
      <xdr:nvSpPr>
        <xdr:cNvPr id="73" name="円/楕円 72"/>
        <xdr:cNvSpPr/>
      </xdr:nvSpPr>
      <xdr:spPr bwMode="auto">
        <a:xfrm>
          <a:off x="4254500" y="328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62328</xdr:rowOff>
    </xdr:from>
    <xdr:ext cx="762000" cy="259045"/>
    <xdr:sp macro="" textlink="">
      <xdr:nvSpPr>
        <xdr:cNvPr id="74" name="テキスト ボックス 73"/>
        <xdr:cNvSpPr txBox="1"/>
      </xdr:nvSpPr>
      <xdr:spPr>
        <a:xfrm>
          <a:off x="3924300" y="336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131575</xdr:rowOff>
    </xdr:from>
    <xdr:to>
      <xdr:col>3</xdr:col>
      <xdr:colOff>257175</xdr:colOff>
      <xdr:row>19</xdr:row>
      <xdr:rowOff>61725</xdr:rowOff>
    </xdr:to>
    <xdr:sp macro="" textlink="">
      <xdr:nvSpPr>
        <xdr:cNvPr id="75" name="円/楕円 74"/>
        <xdr:cNvSpPr/>
      </xdr:nvSpPr>
      <xdr:spPr bwMode="auto">
        <a:xfrm>
          <a:off x="3556000" y="326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46502</xdr:rowOff>
    </xdr:from>
    <xdr:ext cx="762000" cy="259045"/>
    <xdr:sp macro="" textlink="">
      <xdr:nvSpPr>
        <xdr:cNvPr id="76" name="テキスト ボックス 75"/>
        <xdr:cNvSpPr txBox="1"/>
      </xdr:nvSpPr>
      <xdr:spPr>
        <a:xfrm>
          <a:off x="3225800" y="33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31394</xdr:rowOff>
    </xdr:from>
    <xdr:to>
      <xdr:col>2</xdr:col>
      <xdr:colOff>692150</xdr:colOff>
      <xdr:row>18</xdr:row>
      <xdr:rowOff>132994</xdr:rowOff>
    </xdr:to>
    <xdr:sp macro="" textlink="">
      <xdr:nvSpPr>
        <xdr:cNvPr id="77" name="円/楕円 76"/>
        <xdr:cNvSpPr/>
      </xdr:nvSpPr>
      <xdr:spPr bwMode="auto">
        <a:xfrm>
          <a:off x="2857500" y="31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117771</xdr:rowOff>
    </xdr:from>
    <xdr:ext cx="762000" cy="259045"/>
    <xdr:sp macro="" textlink="">
      <xdr:nvSpPr>
        <xdr:cNvPr id="78" name="テキスト ボックス 77"/>
        <xdr:cNvSpPr txBox="1"/>
      </xdr:nvSpPr>
      <xdr:spPr>
        <a:xfrm>
          <a:off x="2527300" y="32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55700</xdr:rowOff>
    </xdr:from>
    <xdr:to>
      <xdr:col>4</xdr:col>
      <xdr:colOff>1117600</xdr:colOff>
      <xdr:row>37</xdr:row>
      <xdr:rowOff>71153</xdr:rowOff>
    </xdr:to>
    <xdr:cxnSp macro="">
      <xdr:nvCxnSpPr>
        <xdr:cNvPr id="110" name="直線コネクタ 109"/>
        <xdr:cNvCxnSpPr/>
      </xdr:nvCxnSpPr>
      <xdr:spPr bwMode="auto">
        <a:xfrm>
          <a:off x="5003800" y="7180400"/>
          <a:ext cx="6477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8562</xdr:rowOff>
    </xdr:from>
    <xdr:to>
      <xdr:col>4</xdr:col>
      <xdr:colOff>469900</xdr:colOff>
      <xdr:row>37</xdr:row>
      <xdr:rowOff>55700</xdr:rowOff>
    </xdr:to>
    <xdr:cxnSp macro="">
      <xdr:nvCxnSpPr>
        <xdr:cNvPr id="113" name="直線コネクタ 112"/>
        <xdr:cNvCxnSpPr/>
      </xdr:nvCxnSpPr>
      <xdr:spPr bwMode="auto">
        <a:xfrm>
          <a:off x="4305300" y="7133262"/>
          <a:ext cx="698500" cy="4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170754</xdr:rowOff>
    </xdr:from>
    <xdr:to>
      <xdr:col>3</xdr:col>
      <xdr:colOff>904875</xdr:colOff>
      <xdr:row>37</xdr:row>
      <xdr:rowOff>8562</xdr:rowOff>
    </xdr:to>
    <xdr:cxnSp macro="">
      <xdr:nvCxnSpPr>
        <xdr:cNvPr id="116" name="直線コネクタ 115"/>
        <xdr:cNvCxnSpPr/>
      </xdr:nvCxnSpPr>
      <xdr:spPr bwMode="auto">
        <a:xfrm>
          <a:off x="3606800" y="7124004"/>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127229</xdr:rowOff>
    </xdr:from>
    <xdr:to>
      <xdr:col>3</xdr:col>
      <xdr:colOff>206375</xdr:colOff>
      <xdr:row>36</xdr:row>
      <xdr:rowOff>170754</xdr:rowOff>
    </xdr:to>
    <xdr:cxnSp macro="">
      <xdr:nvCxnSpPr>
        <xdr:cNvPr id="119" name="直線コネクタ 118"/>
        <xdr:cNvCxnSpPr/>
      </xdr:nvCxnSpPr>
      <xdr:spPr bwMode="auto">
        <a:xfrm>
          <a:off x="2908300" y="7080479"/>
          <a:ext cx="698500" cy="4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20353</xdr:rowOff>
    </xdr:from>
    <xdr:to>
      <xdr:col>5</xdr:col>
      <xdr:colOff>34925</xdr:colOff>
      <xdr:row>37</xdr:row>
      <xdr:rowOff>121953</xdr:rowOff>
    </xdr:to>
    <xdr:sp macro="" textlink="">
      <xdr:nvSpPr>
        <xdr:cNvPr id="129" name="円/楕円 128"/>
        <xdr:cNvSpPr/>
      </xdr:nvSpPr>
      <xdr:spPr bwMode="auto">
        <a:xfrm>
          <a:off x="5600700" y="714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163880</xdr:rowOff>
    </xdr:from>
    <xdr:ext cx="762000" cy="259045"/>
    <xdr:sp macro="" textlink="">
      <xdr:nvSpPr>
        <xdr:cNvPr id="130" name="人口1人当たり決算額の推移該当値テキスト445"/>
        <xdr:cNvSpPr txBox="1"/>
      </xdr:nvSpPr>
      <xdr:spPr>
        <a:xfrm>
          <a:off x="5740400" y="711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4900</xdr:rowOff>
    </xdr:from>
    <xdr:to>
      <xdr:col>4</xdr:col>
      <xdr:colOff>520700</xdr:colOff>
      <xdr:row>37</xdr:row>
      <xdr:rowOff>106500</xdr:rowOff>
    </xdr:to>
    <xdr:sp macro="" textlink="">
      <xdr:nvSpPr>
        <xdr:cNvPr id="131" name="円/楕円 130"/>
        <xdr:cNvSpPr/>
      </xdr:nvSpPr>
      <xdr:spPr bwMode="auto">
        <a:xfrm>
          <a:off x="4953000" y="71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91277</xdr:rowOff>
    </xdr:from>
    <xdr:ext cx="736600" cy="259045"/>
    <xdr:sp macro="" textlink="">
      <xdr:nvSpPr>
        <xdr:cNvPr id="132" name="テキスト ボックス 131"/>
        <xdr:cNvSpPr txBox="1"/>
      </xdr:nvSpPr>
      <xdr:spPr>
        <a:xfrm>
          <a:off x="4622800" y="721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129212</xdr:rowOff>
    </xdr:from>
    <xdr:to>
      <xdr:col>3</xdr:col>
      <xdr:colOff>955675</xdr:colOff>
      <xdr:row>37</xdr:row>
      <xdr:rowOff>59362</xdr:rowOff>
    </xdr:to>
    <xdr:sp macro="" textlink="">
      <xdr:nvSpPr>
        <xdr:cNvPr id="133" name="円/楕円 132"/>
        <xdr:cNvSpPr/>
      </xdr:nvSpPr>
      <xdr:spPr bwMode="auto">
        <a:xfrm>
          <a:off x="4254500" y="708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44139</xdr:rowOff>
    </xdr:from>
    <xdr:ext cx="762000" cy="259045"/>
    <xdr:sp macro="" textlink="">
      <xdr:nvSpPr>
        <xdr:cNvPr id="134" name="テキスト ボックス 133"/>
        <xdr:cNvSpPr txBox="1"/>
      </xdr:nvSpPr>
      <xdr:spPr>
        <a:xfrm>
          <a:off x="3924300" y="71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119954</xdr:rowOff>
    </xdr:from>
    <xdr:to>
      <xdr:col>3</xdr:col>
      <xdr:colOff>257175</xdr:colOff>
      <xdr:row>37</xdr:row>
      <xdr:rowOff>50104</xdr:rowOff>
    </xdr:to>
    <xdr:sp macro="" textlink="">
      <xdr:nvSpPr>
        <xdr:cNvPr id="135" name="円/楕円 134"/>
        <xdr:cNvSpPr/>
      </xdr:nvSpPr>
      <xdr:spPr bwMode="auto">
        <a:xfrm>
          <a:off x="3556000" y="70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34881</xdr:rowOff>
    </xdr:from>
    <xdr:ext cx="762000" cy="259045"/>
    <xdr:sp macro="" textlink="">
      <xdr:nvSpPr>
        <xdr:cNvPr id="136" name="テキスト ボックス 135"/>
        <xdr:cNvSpPr txBox="1"/>
      </xdr:nvSpPr>
      <xdr:spPr>
        <a:xfrm>
          <a:off x="3225800" y="715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76429</xdr:rowOff>
    </xdr:from>
    <xdr:to>
      <xdr:col>2</xdr:col>
      <xdr:colOff>692150</xdr:colOff>
      <xdr:row>37</xdr:row>
      <xdr:rowOff>6579</xdr:rowOff>
    </xdr:to>
    <xdr:sp macro="" textlink="">
      <xdr:nvSpPr>
        <xdr:cNvPr id="137" name="円/楕円 136"/>
        <xdr:cNvSpPr/>
      </xdr:nvSpPr>
      <xdr:spPr bwMode="auto">
        <a:xfrm>
          <a:off x="2857500" y="702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162806</xdr:rowOff>
    </xdr:from>
    <xdr:ext cx="762000" cy="259045"/>
    <xdr:sp macro="" textlink="">
      <xdr:nvSpPr>
        <xdr:cNvPr id="138" name="テキスト ボックス 137"/>
        <xdr:cNvSpPr txBox="1"/>
      </xdr:nvSpPr>
      <xdr:spPr>
        <a:xfrm>
          <a:off x="2527300" y="711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161592</xdr:rowOff>
    </xdr:from>
    <xdr:to>
      <xdr:col>6</xdr:col>
      <xdr:colOff>511175</xdr:colOff>
      <xdr:row>38</xdr:row>
      <xdr:rowOff>12827</xdr:rowOff>
    </xdr:to>
    <xdr:cxnSp macro="">
      <xdr:nvCxnSpPr>
        <xdr:cNvPr id="61" name="直線コネクタ 60"/>
        <xdr:cNvCxnSpPr/>
      </xdr:nvCxnSpPr>
      <xdr:spPr>
        <a:xfrm flipV="1">
          <a:off x="3797300" y="6505242"/>
          <a:ext cx="8382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12827</xdr:rowOff>
    </xdr:from>
    <xdr:to>
      <xdr:col>5</xdr:col>
      <xdr:colOff>358775</xdr:colOff>
      <xdr:row>38</xdr:row>
      <xdr:rowOff>41661</xdr:rowOff>
    </xdr:to>
    <xdr:cxnSp macro="">
      <xdr:nvCxnSpPr>
        <xdr:cNvPr id="64" name="直線コネクタ 63"/>
        <xdr:cNvCxnSpPr/>
      </xdr:nvCxnSpPr>
      <xdr:spPr>
        <a:xfrm flipV="1">
          <a:off x="2908300" y="6527927"/>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19022</xdr:rowOff>
    </xdr:from>
    <xdr:to>
      <xdr:col>4</xdr:col>
      <xdr:colOff>155575</xdr:colOff>
      <xdr:row>38</xdr:row>
      <xdr:rowOff>41661</xdr:rowOff>
    </xdr:to>
    <xdr:cxnSp macro="">
      <xdr:nvCxnSpPr>
        <xdr:cNvPr id="67" name="直線コネクタ 66"/>
        <xdr:cNvCxnSpPr/>
      </xdr:nvCxnSpPr>
      <xdr:spPr>
        <a:xfrm>
          <a:off x="2019300" y="6534122"/>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3363</xdr:rowOff>
    </xdr:from>
    <xdr:to>
      <xdr:col>2</xdr:col>
      <xdr:colOff>638175</xdr:colOff>
      <xdr:row>38</xdr:row>
      <xdr:rowOff>19022</xdr:rowOff>
    </xdr:to>
    <xdr:cxnSp macro="">
      <xdr:nvCxnSpPr>
        <xdr:cNvPr id="70" name="直線コネクタ 69"/>
        <xdr:cNvCxnSpPr/>
      </xdr:nvCxnSpPr>
      <xdr:spPr>
        <a:xfrm>
          <a:off x="1130300" y="651846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110792</xdr:rowOff>
    </xdr:from>
    <xdr:to>
      <xdr:col>6</xdr:col>
      <xdr:colOff>561975</xdr:colOff>
      <xdr:row>38</xdr:row>
      <xdr:rowOff>40942</xdr:rowOff>
    </xdr:to>
    <xdr:sp macro="" textlink="">
      <xdr:nvSpPr>
        <xdr:cNvPr id="80" name="円/楕円 79"/>
        <xdr:cNvSpPr/>
      </xdr:nvSpPr>
      <xdr:spPr>
        <a:xfrm>
          <a:off x="4584700" y="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89219</xdr:rowOff>
    </xdr:from>
    <xdr:ext cx="534377" cy="259045"/>
    <xdr:sp macro="" textlink="">
      <xdr:nvSpPr>
        <xdr:cNvPr id="81" name="人件費該当値テキスト"/>
        <xdr:cNvSpPr txBox="1"/>
      </xdr:nvSpPr>
      <xdr:spPr>
        <a:xfrm>
          <a:off x="4686300" y="64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133477</xdr:rowOff>
    </xdr:from>
    <xdr:to>
      <xdr:col>5</xdr:col>
      <xdr:colOff>409575</xdr:colOff>
      <xdr:row>38</xdr:row>
      <xdr:rowOff>63627</xdr:rowOff>
    </xdr:to>
    <xdr:sp macro="" textlink="">
      <xdr:nvSpPr>
        <xdr:cNvPr id="82" name="円/楕円 81"/>
        <xdr:cNvSpPr/>
      </xdr:nvSpPr>
      <xdr:spPr>
        <a:xfrm>
          <a:off x="3746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54754</xdr:rowOff>
    </xdr:from>
    <xdr:ext cx="534377" cy="259045"/>
    <xdr:sp macro="" textlink="">
      <xdr:nvSpPr>
        <xdr:cNvPr id="83" name="テキスト ボックス 82"/>
        <xdr:cNvSpPr txBox="1"/>
      </xdr:nvSpPr>
      <xdr:spPr>
        <a:xfrm>
          <a:off x="3530111"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162311</xdr:rowOff>
    </xdr:from>
    <xdr:to>
      <xdr:col>4</xdr:col>
      <xdr:colOff>206375</xdr:colOff>
      <xdr:row>38</xdr:row>
      <xdr:rowOff>92461</xdr:rowOff>
    </xdr:to>
    <xdr:sp macro="" textlink="">
      <xdr:nvSpPr>
        <xdr:cNvPr id="84" name="円/楕円 83"/>
        <xdr:cNvSpPr/>
      </xdr:nvSpPr>
      <xdr:spPr>
        <a:xfrm>
          <a:off x="2857500" y="65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83588</xdr:rowOff>
    </xdr:from>
    <xdr:ext cx="534377" cy="259045"/>
    <xdr:sp macro="" textlink="">
      <xdr:nvSpPr>
        <xdr:cNvPr id="85" name="テキスト ボックス 84"/>
        <xdr:cNvSpPr txBox="1"/>
      </xdr:nvSpPr>
      <xdr:spPr>
        <a:xfrm>
          <a:off x="2641111" y="65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139672</xdr:rowOff>
    </xdr:from>
    <xdr:to>
      <xdr:col>3</xdr:col>
      <xdr:colOff>3175</xdr:colOff>
      <xdr:row>38</xdr:row>
      <xdr:rowOff>69822</xdr:rowOff>
    </xdr:to>
    <xdr:sp macro="" textlink="">
      <xdr:nvSpPr>
        <xdr:cNvPr id="86" name="円/楕円 85"/>
        <xdr:cNvSpPr/>
      </xdr:nvSpPr>
      <xdr:spPr>
        <a:xfrm>
          <a:off x="1968500" y="64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60949</xdr:rowOff>
    </xdr:from>
    <xdr:ext cx="534377" cy="259045"/>
    <xdr:sp macro="" textlink="">
      <xdr:nvSpPr>
        <xdr:cNvPr id="87" name="テキスト ボックス 86"/>
        <xdr:cNvSpPr txBox="1"/>
      </xdr:nvSpPr>
      <xdr:spPr>
        <a:xfrm>
          <a:off x="1752111" y="65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124013</xdr:rowOff>
    </xdr:from>
    <xdr:to>
      <xdr:col>1</xdr:col>
      <xdr:colOff>485775</xdr:colOff>
      <xdr:row>38</xdr:row>
      <xdr:rowOff>54163</xdr:rowOff>
    </xdr:to>
    <xdr:sp macro="" textlink="">
      <xdr:nvSpPr>
        <xdr:cNvPr id="88" name="円/楕円 87"/>
        <xdr:cNvSpPr/>
      </xdr:nvSpPr>
      <xdr:spPr>
        <a:xfrm>
          <a:off x="1079500" y="64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45290</xdr:rowOff>
    </xdr:from>
    <xdr:ext cx="534377" cy="259045"/>
    <xdr:sp macro="" textlink="">
      <xdr:nvSpPr>
        <xdr:cNvPr id="89" name="テキスト ボックス 88"/>
        <xdr:cNvSpPr txBox="1"/>
      </xdr:nvSpPr>
      <xdr:spPr>
        <a:xfrm>
          <a:off x="863111" y="65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103407</xdr:rowOff>
    </xdr:from>
    <xdr:to>
      <xdr:col>6</xdr:col>
      <xdr:colOff>511175</xdr:colOff>
      <xdr:row>57</xdr:row>
      <xdr:rowOff>167677</xdr:rowOff>
    </xdr:to>
    <xdr:cxnSp macro="">
      <xdr:nvCxnSpPr>
        <xdr:cNvPr id="121" name="直線コネクタ 120"/>
        <xdr:cNvCxnSpPr/>
      </xdr:nvCxnSpPr>
      <xdr:spPr>
        <a:xfrm flipV="1">
          <a:off x="3797300" y="9876057"/>
          <a:ext cx="8382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164291</xdr:rowOff>
    </xdr:from>
    <xdr:to>
      <xdr:col>5</xdr:col>
      <xdr:colOff>358775</xdr:colOff>
      <xdr:row>57</xdr:row>
      <xdr:rowOff>167677</xdr:rowOff>
    </xdr:to>
    <xdr:cxnSp macro="">
      <xdr:nvCxnSpPr>
        <xdr:cNvPr id="124" name="直線コネクタ 123"/>
        <xdr:cNvCxnSpPr/>
      </xdr:nvCxnSpPr>
      <xdr:spPr>
        <a:xfrm>
          <a:off x="2908300" y="9936941"/>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141300</xdr:rowOff>
    </xdr:from>
    <xdr:to>
      <xdr:col>4</xdr:col>
      <xdr:colOff>155575</xdr:colOff>
      <xdr:row>57</xdr:row>
      <xdr:rowOff>164291</xdr:rowOff>
    </xdr:to>
    <xdr:cxnSp macro="">
      <xdr:nvCxnSpPr>
        <xdr:cNvPr id="127" name="直線コネクタ 126"/>
        <xdr:cNvCxnSpPr/>
      </xdr:nvCxnSpPr>
      <xdr:spPr>
        <a:xfrm>
          <a:off x="2019300" y="9913950"/>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44896</xdr:rowOff>
    </xdr:from>
    <xdr:to>
      <xdr:col>2</xdr:col>
      <xdr:colOff>638175</xdr:colOff>
      <xdr:row>57</xdr:row>
      <xdr:rowOff>141300</xdr:rowOff>
    </xdr:to>
    <xdr:cxnSp macro="">
      <xdr:nvCxnSpPr>
        <xdr:cNvPr id="130" name="直線コネクタ 129"/>
        <xdr:cNvCxnSpPr/>
      </xdr:nvCxnSpPr>
      <xdr:spPr>
        <a:xfrm>
          <a:off x="1130300" y="9817546"/>
          <a:ext cx="8890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52607</xdr:rowOff>
    </xdr:from>
    <xdr:to>
      <xdr:col>6</xdr:col>
      <xdr:colOff>561975</xdr:colOff>
      <xdr:row>57</xdr:row>
      <xdr:rowOff>154207</xdr:rowOff>
    </xdr:to>
    <xdr:sp macro="" textlink="">
      <xdr:nvSpPr>
        <xdr:cNvPr id="140" name="円/楕円 139"/>
        <xdr:cNvSpPr/>
      </xdr:nvSpPr>
      <xdr:spPr>
        <a:xfrm>
          <a:off x="4584700" y="98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31034</xdr:rowOff>
    </xdr:from>
    <xdr:ext cx="534377" cy="259045"/>
    <xdr:sp macro="" textlink="">
      <xdr:nvSpPr>
        <xdr:cNvPr id="141" name="物件費該当値テキスト"/>
        <xdr:cNvSpPr txBox="1"/>
      </xdr:nvSpPr>
      <xdr:spPr>
        <a:xfrm>
          <a:off x="4686300" y="98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116877</xdr:rowOff>
    </xdr:from>
    <xdr:to>
      <xdr:col>5</xdr:col>
      <xdr:colOff>409575</xdr:colOff>
      <xdr:row>58</xdr:row>
      <xdr:rowOff>47027</xdr:rowOff>
    </xdr:to>
    <xdr:sp macro="" textlink="">
      <xdr:nvSpPr>
        <xdr:cNvPr id="142" name="円/楕円 141"/>
        <xdr:cNvSpPr/>
      </xdr:nvSpPr>
      <xdr:spPr>
        <a:xfrm>
          <a:off x="3746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38154</xdr:rowOff>
    </xdr:from>
    <xdr:ext cx="534377" cy="259045"/>
    <xdr:sp macro="" textlink="">
      <xdr:nvSpPr>
        <xdr:cNvPr id="143" name="テキスト ボックス 142"/>
        <xdr:cNvSpPr txBox="1"/>
      </xdr:nvSpPr>
      <xdr:spPr>
        <a:xfrm>
          <a:off x="3530111" y="99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113491</xdr:rowOff>
    </xdr:from>
    <xdr:to>
      <xdr:col>4</xdr:col>
      <xdr:colOff>206375</xdr:colOff>
      <xdr:row>58</xdr:row>
      <xdr:rowOff>43641</xdr:rowOff>
    </xdr:to>
    <xdr:sp macro="" textlink="">
      <xdr:nvSpPr>
        <xdr:cNvPr id="144" name="円/楕円 143"/>
        <xdr:cNvSpPr/>
      </xdr:nvSpPr>
      <xdr:spPr>
        <a:xfrm>
          <a:off x="2857500" y="9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34768</xdr:rowOff>
    </xdr:from>
    <xdr:ext cx="534377" cy="259045"/>
    <xdr:sp macro="" textlink="">
      <xdr:nvSpPr>
        <xdr:cNvPr id="145" name="テキスト ボックス 144"/>
        <xdr:cNvSpPr txBox="1"/>
      </xdr:nvSpPr>
      <xdr:spPr>
        <a:xfrm>
          <a:off x="2641111" y="99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90500</xdr:rowOff>
    </xdr:from>
    <xdr:to>
      <xdr:col>3</xdr:col>
      <xdr:colOff>3175</xdr:colOff>
      <xdr:row>58</xdr:row>
      <xdr:rowOff>20650</xdr:rowOff>
    </xdr:to>
    <xdr:sp macro="" textlink="">
      <xdr:nvSpPr>
        <xdr:cNvPr id="146" name="円/楕円 145"/>
        <xdr:cNvSpPr/>
      </xdr:nvSpPr>
      <xdr:spPr>
        <a:xfrm>
          <a:off x="1968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11777</xdr:rowOff>
    </xdr:from>
    <xdr:ext cx="534377" cy="259045"/>
    <xdr:sp macro="" textlink="">
      <xdr:nvSpPr>
        <xdr:cNvPr id="147" name="テキスト ボックス 146"/>
        <xdr:cNvSpPr txBox="1"/>
      </xdr:nvSpPr>
      <xdr:spPr>
        <a:xfrm>
          <a:off x="1752111" y="99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165546</xdr:rowOff>
    </xdr:from>
    <xdr:to>
      <xdr:col>1</xdr:col>
      <xdr:colOff>485775</xdr:colOff>
      <xdr:row>57</xdr:row>
      <xdr:rowOff>95696</xdr:rowOff>
    </xdr:to>
    <xdr:sp macro="" textlink="">
      <xdr:nvSpPr>
        <xdr:cNvPr id="148" name="円/楕円 147"/>
        <xdr:cNvSpPr/>
      </xdr:nvSpPr>
      <xdr:spPr>
        <a:xfrm>
          <a:off x="1079500" y="97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86823</xdr:rowOff>
    </xdr:from>
    <xdr:ext cx="534377" cy="259045"/>
    <xdr:sp macro="" textlink="">
      <xdr:nvSpPr>
        <xdr:cNvPr id="149" name="テキスト ボックス 148"/>
        <xdr:cNvSpPr txBox="1"/>
      </xdr:nvSpPr>
      <xdr:spPr>
        <a:xfrm>
          <a:off x="863111" y="98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62342</xdr:rowOff>
    </xdr:from>
    <xdr:to>
      <xdr:col>6</xdr:col>
      <xdr:colOff>511175</xdr:colOff>
      <xdr:row>78</xdr:row>
      <xdr:rowOff>64948</xdr:rowOff>
    </xdr:to>
    <xdr:cxnSp macro="">
      <xdr:nvCxnSpPr>
        <xdr:cNvPr id="176" name="直線コネクタ 175"/>
        <xdr:cNvCxnSpPr/>
      </xdr:nvCxnSpPr>
      <xdr:spPr>
        <a:xfrm flipV="1">
          <a:off x="3797300" y="13435442"/>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64948</xdr:rowOff>
    </xdr:from>
    <xdr:to>
      <xdr:col>5</xdr:col>
      <xdr:colOff>358775</xdr:colOff>
      <xdr:row>78</xdr:row>
      <xdr:rowOff>75921</xdr:rowOff>
    </xdr:to>
    <xdr:cxnSp macro="">
      <xdr:nvCxnSpPr>
        <xdr:cNvPr id="179" name="直線コネクタ 178"/>
        <xdr:cNvCxnSpPr/>
      </xdr:nvCxnSpPr>
      <xdr:spPr>
        <a:xfrm flipV="1">
          <a:off x="2908300" y="13438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75921</xdr:rowOff>
    </xdr:from>
    <xdr:to>
      <xdr:col>4</xdr:col>
      <xdr:colOff>155575</xdr:colOff>
      <xdr:row>78</xdr:row>
      <xdr:rowOff>86390</xdr:rowOff>
    </xdr:to>
    <xdr:cxnSp macro="">
      <xdr:nvCxnSpPr>
        <xdr:cNvPr id="182" name="直線コネクタ 181"/>
        <xdr:cNvCxnSpPr/>
      </xdr:nvCxnSpPr>
      <xdr:spPr>
        <a:xfrm flipV="1">
          <a:off x="2019300" y="134490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86390</xdr:rowOff>
    </xdr:from>
    <xdr:to>
      <xdr:col>2</xdr:col>
      <xdr:colOff>638175</xdr:colOff>
      <xdr:row>78</xdr:row>
      <xdr:rowOff>88311</xdr:rowOff>
    </xdr:to>
    <xdr:cxnSp macro="">
      <xdr:nvCxnSpPr>
        <xdr:cNvPr id="185" name="直線コネクタ 184"/>
        <xdr:cNvCxnSpPr/>
      </xdr:nvCxnSpPr>
      <xdr:spPr>
        <a:xfrm flipV="1">
          <a:off x="1130300" y="1345949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11542</xdr:rowOff>
    </xdr:from>
    <xdr:to>
      <xdr:col>6</xdr:col>
      <xdr:colOff>561975</xdr:colOff>
      <xdr:row>78</xdr:row>
      <xdr:rowOff>113142</xdr:rowOff>
    </xdr:to>
    <xdr:sp macro="" textlink="">
      <xdr:nvSpPr>
        <xdr:cNvPr id="195" name="円/楕円 194"/>
        <xdr:cNvSpPr/>
      </xdr:nvSpPr>
      <xdr:spPr>
        <a:xfrm>
          <a:off x="45847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97919</xdr:rowOff>
    </xdr:from>
    <xdr:ext cx="469744" cy="259045"/>
    <xdr:sp macro="" textlink="">
      <xdr:nvSpPr>
        <xdr:cNvPr id="196" name="維持補修費該当値テキスト"/>
        <xdr:cNvSpPr txBox="1"/>
      </xdr:nvSpPr>
      <xdr:spPr>
        <a:xfrm>
          <a:off x="4686300"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14148</xdr:rowOff>
    </xdr:from>
    <xdr:to>
      <xdr:col>5</xdr:col>
      <xdr:colOff>409575</xdr:colOff>
      <xdr:row>78</xdr:row>
      <xdr:rowOff>115748</xdr:rowOff>
    </xdr:to>
    <xdr:sp macro="" textlink="">
      <xdr:nvSpPr>
        <xdr:cNvPr id="197" name="円/楕円 196"/>
        <xdr:cNvSpPr/>
      </xdr:nvSpPr>
      <xdr:spPr>
        <a:xfrm>
          <a:off x="3746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106875</xdr:rowOff>
    </xdr:from>
    <xdr:ext cx="469744" cy="259045"/>
    <xdr:sp macro="" textlink="">
      <xdr:nvSpPr>
        <xdr:cNvPr id="198" name="テキスト ボックス 197"/>
        <xdr:cNvSpPr txBox="1"/>
      </xdr:nvSpPr>
      <xdr:spPr>
        <a:xfrm>
          <a:off x="3562427"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25121</xdr:rowOff>
    </xdr:from>
    <xdr:to>
      <xdr:col>4</xdr:col>
      <xdr:colOff>206375</xdr:colOff>
      <xdr:row>78</xdr:row>
      <xdr:rowOff>126721</xdr:rowOff>
    </xdr:to>
    <xdr:sp macro="" textlink="">
      <xdr:nvSpPr>
        <xdr:cNvPr id="199" name="円/楕円 198"/>
        <xdr:cNvSpPr/>
      </xdr:nvSpPr>
      <xdr:spPr>
        <a:xfrm>
          <a:off x="2857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117848</xdr:rowOff>
    </xdr:from>
    <xdr:ext cx="469744" cy="259045"/>
    <xdr:sp macro="" textlink="">
      <xdr:nvSpPr>
        <xdr:cNvPr id="200" name="テキスト ボックス 199"/>
        <xdr:cNvSpPr txBox="1"/>
      </xdr:nvSpPr>
      <xdr:spPr>
        <a:xfrm>
          <a:off x="2673427"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35590</xdr:rowOff>
    </xdr:from>
    <xdr:to>
      <xdr:col>3</xdr:col>
      <xdr:colOff>3175</xdr:colOff>
      <xdr:row>78</xdr:row>
      <xdr:rowOff>137190</xdr:rowOff>
    </xdr:to>
    <xdr:sp macro="" textlink="">
      <xdr:nvSpPr>
        <xdr:cNvPr id="201" name="円/楕円 200"/>
        <xdr:cNvSpPr/>
      </xdr:nvSpPr>
      <xdr:spPr>
        <a:xfrm>
          <a:off x="1968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128317</xdr:rowOff>
    </xdr:from>
    <xdr:ext cx="469744" cy="259045"/>
    <xdr:sp macro="" textlink="">
      <xdr:nvSpPr>
        <xdr:cNvPr id="202" name="テキスト ボックス 201"/>
        <xdr:cNvSpPr txBox="1"/>
      </xdr:nvSpPr>
      <xdr:spPr>
        <a:xfrm>
          <a:off x="1784427"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37511</xdr:rowOff>
    </xdr:from>
    <xdr:to>
      <xdr:col>1</xdr:col>
      <xdr:colOff>485775</xdr:colOff>
      <xdr:row>78</xdr:row>
      <xdr:rowOff>139111</xdr:rowOff>
    </xdr:to>
    <xdr:sp macro="" textlink="">
      <xdr:nvSpPr>
        <xdr:cNvPr id="203" name="円/楕円 202"/>
        <xdr:cNvSpPr/>
      </xdr:nvSpPr>
      <xdr:spPr>
        <a:xfrm>
          <a:off x="1079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130238</xdr:rowOff>
    </xdr:from>
    <xdr:ext cx="469744" cy="259045"/>
    <xdr:sp macro="" textlink="">
      <xdr:nvSpPr>
        <xdr:cNvPr id="204" name="テキスト ボックス 203"/>
        <xdr:cNvSpPr txBox="1"/>
      </xdr:nvSpPr>
      <xdr:spPr>
        <a:xfrm>
          <a:off x="895427"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132548</xdr:rowOff>
    </xdr:from>
    <xdr:to>
      <xdr:col>6</xdr:col>
      <xdr:colOff>511175</xdr:colOff>
      <xdr:row>97</xdr:row>
      <xdr:rowOff>24780</xdr:rowOff>
    </xdr:to>
    <xdr:cxnSp macro="">
      <xdr:nvCxnSpPr>
        <xdr:cNvPr id="236" name="直線コネクタ 235"/>
        <xdr:cNvCxnSpPr/>
      </xdr:nvCxnSpPr>
      <xdr:spPr>
        <a:xfrm flipV="1">
          <a:off x="3797300" y="16591748"/>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24780</xdr:rowOff>
    </xdr:from>
    <xdr:to>
      <xdr:col>5</xdr:col>
      <xdr:colOff>358775</xdr:colOff>
      <xdr:row>97</xdr:row>
      <xdr:rowOff>43280</xdr:rowOff>
    </xdr:to>
    <xdr:cxnSp macro="">
      <xdr:nvCxnSpPr>
        <xdr:cNvPr id="239" name="直線コネクタ 238"/>
        <xdr:cNvCxnSpPr/>
      </xdr:nvCxnSpPr>
      <xdr:spPr>
        <a:xfrm flipV="1">
          <a:off x="2908300" y="16655430"/>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43280</xdr:rowOff>
    </xdr:from>
    <xdr:to>
      <xdr:col>4</xdr:col>
      <xdr:colOff>155575</xdr:colOff>
      <xdr:row>97</xdr:row>
      <xdr:rowOff>127862</xdr:rowOff>
    </xdr:to>
    <xdr:cxnSp macro="">
      <xdr:nvCxnSpPr>
        <xdr:cNvPr id="242" name="直線コネクタ 241"/>
        <xdr:cNvCxnSpPr/>
      </xdr:nvCxnSpPr>
      <xdr:spPr>
        <a:xfrm flipV="1">
          <a:off x="2019300" y="1667393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120155</xdr:rowOff>
    </xdr:from>
    <xdr:to>
      <xdr:col>2</xdr:col>
      <xdr:colOff>638175</xdr:colOff>
      <xdr:row>97</xdr:row>
      <xdr:rowOff>127862</xdr:rowOff>
    </xdr:to>
    <xdr:cxnSp macro="">
      <xdr:nvCxnSpPr>
        <xdr:cNvPr id="245" name="直線コネクタ 244"/>
        <xdr:cNvCxnSpPr/>
      </xdr:nvCxnSpPr>
      <xdr:spPr>
        <a:xfrm>
          <a:off x="1130300" y="16750805"/>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81748</xdr:rowOff>
    </xdr:from>
    <xdr:to>
      <xdr:col>6</xdr:col>
      <xdr:colOff>561975</xdr:colOff>
      <xdr:row>97</xdr:row>
      <xdr:rowOff>11898</xdr:rowOff>
    </xdr:to>
    <xdr:sp macro="" textlink="">
      <xdr:nvSpPr>
        <xdr:cNvPr id="255" name="円/楕円 254"/>
        <xdr:cNvSpPr/>
      </xdr:nvSpPr>
      <xdr:spPr>
        <a:xfrm>
          <a:off x="4584700" y="165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60175</xdr:rowOff>
    </xdr:from>
    <xdr:ext cx="534377" cy="259045"/>
    <xdr:sp macro="" textlink="">
      <xdr:nvSpPr>
        <xdr:cNvPr id="256" name="扶助費該当値テキスト"/>
        <xdr:cNvSpPr txBox="1"/>
      </xdr:nvSpPr>
      <xdr:spPr>
        <a:xfrm>
          <a:off x="4686300" y="165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145430</xdr:rowOff>
    </xdr:from>
    <xdr:to>
      <xdr:col>5</xdr:col>
      <xdr:colOff>409575</xdr:colOff>
      <xdr:row>97</xdr:row>
      <xdr:rowOff>75580</xdr:rowOff>
    </xdr:to>
    <xdr:sp macro="" textlink="">
      <xdr:nvSpPr>
        <xdr:cNvPr id="257" name="円/楕円 256"/>
        <xdr:cNvSpPr/>
      </xdr:nvSpPr>
      <xdr:spPr>
        <a:xfrm>
          <a:off x="3746500" y="166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66707</xdr:rowOff>
    </xdr:from>
    <xdr:ext cx="534377" cy="259045"/>
    <xdr:sp macro="" textlink="">
      <xdr:nvSpPr>
        <xdr:cNvPr id="258" name="テキスト ボックス 257"/>
        <xdr:cNvSpPr txBox="1"/>
      </xdr:nvSpPr>
      <xdr:spPr>
        <a:xfrm>
          <a:off x="3530111" y="166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163930</xdr:rowOff>
    </xdr:from>
    <xdr:to>
      <xdr:col>4</xdr:col>
      <xdr:colOff>206375</xdr:colOff>
      <xdr:row>97</xdr:row>
      <xdr:rowOff>94080</xdr:rowOff>
    </xdr:to>
    <xdr:sp macro="" textlink="">
      <xdr:nvSpPr>
        <xdr:cNvPr id="259" name="円/楕円 258"/>
        <xdr:cNvSpPr/>
      </xdr:nvSpPr>
      <xdr:spPr>
        <a:xfrm>
          <a:off x="2857500" y="166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85207</xdr:rowOff>
    </xdr:from>
    <xdr:ext cx="534377" cy="259045"/>
    <xdr:sp macro="" textlink="">
      <xdr:nvSpPr>
        <xdr:cNvPr id="260" name="テキスト ボックス 259"/>
        <xdr:cNvSpPr txBox="1"/>
      </xdr:nvSpPr>
      <xdr:spPr>
        <a:xfrm>
          <a:off x="2641111" y="167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77062</xdr:rowOff>
    </xdr:from>
    <xdr:to>
      <xdr:col>3</xdr:col>
      <xdr:colOff>3175</xdr:colOff>
      <xdr:row>98</xdr:row>
      <xdr:rowOff>7212</xdr:rowOff>
    </xdr:to>
    <xdr:sp macro="" textlink="">
      <xdr:nvSpPr>
        <xdr:cNvPr id="261" name="円/楕円 260"/>
        <xdr:cNvSpPr/>
      </xdr:nvSpPr>
      <xdr:spPr>
        <a:xfrm>
          <a:off x="1968500" y="16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169789</xdr:rowOff>
    </xdr:from>
    <xdr:ext cx="534377" cy="259045"/>
    <xdr:sp macro="" textlink="">
      <xdr:nvSpPr>
        <xdr:cNvPr id="262" name="テキスト ボックス 261"/>
        <xdr:cNvSpPr txBox="1"/>
      </xdr:nvSpPr>
      <xdr:spPr>
        <a:xfrm>
          <a:off x="1752111" y="168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69355</xdr:rowOff>
    </xdr:from>
    <xdr:to>
      <xdr:col>1</xdr:col>
      <xdr:colOff>485775</xdr:colOff>
      <xdr:row>97</xdr:row>
      <xdr:rowOff>170955</xdr:rowOff>
    </xdr:to>
    <xdr:sp macro="" textlink="">
      <xdr:nvSpPr>
        <xdr:cNvPr id="263" name="円/楕円 262"/>
        <xdr:cNvSpPr/>
      </xdr:nvSpPr>
      <xdr:spPr>
        <a:xfrm>
          <a:off x="1079500" y="167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162082</xdr:rowOff>
    </xdr:from>
    <xdr:ext cx="534377" cy="259045"/>
    <xdr:sp macro="" textlink="">
      <xdr:nvSpPr>
        <xdr:cNvPr id="264" name="テキスト ボックス 263"/>
        <xdr:cNvSpPr txBox="1"/>
      </xdr:nvSpPr>
      <xdr:spPr>
        <a:xfrm>
          <a:off x="863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80895</xdr:rowOff>
    </xdr:from>
    <xdr:to>
      <xdr:col>15</xdr:col>
      <xdr:colOff>180975</xdr:colOff>
      <xdr:row>38</xdr:row>
      <xdr:rowOff>105693</xdr:rowOff>
    </xdr:to>
    <xdr:cxnSp macro="">
      <xdr:nvCxnSpPr>
        <xdr:cNvPr id="296" name="直線コネクタ 295"/>
        <xdr:cNvCxnSpPr/>
      </xdr:nvCxnSpPr>
      <xdr:spPr>
        <a:xfrm flipV="1">
          <a:off x="9639300" y="6595995"/>
          <a:ext cx="8382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105693</xdr:rowOff>
    </xdr:from>
    <xdr:to>
      <xdr:col>14</xdr:col>
      <xdr:colOff>28575</xdr:colOff>
      <xdr:row>38</xdr:row>
      <xdr:rowOff>157585</xdr:rowOff>
    </xdr:to>
    <xdr:cxnSp macro="">
      <xdr:nvCxnSpPr>
        <xdr:cNvPr id="299" name="直線コネクタ 298"/>
        <xdr:cNvCxnSpPr/>
      </xdr:nvCxnSpPr>
      <xdr:spPr>
        <a:xfrm flipV="1">
          <a:off x="8750300" y="662079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148953</xdr:rowOff>
    </xdr:from>
    <xdr:to>
      <xdr:col>12</xdr:col>
      <xdr:colOff>511175</xdr:colOff>
      <xdr:row>38</xdr:row>
      <xdr:rowOff>157585</xdr:rowOff>
    </xdr:to>
    <xdr:cxnSp macro="">
      <xdr:nvCxnSpPr>
        <xdr:cNvPr id="302" name="直線コネクタ 301"/>
        <xdr:cNvCxnSpPr/>
      </xdr:nvCxnSpPr>
      <xdr:spPr>
        <a:xfrm>
          <a:off x="7861300" y="6664053"/>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148953</xdr:rowOff>
    </xdr:from>
    <xdr:to>
      <xdr:col>11</xdr:col>
      <xdr:colOff>307975</xdr:colOff>
      <xdr:row>38</xdr:row>
      <xdr:rowOff>150999</xdr:rowOff>
    </xdr:to>
    <xdr:cxnSp macro="">
      <xdr:nvCxnSpPr>
        <xdr:cNvPr id="305" name="直線コネクタ 304"/>
        <xdr:cNvCxnSpPr/>
      </xdr:nvCxnSpPr>
      <xdr:spPr>
        <a:xfrm flipV="1">
          <a:off x="6972300" y="6664053"/>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30095</xdr:rowOff>
    </xdr:from>
    <xdr:to>
      <xdr:col>15</xdr:col>
      <xdr:colOff>231775</xdr:colOff>
      <xdr:row>38</xdr:row>
      <xdr:rowOff>131695</xdr:rowOff>
    </xdr:to>
    <xdr:sp macro="" textlink="">
      <xdr:nvSpPr>
        <xdr:cNvPr id="315" name="円/楕円 314"/>
        <xdr:cNvSpPr/>
      </xdr:nvSpPr>
      <xdr:spPr>
        <a:xfrm>
          <a:off x="10426700" y="65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8522</xdr:rowOff>
    </xdr:from>
    <xdr:ext cx="534377" cy="259045"/>
    <xdr:sp macro="" textlink="">
      <xdr:nvSpPr>
        <xdr:cNvPr id="316" name="補助費等該当値テキスト"/>
        <xdr:cNvSpPr txBox="1"/>
      </xdr:nvSpPr>
      <xdr:spPr>
        <a:xfrm>
          <a:off x="10528300" y="65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54893</xdr:rowOff>
    </xdr:from>
    <xdr:to>
      <xdr:col>14</xdr:col>
      <xdr:colOff>79375</xdr:colOff>
      <xdr:row>38</xdr:row>
      <xdr:rowOff>156493</xdr:rowOff>
    </xdr:to>
    <xdr:sp macro="" textlink="">
      <xdr:nvSpPr>
        <xdr:cNvPr id="317" name="円/楕円 316"/>
        <xdr:cNvSpPr/>
      </xdr:nvSpPr>
      <xdr:spPr>
        <a:xfrm>
          <a:off x="9588500" y="65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147620</xdr:rowOff>
    </xdr:from>
    <xdr:ext cx="534377" cy="259045"/>
    <xdr:sp macro="" textlink="">
      <xdr:nvSpPr>
        <xdr:cNvPr id="318" name="テキスト ボックス 317"/>
        <xdr:cNvSpPr txBox="1"/>
      </xdr:nvSpPr>
      <xdr:spPr>
        <a:xfrm>
          <a:off x="9372111" y="666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106785</xdr:rowOff>
    </xdr:from>
    <xdr:to>
      <xdr:col>12</xdr:col>
      <xdr:colOff>561975</xdr:colOff>
      <xdr:row>39</xdr:row>
      <xdr:rowOff>36935</xdr:rowOff>
    </xdr:to>
    <xdr:sp macro="" textlink="">
      <xdr:nvSpPr>
        <xdr:cNvPr id="319" name="円/楕円 318"/>
        <xdr:cNvSpPr/>
      </xdr:nvSpPr>
      <xdr:spPr>
        <a:xfrm>
          <a:off x="8699500" y="6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28062</xdr:rowOff>
    </xdr:from>
    <xdr:ext cx="534377" cy="259045"/>
    <xdr:sp macro="" textlink="">
      <xdr:nvSpPr>
        <xdr:cNvPr id="320" name="テキスト ボックス 319"/>
        <xdr:cNvSpPr txBox="1"/>
      </xdr:nvSpPr>
      <xdr:spPr>
        <a:xfrm>
          <a:off x="8483111" y="67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98153</xdr:rowOff>
    </xdr:from>
    <xdr:to>
      <xdr:col>11</xdr:col>
      <xdr:colOff>358775</xdr:colOff>
      <xdr:row>39</xdr:row>
      <xdr:rowOff>28303</xdr:rowOff>
    </xdr:to>
    <xdr:sp macro="" textlink="">
      <xdr:nvSpPr>
        <xdr:cNvPr id="321" name="円/楕円 320"/>
        <xdr:cNvSpPr/>
      </xdr:nvSpPr>
      <xdr:spPr>
        <a:xfrm>
          <a:off x="7810500" y="66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19430</xdr:rowOff>
    </xdr:from>
    <xdr:ext cx="534377" cy="259045"/>
    <xdr:sp macro="" textlink="">
      <xdr:nvSpPr>
        <xdr:cNvPr id="322" name="テキスト ボックス 321"/>
        <xdr:cNvSpPr txBox="1"/>
      </xdr:nvSpPr>
      <xdr:spPr>
        <a:xfrm>
          <a:off x="7594111" y="6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100199</xdr:rowOff>
    </xdr:from>
    <xdr:to>
      <xdr:col>10</xdr:col>
      <xdr:colOff>155575</xdr:colOff>
      <xdr:row>39</xdr:row>
      <xdr:rowOff>30349</xdr:rowOff>
    </xdr:to>
    <xdr:sp macro="" textlink="">
      <xdr:nvSpPr>
        <xdr:cNvPr id="323" name="円/楕円 322"/>
        <xdr:cNvSpPr/>
      </xdr:nvSpPr>
      <xdr:spPr>
        <a:xfrm>
          <a:off x="6921500" y="66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21476</xdr:rowOff>
    </xdr:from>
    <xdr:ext cx="534377" cy="259045"/>
    <xdr:sp macro="" textlink="">
      <xdr:nvSpPr>
        <xdr:cNvPr id="324" name="テキスト ボックス 323"/>
        <xdr:cNvSpPr txBox="1"/>
      </xdr:nvSpPr>
      <xdr:spPr>
        <a:xfrm>
          <a:off x="6705111" y="67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78035</xdr:rowOff>
    </xdr:from>
    <xdr:to>
      <xdr:col>15</xdr:col>
      <xdr:colOff>180975</xdr:colOff>
      <xdr:row>58</xdr:row>
      <xdr:rowOff>121934</xdr:rowOff>
    </xdr:to>
    <xdr:cxnSp macro="">
      <xdr:nvCxnSpPr>
        <xdr:cNvPr id="353" name="直線コネクタ 352"/>
        <xdr:cNvCxnSpPr/>
      </xdr:nvCxnSpPr>
      <xdr:spPr>
        <a:xfrm flipV="1">
          <a:off x="9639300" y="10022135"/>
          <a:ext cx="8382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121934</xdr:rowOff>
    </xdr:from>
    <xdr:to>
      <xdr:col>14</xdr:col>
      <xdr:colOff>28575</xdr:colOff>
      <xdr:row>58</xdr:row>
      <xdr:rowOff>162187</xdr:rowOff>
    </xdr:to>
    <xdr:cxnSp macro="">
      <xdr:nvCxnSpPr>
        <xdr:cNvPr id="356" name="直線コネクタ 355"/>
        <xdr:cNvCxnSpPr/>
      </xdr:nvCxnSpPr>
      <xdr:spPr>
        <a:xfrm flipV="1">
          <a:off x="8750300" y="10066034"/>
          <a:ext cx="8890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89618</xdr:rowOff>
    </xdr:from>
    <xdr:to>
      <xdr:col>12</xdr:col>
      <xdr:colOff>511175</xdr:colOff>
      <xdr:row>58</xdr:row>
      <xdr:rowOff>162187</xdr:rowOff>
    </xdr:to>
    <xdr:cxnSp macro="">
      <xdr:nvCxnSpPr>
        <xdr:cNvPr id="359" name="直線コネクタ 358"/>
        <xdr:cNvCxnSpPr/>
      </xdr:nvCxnSpPr>
      <xdr:spPr>
        <a:xfrm>
          <a:off x="7861300" y="10033718"/>
          <a:ext cx="889000" cy="7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89618</xdr:rowOff>
    </xdr:from>
    <xdr:to>
      <xdr:col>11</xdr:col>
      <xdr:colOff>307975</xdr:colOff>
      <xdr:row>58</xdr:row>
      <xdr:rowOff>115731</xdr:rowOff>
    </xdr:to>
    <xdr:cxnSp macro="">
      <xdr:nvCxnSpPr>
        <xdr:cNvPr id="362" name="直線コネクタ 361"/>
        <xdr:cNvCxnSpPr/>
      </xdr:nvCxnSpPr>
      <xdr:spPr>
        <a:xfrm flipV="1">
          <a:off x="6972300" y="10033718"/>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27235</xdr:rowOff>
    </xdr:from>
    <xdr:to>
      <xdr:col>15</xdr:col>
      <xdr:colOff>231775</xdr:colOff>
      <xdr:row>58</xdr:row>
      <xdr:rowOff>128835</xdr:rowOff>
    </xdr:to>
    <xdr:sp macro="" textlink="">
      <xdr:nvSpPr>
        <xdr:cNvPr id="372" name="円/楕円 371"/>
        <xdr:cNvSpPr/>
      </xdr:nvSpPr>
      <xdr:spPr>
        <a:xfrm>
          <a:off x="10426700" y="9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113612</xdr:rowOff>
    </xdr:from>
    <xdr:ext cx="534377" cy="259045"/>
    <xdr:sp macro="" textlink="">
      <xdr:nvSpPr>
        <xdr:cNvPr id="373" name="普通建設事業費該当値テキスト"/>
        <xdr:cNvSpPr txBox="1"/>
      </xdr:nvSpPr>
      <xdr:spPr>
        <a:xfrm>
          <a:off x="10528300" y="98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71134</xdr:rowOff>
    </xdr:from>
    <xdr:to>
      <xdr:col>14</xdr:col>
      <xdr:colOff>79375</xdr:colOff>
      <xdr:row>59</xdr:row>
      <xdr:rowOff>1284</xdr:rowOff>
    </xdr:to>
    <xdr:sp macro="" textlink="">
      <xdr:nvSpPr>
        <xdr:cNvPr id="374" name="円/楕円 373"/>
        <xdr:cNvSpPr/>
      </xdr:nvSpPr>
      <xdr:spPr>
        <a:xfrm>
          <a:off x="9588500" y="100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163861</xdr:rowOff>
    </xdr:from>
    <xdr:ext cx="534377" cy="259045"/>
    <xdr:sp macro="" textlink="">
      <xdr:nvSpPr>
        <xdr:cNvPr id="375" name="テキスト ボックス 374"/>
        <xdr:cNvSpPr txBox="1"/>
      </xdr:nvSpPr>
      <xdr:spPr>
        <a:xfrm>
          <a:off x="9372111" y="101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111387</xdr:rowOff>
    </xdr:from>
    <xdr:to>
      <xdr:col>12</xdr:col>
      <xdr:colOff>561975</xdr:colOff>
      <xdr:row>59</xdr:row>
      <xdr:rowOff>41537</xdr:rowOff>
    </xdr:to>
    <xdr:sp macro="" textlink="">
      <xdr:nvSpPr>
        <xdr:cNvPr id="376" name="円/楕円 375"/>
        <xdr:cNvSpPr/>
      </xdr:nvSpPr>
      <xdr:spPr>
        <a:xfrm>
          <a:off x="8699500" y="100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32664</xdr:rowOff>
    </xdr:from>
    <xdr:ext cx="534377" cy="259045"/>
    <xdr:sp macro="" textlink="">
      <xdr:nvSpPr>
        <xdr:cNvPr id="377" name="テキスト ボックス 376"/>
        <xdr:cNvSpPr txBox="1"/>
      </xdr:nvSpPr>
      <xdr:spPr>
        <a:xfrm>
          <a:off x="8483111" y="101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38818</xdr:rowOff>
    </xdr:from>
    <xdr:to>
      <xdr:col>11</xdr:col>
      <xdr:colOff>358775</xdr:colOff>
      <xdr:row>58</xdr:row>
      <xdr:rowOff>140418</xdr:rowOff>
    </xdr:to>
    <xdr:sp macro="" textlink="">
      <xdr:nvSpPr>
        <xdr:cNvPr id="378" name="円/楕円 377"/>
        <xdr:cNvSpPr/>
      </xdr:nvSpPr>
      <xdr:spPr>
        <a:xfrm>
          <a:off x="7810500" y="99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131545</xdr:rowOff>
    </xdr:from>
    <xdr:ext cx="534377" cy="259045"/>
    <xdr:sp macro="" textlink="">
      <xdr:nvSpPr>
        <xdr:cNvPr id="379" name="テキスト ボックス 378"/>
        <xdr:cNvSpPr txBox="1"/>
      </xdr:nvSpPr>
      <xdr:spPr>
        <a:xfrm>
          <a:off x="7594111" y="100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64931</xdr:rowOff>
    </xdr:from>
    <xdr:to>
      <xdr:col>10</xdr:col>
      <xdr:colOff>155575</xdr:colOff>
      <xdr:row>58</xdr:row>
      <xdr:rowOff>166531</xdr:rowOff>
    </xdr:to>
    <xdr:sp macro="" textlink="">
      <xdr:nvSpPr>
        <xdr:cNvPr id="380" name="円/楕円 379"/>
        <xdr:cNvSpPr/>
      </xdr:nvSpPr>
      <xdr:spPr>
        <a:xfrm>
          <a:off x="6921500" y="100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157658</xdr:rowOff>
    </xdr:from>
    <xdr:ext cx="534377" cy="259045"/>
    <xdr:sp macro="" textlink="">
      <xdr:nvSpPr>
        <xdr:cNvPr id="381" name="テキスト ボックス 380"/>
        <xdr:cNvSpPr txBox="1"/>
      </xdr:nvSpPr>
      <xdr:spPr>
        <a:xfrm>
          <a:off x="6705111" y="101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14732</xdr:rowOff>
    </xdr:from>
    <xdr:to>
      <xdr:col>15</xdr:col>
      <xdr:colOff>180975</xdr:colOff>
      <xdr:row>79</xdr:row>
      <xdr:rowOff>44450</xdr:rowOff>
    </xdr:to>
    <xdr:cxnSp macro="">
      <xdr:nvCxnSpPr>
        <xdr:cNvPr id="410" name="直線コネクタ 409"/>
        <xdr:cNvCxnSpPr/>
      </xdr:nvCxnSpPr>
      <xdr:spPr>
        <a:xfrm>
          <a:off x="9639300" y="135592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0" name="円/楕円 41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135382</xdr:rowOff>
    </xdr:from>
    <xdr:to>
      <xdr:col>14</xdr:col>
      <xdr:colOff>79375</xdr:colOff>
      <xdr:row>79</xdr:row>
      <xdr:rowOff>65532</xdr:rowOff>
    </xdr:to>
    <xdr:sp macro="" textlink="">
      <xdr:nvSpPr>
        <xdr:cNvPr id="422" name="円/楕円 421"/>
        <xdr:cNvSpPr/>
      </xdr:nvSpPr>
      <xdr:spPr>
        <a:xfrm>
          <a:off x="9588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56659</xdr:rowOff>
    </xdr:from>
    <xdr:ext cx="469744" cy="259045"/>
    <xdr:sp macro="" textlink="">
      <xdr:nvSpPr>
        <xdr:cNvPr id="423" name="テキスト ボックス 422"/>
        <xdr:cNvSpPr txBox="1"/>
      </xdr:nvSpPr>
      <xdr:spPr>
        <a:xfrm>
          <a:off x="9404427"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59553</xdr:rowOff>
    </xdr:from>
    <xdr:to>
      <xdr:col>15</xdr:col>
      <xdr:colOff>180975</xdr:colOff>
      <xdr:row>98</xdr:row>
      <xdr:rowOff>96331</xdr:rowOff>
    </xdr:to>
    <xdr:cxnSp macro="">
      <xdr:nvCxnSpPr>
        <xdr:cNvPr id="450" name="直線コネクタ 449"/>
        <xdr:cNvCxnSpPr/>
      </xdr:nvCxnSpPr>
      <xdr:spPr>
        <a:xfrm flipV="1">
          <a:off x="9639300" y="16861653"/>
          <a:ext cx="838200" cy="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8753</xdr:rowOff>
    </xdr:from>
    <xdr:to>
      <xdr:col>15</xdr:col>
      <xdr:colOff>231775</xdr:colOff>
      <xdr:row>98</xdr:row>
      <xdr:rowOff>110353</xdr:rowOff>
    </xdr:to>
    <xdr:sp macro="" textlink="">
      <xdr:nvSpPr>
        <xdr:cNvPr id="460" name="円/楕円 459"/>
        <xdr:cNvSpPr/>
      </xdr:nvSpPr>
      <xdr:spPr>
        <a:xfrm>
          <a:off x="10426700" y="168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95130</xdr:rowOff>
    </xdr:from>
    <xdr:ext cx="534377" cy="259045"/>
    <xdr:sp macro="" textlink="">
      <xdr:nvSpPr>
        <xdr:cNvPr id="461" name="普通建設事業費 （ うち更新整備　）該当値テキスト"/>
        <xdr:cNvSpPr txBox="1"/>
      </xdr:nvSpPr>
      <xdr:spPr>
        <a:xfrm>
          <a:off x="10528300" y="167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45531</xdr:rowOff>
    </xdr:from>
    <xdr:to>
      <xdr:col>14</xdr:col>
      <xdr:colOff>79375</xdr:colOff>
      <xdr:row>98</xdr:row>
      <xdr:rowOff>147131</xdr:rowOff>
    </xdr:to>
    <xdr:sp macro="" textlink="">
      <xdr:nvSpPr>
        <xdr:cNvPr id="462" name="円/楕円 461"/>
        <xdr:cNvSpPr/>
      </xdr:nvSpPr>
      <xdr:spPr>
        <a:xfrm>
          <a:off x="9588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138258</xdr:rowOff>
    </xdr:from>
    <xdr:ext cx="469744" cy="259045"/>
    <xdr:sp macro="" textlink="">
      <xdr:nvSpPr>
        <xdr:cNvPr id="463" name="テキスト ボックス 462"/>
        <xdr:cNvSpPr txBox="1"/>
      </xdr:nvSpPr>
      <xdr:spPr>
        <a:xfrm>
          <a:off x="9404427" y="169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39192</xdr:rowOff>
    </xdr:from>
    <xdr:to>
      <xdr:col>22</xdr:col>
      <xdr:colOff>365125</xdr:colOff>
      <xdr:row>39</xdr:row>
      <xdr:rowOff>44450</xdr:rowOff>
    </xdr:to>
    <xdr:cxnSp macro="">
      <xdr:nvCxnSpPr>
        <xdr:cNvPr id="495" name="直線コネクタ 494"/>
        <xdr:cNvCxnSpPr/>
      </xdr:nvCxnSpPr>
      <xdr:spPr>
        <a:xfrm>
          <a:off x="14592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23190</xdr:rowOff>
    </xdr:from>
    <xdr:to>
      <xdr:col>21</xdr:col>
      <xdr:colOff>161925</xdr:colOff>
      <xdr:row>39</xdr:row>
      <xdr:rowOff>39192</xdr:rowOff>
    </xdr:to>
    <xdr:cxnSp macro="">
      <xdr:nvCxnSpPr>
        <xdr:cNvPr id="498" name="直線コネクタ 497"/>
        <xdr:cNvCxnSpPr/>
      </xdr:nvCxnSpPr>
      <xdr:spPr>
        <a:xfrm>
          <a:off x="13703300" y="67097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18923</xdr:rowOff>
    </xdr:from>
    <xdr:to>
      <xdr:col>19</xdr:col>
      <xdr:colOff>644525</xdr:colOff>
      <xdr:row>39</xdr:row>
      <xdr:rowOff>23190</xdr:rowOff>
    </xdr:to>
    <xdr:cxnSp macro="">
      <xdr:nvCxnSpPr>
        <xdr:cNvPr id="501" name="直線コネクタ 500"/>
        <xdr:cNvCxnSpPr/>
      </xdr:nvCxnSpPr>
      <xdr:spPr>
        <a:xfrm>
          <a:off x="12814300" y="670547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159842</xdr:rowOff>
    </xdr:from>
    <xdr:to>
      <xdr:col>21</xdr:col>
      <xdr:colOff>212725</xdr:colOff>
      <xdr:row>39</xdr:row>
      <xdr:rowOff>89992</xdr:rowOff>
    </xdr:to>
    <xdr:sp macro="" textlink="">
      <xdr:nvSpPr>
        <xdr:cNvPr id="515" name="円/楕円 514"/>
        <xdr:cNvSpPr/>
      </xdr:nvSpPr>
      <xdr:spPr>
        <a:xfrm>
          <a:off x="14541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81119</xdr:rowOff>
    </xdr:from>
    <xdr:ext cx="378565" cy="259045"/>
    <xdr:sp macro="" textlink="">
      <xdr:nvSpPr>
        <xdr:cNvPr id="516" name="テキスト ボックス 515"/>
        <xdr:cNvSpPr txBox="1"/>
      </xdr:nvSpPr>
      <xdr:spPr>
        <a:xfrm>
          <a:off x="14403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143840</xdr:rowOff>
    </xdr:from>
    <xdr:to>
      <xdr:col>20</xdr:col>
      <xdr:colOff>9525</xdr:colOff>
      <xdr:row>39</xdr:row>
      <xdr:rowOff>73990</xdr:rowOff>
    </xdr:to>
    <xdr:sp macro="" textlink="">
      <xdr:nvSpPr>
        <xdr:cNvPr id="517" name="円/楕円 516"/>
        <xdr:cNvSpPr/>
      </xdr:nvSpPr>
      <xdr:spPr>
        <a:xfrm>
          <a:off x="136525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65117</xdr:rowOff>
    </xdr:from>
    <xdr:ext cx="378565" cy="259045"/>
    <xdr:sp macro="" textlink="">
      <xdr:nvSpPr>
        <xdr:cNvPr id="518" name="テキスト ボックス 517"/>
        <xdr:cNvSpPr txBox="1"/>
      </xdr:nvSpPr>
      <xdr:spPr>
        <a:xfrm>
          <a:off x="13514017" y="675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139573</xdr:rowOff>
    </xdr:from>
    <xdr:to>
      <xdr:col>18</xdr:col>
      <xdr:colOff>492125</xdr:colOff>
      <xdr:row>39</xdr:row>
      <xdr:rowOff>69723</xdr:rowOff>
    </xdr:to>
    <xdr:sp macro="" textlink="">
      <xdr:nvSpPr>
        <xdr:cNvPr id="519" name="円/楕円 518"/>
        <xdr:cNvSpPr/>
      </xdr:nvSpPr>
      <xdr:spPr>
        <a:xfrm>
          <a:off x="12763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60850</xdr:rowOff>
    </xdr:from>
    <xdr:ext cx="378565" cy="259045"/>
    <xdr:sp macro="" textlink="">
      <xdr:nvSpPr>
        <xdr:cNvPr id="520" name="テキスト ボックス 519"/>
        <xdr:cNvSpPr txBox="1"/>
      </xdr:nvSpPr>
      <xdr:spPr>
        <a:xfrm>
          <a:off x="12625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155169</xdr:rowOff>
    </xdr:from>
    <xdr:to>
      <xdr:col>23</xdr:col>
      <xdr:colOff>517525</xdr:colOff>
      <xdr:row>77</xdr:row>
      <xdr:rowOff>167337</xdr:rowOff>
    </xdr:to>
    <xdr:cxnSp macro="">
      <xdr:nvCxnSpPr>
        <xdr:cNvPr id="598" name="直線コネクタ 597"/>
        <xdr:cNvCxnSpPr/>
      </xdr:nvCxnSpPr>
      <xdr:spPr>
        <a:xfrm>
          <a:off x="15481300" y="13356819"/>
          <a:ext cx="8382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149324</xdr:rowOff>
    </xdr:from>
    <xdr:to>
      <xdr:col>22</xdr:col>
      <xdr:colOff>365125</xdr:colOff>
      <xdr:row>77</xdr:row>
      <xdr:rowOff>155169</xdr:rowOff>
    </xdr:to>
    <xdr:cxnSp macro="">
      <xdr:nvCxnSpPr>
        <xdr:cNvPr id="601" name="直線コネクタ 600"/>
        <xdr:cNvCxnSpPr/>
      </xdr:nvCxnSpPr>
      <xdr:spPr>
        <a:xfrm>
          <a:off x="14592300" y="1335097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149324</xdr:rowOff>
    </xdr:from>
    <xdr:to>
      <xdr:col>21</xdr:col>
      <xdr:colOff>161925</xdr:colOff>
      <xdr:row>77</xdr:row>
      <xdr:rowOff>155550</xdr:rowOff>
    </xdr:to>
    <xdr:cxnSp macro="">
      <xdr:nvCxnSpPr>
        <xdr:cNvPr id="604" name="直線コネクタ 603"/>
        <xdr:cNvCxnSpPr/>
      </xdr:nvCxnSpPr>
      <xdr:spPr>
        <a:xfrm flipV="1">
          <a:off x="13703300" y="13350974"/>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155550</xdr:rowOff>
    </xdr:from>
    <xdr:to>
      <xdr:col>19</xdr:col>
      <xdr:colOff>644525</xdr:colOff>
      <xdr:row>78</xdr:row>
      <xdr:rowOff>1298</xdr:rowOff>
    </xdr:to>
    <xdr:cxnSp macro="">
      <xdr:nvCxnSpPr>
        <xdr:cNvPr id="607" name="直線コネクタ 606"/>
        <xdr:cNvCxnSpPr/>
      </xdr:nvCxnSpPr>
      <xdr:spPr>
        <a:xfrm flipV="1">
          <a:off x="12814300" y="13357200"/>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116537</xdr:rowOff>
    </xdr:from>
    <xdr:to>
      <xdr:col>23</xdr:col>
      <xdr:colOff>568325</xdr:colOff>
      <xdr:row>78</xdr:row>
      <xdr:rowOff>46687</xdr:rowOff>
    </xdr:to>
    <xdr:sp macro="" textlink="">
      <xdr:nvSpPr>
        <xdr:cNvPr id="617" name="円/楕円 616"/>
        <xdr:cNvSpPr/>
      </xdr:nvSpPr>
      <xdr:spPr>
        <a:xfrm>
          <a:off x="162687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31464</xdr:rowOff>
    </xdr:from>
    <xdr:ext cx="534377" cy="259045"/>
    <xdr:sp macro="" textlink="">
      <xdr:nvSpPr>
        <xdr:cNvPr id="618" name="公債費該当値テキスト"/>
        <xdr:cNvSpPr txBox="1"/>
      </xdr:nvSpPr>
      <xdr:spPr>
        <a:xfrm>
          <a:off x="16370300" y="132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104369</xdr:rowOff>
    </xdr:from>
    <xdr:to>
      <xdr:col>22</xdr:col>
      <xdr:colOff>415925</xdr:colOff>
      <xdr:row>78</xdr:row>
      <xdr:rowOff>34519</xdr:rowOff>
    </xdr:to>
    <xdr:sp macro="" textlink="">
      <xdr:nvSpPr>
        <xdr:cNvPr id="619" name="円/楕円 618"/>
        <xdr:cNvSpPr/>
      </xdr:nvSpPr>
      <xdr:spPr>
        <a:xfrm>
          <a:off x="15430500" y="133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25646</xdr:rowOff>
    </xdr:from>
    <xdr:ext cx="534377" cy="259045"/>
    <xdr:sp macro="" textlink="">
      <xdr:nvSpPr>
        <xdr:cNvPr id="620" name="テキスト ボックス 619"/>
        <xdr:cNvSpPr txBox="1"/>
      </xdr:nvSpPr>
      <xdr:spPr>
        <a:xfrm>
          <a:off x="15214111" y="13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98524</xdr:rowOff>
    </xdr:from>
    <xdr:to>
      <xdr:col>21</xdr:col>
      <xdr:colOff>212725</xdr:colOff>
      <xdr:row>78</xdr:row>
      <xdr:rowOff>28674</xdr:rowOff>
    </xdr:to>
    <xdr:sp macro="" textlink="">
      <xdr:nvSpPr>
        <xdr:cNvPr id="621" name="円/楕円 620"/>
        <xdr:cNvSpPr/>
      </xdr:nvSpPr>
      <xdr:spPr>
        <a:xfrm>
          <a:off x="14541500" y="133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19801</xdr:rowOff>
    </xdr:from>
    <xdr:ext cx="534377" cy="259045"/>
    <xdr:sp macro="" textlink="">
      <xdr:nvSpPr>
        <xdr:cNvPr id="622" name="テキスト ボックス 621"/>
        <xdr:cNvSpPr txBox="1"/>
      </xdr:nvSpPr>
      <xdr:spPr>
        <a:xfrm>
          <a:off x="14325111" y="133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104750</xdr:rowOff>
    </xdr:from>
    <xdr:to>
      <xdr:col>20</xdr:col>
      <xdr:colOff>9525</xdr:colOff>
      <xdr:row>78</xdr:row>
      <xdr:rowOff>34900</xdr:rowOff>
    </xdr:to>
    <xdr:sp macro="" textlink="">
      <xdr:nvSpPr>
        <xdr:cNvPr id="623" name="円/楕円 622"/>
        <xdr:cNvSpPr/>
      </xdr:nvSpPr>
      <xdr:spPr>
        <a:xfrm>
          <a:off x="13652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26027</xdr:rowOff>
    </xdr:from>
    <xdr:ext cx="534377" cy="259045"/>
    <xdr:sp macro="" textlink="">
      <xdr:nvSpPr>
        <xdr:cNvPr id="624" name="テキスト ボックス 623"/>
        <xdr:cNvSpPr txBox="1"/>
      </xdr:nvSpPr>
      <xdr:spPr>
        <a:xfrm>
          <a:off x="13436111" y="133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121948</xdr:rowOff>
    </xdr:from>
    <xdr:to>
      <xdr:col>18</xdr:col>
      <xdr:colOff>492125</xdr:colOff>
      <xdr:row>78</xdr:row>
      <xdr:rowOff>52098</xdr:rowOff>
    </xdr:to>
    <xdr:sp macro="" textlink="">
      <xdr:nvSpPr>
        <xdr:cNvPr id="625" name="円/楕円 624"/>
        <xdr:cNvSpPr/>
      </xdr:nvSpPr>
      <xdr:spPr>
        <a:xfrm>
          <a:off x="12763500" y="133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43225</xdr:rowOff>
    </xdr:from>
    <xdr:ext cx="534377" cy="259045"/>
    <xdr:sp macro="" textlink="">
      <xdr:nvSpPr>
        <xdr:cNvPr id="626" name="テキスト ボックス 625"/>
        <xdr:cNvSpPr txBox="1"/>
      </xdr:nvSpPr>
      <xdr:spPr>
        <a:xfrm>
          <a:off x="12547111" y="13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99751</xdr:rowOff>
    </xdr:from>
    <xdr:to>
      <xdr:col>23</xdr:col>
      <xdr:colOff>517525</xdr:colOff>
      <xdr:row>98</xdr:row>
      <xdr:rowOff>115866</xdr:rowOff>
    </xdr:to>
    <xdr:cxnSp macro="">
      <xdr:nvCxnSpPr>
        <xdr:cNvPr id="653" name="直線コネクタ 652"/>
        <xdr:cNvCxnSpPr/>
      </xdr:nvCxnSpPr>
      <xdr:spPr>
        <a:xfrm flipV="1">
          <a:off x="15481300" y="16901851"/>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115866</xdr:rowOff>
    </xdr:from>
    <xdr:to>
      <xdr:col>22</xdr:col>
      <xdr:colOff>365125</xdr:colOff>
      <xdr:row>98</xdr:row>
      <xdr:rowOff>116112</xdr:rowOff>
    </xdr:to>
    <xdr:cxnSp macro="">
      <xdr:nvCxnSpPr>
        <xdr:cNvPr id="656" name="直線コネクタ 655"/>
        <xdr:cNvCxnSpPr/>
      </xdr:nvCxnSpPr>
      <xdr:spPr>
        <a:xfrm flipV="1">
          <a:off x="14592300" y="16917966"/>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116112</xdr:rowOff>
    </xdr:from>
    <xdr:to>
      <xdr:col>21</xdr:col>
      <xdr:colOff>161925</xdr:colOff>
      <xdr:row>98</xdr:row>
      <xdr:rowOff>124132</xdr:rowOff>
    </xdr:to>
    <xdr:cxnSp macro="">
      <xdr:nvCxnSpPr>
        <xdr:cNvPr id="659" name="直線コネクタ 658"/>
        <xdr:cNvCxnSpPr/>
      </xdr:nvCxnSpPr>
      <xdr:spPr>
        <a:xfrm flipV="1">
          <a:off x="13703300" y="1691821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120292</xdr:rowOff>
    </xdr:from>
    <xdr:to>
      <xdr:col>19</xdr:col>
      <xdr:colOff>644525</xdr:colOff>
      <xdr:row>98</xdr:row>
      <xdr:rowOff>124132</xdr:rowOff>
    </xdr:to>
    <xdr:cxnSp macro="">
      <xdr:nvCxnSpPr>
        <xdr:cNvPr id="662" name="直線コネクタ 661"/>
        <xdr:cNvCxnSpPr/>
      </xdr:nvCxnSpPr>
      <xdr:spPr>
        <a:xfrm>
          <a:off x="12814300" y="1692239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48951</xdr:rowOff>
    </xdr:from>
    <xdr:to>
      <xdr:col>23</xdr:col>
      <xdr:colOff>568325</xdr:colOff>
      <xdr:row>98</xdr:row>
      <xdr:rowOff>150551</xdr:rowOff>
    </xdr:to>
    <xdr:sp macro="" textlink="">
      <xdr:nvSpPr>
        <xdr:cNvPr id="672" name="円/楕円 671"/>
        <xdr:cNvSpPr/>
      </xdr:nvSpPr>
      <xdr:spPr>
        <a:xfrm>
          <a:off x="16268700" y="16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135328</xdr:rowOff>
    </xdr:from>
    <xdr:ext cx="469744" cy="259045"/>
    <xdr:sp macro="" textlink="">
      <xdr:nvSpPr>
        <xdr:cNvPr id="673" name="積立金該当値テキスト"/>
        <xdr:cNvSpPr txBox="1"/>
      </xdr:nvSpPr>
      <xdr:spPr>
        <a:xfrm>
          <a:off x="16370300" y="1676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65066</xdr:rowOff>
    </xdr:from>
    <xdr:to>
      <xdr:col>22</xdr:col>
      <xdr:colOff>415925</xdr:colOff>
      <xdr:row>98</xdr:row>
      <xdr:rowOff>166666</xdr:rowOff>
    </xdr:to>
    <xdr:sp macro="" textlink="">
      <xdr:nvSpPr>
        <xdr:cNvPr id="674" name="円/楕円 673"/>
        <xdr:cNvSpPr/>
      </xdr:nvSpPr>
      <xdr:spPr>
        <a:xfrm>
          <a:off x="15430500" y="168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157793</xdr:rowOff>
    </xdr:from>
    <xdr:ext cx="469744" cy="259045"/>
    <xdr:sp macro="" textlink="">
      <xdr:nvSpPr>
        <xdr:cNvPr id="675" name="テキスト ボックス 674"/>
        <xdr:cNvSpPr txBox="1"/>
      </xdr:nvSpPr>
      <xdr:spPr>
        <a:xfrm>
          <a:off x="15246427" y="169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65312</xdr:rowOff>
    </xdr:from>
    <xdr:to>
      <xdr:col>21</xdr:col>
      <xdr:colOff>212725</xdr:colOff>
      <xdr:row>98</xdr:row>
      <xdr:rowOff>166912</xdr:rowOff>
    </xdr:to>
    <xdr:sp macro="" textlink="">
      <xdr:nvSpPr>
        <xdr:cNvPr id="676" name="円/楕円 675"/>
        <xdr:cNvSpPr/>
      </xdr:nvSpPr>
      <xdr:spPr>
        <a:xfrm>
          <a:off x="14541500" y="168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158039</xdr:rowOff>
    </xdr:from>
    <xdr:ext cx="469744" cy="259045"/>
    <xdr:sp macro="" textlink="">
      <xdr:nvSpPr>
        <xdr:cNvPr id="677" name="テキスト ボックス 676"/>
        <xdr:cNvSpPr txBox="1"/>
      </xdr:nvSpPr>
      <xdr:spPr>
        <a:xfrm>
          <a:off x="14357427" y="169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73332</xdr:rowOff>
    </xdr:from>
    <xdr:to>
      <xdr:col>20</xdr:col>
      <xdr:colOff>9525</xdr:colOff>
      <xdr:row>99</xdr:row>
      <xdr:rowOff>3482</xdr:rowOff>
    </xdr:to>
    <xdr:sp macro="" textlink="">
      <xdr:nvSpPr>
        <xdr:cNvPr id="678" name="円/楕円 677"/>
        <xdr:cNvSpPr/>
      </xdr:nvSpPr>
      <xdr:spPr>
        <a:xfrm>
          <a:off x="13652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166059</xdr:rowOff>
    </xdr:from>
    <xdr:ext cx="469744" cy="259045"/>
    <xdr:sp macro="" textlink="">
      <xdr:nvSpPr>
        <xdr:cNvPr id="679" name="テキスト ボックス 678"/>
        <xdr:cNvSpPr txBox="1"/>
      </xdr:nvSpPr>
      <xdr:spPr>
        <a:xfrm>
          <a:off x="13468427" y="169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69492</xdr:rowOff>
    </xdr:from>
    <xdr:to>
      <xdr:col>18</xdr:col>
      <xdr:colOff>492125</xdr:colOff>
      <xdr:row>98</xdr:row>
      <xdr:rowOff>171092</xdr:rowOff>
    </xdr:to>
    <xdr:sp macro="" textlink="">
      <xdr:nvSpPr>
        <xdr:cNvPr id="680" name="円/楕円 679"/>
        <xdr:cNvSpPr/>
      </xdr:nvSpPr>
      <xdr:spPr>
        <a:xfrm>
          <a:off x="12763500" y="168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162219</xdr:rowOff>
    </xdr:from>
    <xdr:ext cx="469744" cy="259045"/>
    <xdr:sp macro="" textlink="">
      <xdr:nvSpPr>
        <xdr:cNvPr id="681" name="テキスト ボックス 680"/>
        <xdr:cNvSpPr txBox="1"/>
      </xdr:nvSpPr>
      <xdr:spPr>
        <a:xfrm>
          <a:off x="12579427" y="1696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27839</xdr:rowOff>
    </xdr:from>
    <xdr:to>
      <xdr:col>32</xdr:col>
      <xdr:colOff>187325</xdr:colOff>
      <xdr:row>59</xdr:row>
      <xdr:rowOff>27915</xdr:rowOff>
    </xdr:to>
    <xdr:cxnSp macro="">
      <xdr:nvCxnSpPr>
        <xdr:cNvPr id="769" name="直線コネクタ 768"/>
        <xdr:cNvCxnSpPr/>
      </xdr:nvCxnSpPr>
      <xdr:spPr>
        <a:xfrm flipV="1">
          <a:off x="21323300" y="1014338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27915</xdr:rowOff>
    </xdr:from>
    <xdr:to>
      <xdr:col>31</xdr:col>
      <xdr:colOff>34925</xdr:colOff>
      <xdr:row>59</xdr:row>
      <xdr:rowOff>28067</xdr:rowOff>
    </xdr:to>
    <xdr:cxnSp macro="">
      <xdr:nvCxnSpPr>
        <xdr:cNvPr id="772" name="直線コネクタ 771"/>
        <xdr:cNvCxnSpPr/>
      </xdr:nvCxnSpPr>
      <xdr:spPr>
        <a:xfrm flipV="1">
          <a:off x="20434300" y="1014346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28067</xdr:rowOff>
    </xdr:from>
    <xdr:to>
      <xdr:col>29</xdr:col>
      <xdr:colOff>517525</xdr:colOff>
      <xdr:row>59</xdr:row>
      <xdr:rowOff>28257</xdr:rowOff>
    </xdr:to>
    <xdr:cxnSp macro="">
      <xdr:nvCxnSpPr>
        <xdr:cNvPr id="775" name="直線コネクタ 774"/>
        <xdr:cNvCxnSpPr/>
      </xdr:nvCxnSpPr>
      <xdr:spPr>
        <a:xfrm flipV="1">
          <a:off x="19545300" y="1014361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28257</xdr:rowOff>
    </xdr:from>
    <xdr:to>
      <xdr:col>28</xdr:col>
      <xdr:colOff>314325</xdr:colOff>
      <xdr:row>59</xdr:row>
      <xdr:rowOff>28296</xdr:rowOff>
    </xdr:to>
    <xdr:cxnSp macro="">
      <xdr:nvCxnSpPr>
        <xdr:cNvPr id="778" name="直線コネクタ 777"/>
        <xdr:cNvCxnSpPr/>
      </xdr:nvCxnSpPr>
      <xdr:spPr>
        <a:xfrm flipV="1">
          <a:off x="18656300" y="1014380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148489</xdr:rowOff>
    </xdr:from>
    <xdr:to>
      <xdr:col>32</xdr:col>
      <xdr:colOff>238125</xdr:colOff>
      <xdr:row>59</xdr:row>
      <xdr:rowOff>78639</xdr:rowOff>
    </xdr:to>
    <xdr:sp macro="" textlink="">
      <xdr:nvSpPr>
        <xdr:cNvPr id="788" name="円/楕円 787"/>
        <xdr:cNvSpPr/>
      </xdr:nvSpPr>
      <xdr:spPr>
        <a:xfrm>
          <a:off x="221107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63416</xdr:rowOff>
    </xdr:from>
    <xdr:ext cx="378565" cy="259045"/>
    <xdr:sp macro="" textlink="">
      <xdr:nvSpPr>
        <xdr:cNvPr id="789" name="貸付金該当値テキスト"/>
        <xdr:cNvSpPr txBox="1"/>
      </xdr:nvSpPr>
      <xdr:spPr>
        <a:xfrm>
          <a:off x="22212300" y="1000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148565</xdr:rowOff>
    </xdr:from>
    <xdr:to>
      <xdr:col>31</xdr:col>
      <xdr:colOff>85725</xdr:colOff>
      <xdr:row>59</xdr:row>
      <xdr:rowOff>78715</xdr:rowOff>
    </xdr:to>
    <xdr:sp macro="" textlink="">
      <xdr:nvSpPr>
        <xdr:cNvPr id="790" name="円/楕円 789"/>
        <xdr:cNvSpPr/>
      </xdr:nvSpPr>
      <xdr:spPr>
        <a:xfrm>
          <a:off x="21272500" y="100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69842</xdr:rowOff>
    </xdr:from>
    <xdr:ext cx="378565" cy="259045"/>
    <xdr:sp macro="" textlink="">
      <xdr:nvSpPr>
        <xdr:cNvPr id="791" name="テキスト ボックス 790"/>
        <xdr:cNvSpPr txBox="1"/>
      </xdr:nvSpPr>
      <xdr:spPr>
        <a:xfrm>
          <a:off x="21134017" y="1018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148717</xdr:rowOff>
    </xdr:from>
    <xdr:to>
      <xdr:col>29</xdr:col>
      <xdr:colOff>568325</xdr:colOff>
      <xdr:row>59</xdr:row>
      <xdr:rowOff>78867</xdr:rowOff>
    </xdr:to>
    <xdr:sp macro="" textlink="">
      <xdr:nvSpPr>
        <xdr:cNvPr id="792" name="円/楕円 791"/>
        <xdr:cNvSpPr/>
      </xdr:nvSpPr>
      <xdr:spPr>
        <a:xfrm>
          <a:off x="20383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69994</xdr:rowOff>
    </xdr:from>
    <xdr:ext cx="378565" cy="259045"/>
    <xdr:sp macro="" textlink="">
      <xdr:nvSpPr>
        <xdr:cNvPr id="793" name="テキスト ボックス 792"/>
        <xdr:cNvSpPr txBox="1"/>
      </xdr:nvSpPr>
      <xdr:spPr>
        <a:xfrm>
          <a:off x="20245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148907</xdr:rowOff>
    </xdr:from>
    <xdr:to>
      <xdr:col>28</xdr:col>
      <xdr:colOff>365125</xdr:colOff>
      <xdr:row>59</xdr:row>
      <xdr:rowOff>79057</xdr:rowOff>
    </xdr:to>
    <xdr:sp macro="" textlink="">
      <xdr:nvSpPr>
        <xdr:cNvPr id="794" name="円/楕円 793"/>
        <xdr:cNvSpPr/>
      </xdr:nvSpPr>
      <xdr:spPr>
        <a:xfrm>
          <a:off x="19494500" y="100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70184</xdr:rowOff>
    </xdr:from>
    <xdr:ext cx="378565" cy="259045"/>
    <xdr:sp macro="" textlink="">
      <xdr:nvSpPr>
        <xdr:cNvPr id="795" name="テキスト ボックス 794"/>
        <xdr:cNvSpPr txBox="1"/>
      </xdr:nvSpPr>
      <xdr:spPr>
        <a:xfrm>
          <a:off x="19356017" y="1018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148946</xdr:rowOff>
    </xdr:from>
    <xdr:to>
      <xdr:col>27</xdr:col>
      <xdr:colOff>161925</xdr:colOff>
      <xdr:row>59</xdr:row>
      <xdr:rowOff>79096</xdr:rowOff>
    </xdr:to>
    <xdr:sp macro="" textlink="">
      <xdr:nvSpPr>
        <xdr:cNvPr id="796" name="円/楕円 795"/>
        <xdr:cNvSpPr/>
      </xdr:nvSpPr>
      <xdr:spPr>
        <a:xfrm>
          <a:off x="18605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70223</xdr:rowOff>
    </xdr:from>
    <xdr:ext cx="378565" cy="259045"/>
    <xdr:sp macro="" textlink="">
      <xdr:nvSpPr>
        <xdr:cNvPr id="797" name="テキスト ボックス 796"/>
        <xdr:cNvSpPr txBox="1"/>
      </xdr:nvSpPr>
      <xdr:spPr>
        <a:xfrm>
          <a:off x="18467017" y="1018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154529</xdr:rowOff>
    </xdr:from>
    <xdr:to>
      <xdr:col>32</xdr:col>
      <xdr:colOff>187325</xdr:colOff>
      <xdr:row>76</xdr:row>
      <xdr:rowOff>165502</xdr:rowOff>
    </xdr:to>
    <xdr:cxnSp macro="">
      <xdr:nvCxnSpPr>
        <xdr:cNvPr id="826" name="直線コネクタ 825"/>
        <xdr:cNvCxnSpPr/>
      </xdr:nvCxnSpPr>
      <xdr:spPr>
        <a:xfrm flipV="1">
          <a:off x="21323300" y="1318472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165502</xdr:rowOff>
    </xdr:from>
    <xdr:to>
      <xdr:col>31</xdr:col>
      <xdr:colOff>34925</xdr:colOff>
      <xdr:row>77</xdr:row>
      <xdr:rowOff>30711</xdr:rowOff>
    </xdr:to>
    <xdr:cxnSp macro="">
      <xdr:nvCxnSpPr>
        <xdr:cNvPr id="829" name="直線コネクタ 828"/>
        <xdr:cNvCxnSpPr/>
      </xdr:nvCxnSpPr>
      <xdr:spPr>
        <a:xfrm flipV="1">
          <a:off x="20434300" y="13195702"/>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15394</xdr:rowOff>
    </xdr:from>
    <xdr:to>
      <xdr:col>29</xdr:col>
      <xdr:colOff>517525</xdr:colOff>
      <xdr:row>77</xdr:row>
      <xdr:rowOff>30711</xdr:rowOff>
    </xdr:to>
    <xdr:cxnSp macro="">
      <xdr:nvCxnSpPr>
        <xdr:cNvPr id="832" name="直線コネクタ 831"/>
        <xdr:cNvCxnSpPr/>
      </xdr:nvCxnSpPr>
      <xdr:spPr>
        <a:xfrm>
          <a:off x="19545300" y="1321704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15394</xdr:rowOff>
    </xdr:from>
    <xdr:to>
      <xdr:col>28</xdr:col>
      <xdr:colOff>314325</xdr:colOff>
      <xdr:row>77</xdr:row>
      <xdr:rowOff>22222</xdr:rowOff>
    </xdr:to>
    <xdr:cxnSp macro="">
      <xdr:nvCxnSpPr>
        <xdr:cNvPr id="835" name="直線コネクタ 834"/>
        <xdr:cNvCxnSpPr/>
      </xdr:nvCxnSpPr>
      <xdr:spPr>
        <a:xfrm flipV="1">
          <a:off x="18656300" y="13217044"/>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103729</xdr:rowOff>
    </xdr:from>
    <xdr:to>
      <xdr:col>32</xdr:col>
      <xdr:colOff>238125</xdr:colOff>
      <xdr:row>77</xdr:row>
      <xdr:rowOff>33879</xdr:rowOff>
    </xdr:to>
    <xdr:sp macro="" textlink="">
      <xdr:nvSpPr>
        <xdr:cNvPr id="845" name="円/楕円 844"/>
        <xdr:cNvSpPr/>
      </xdr:nvSpPr>
      <xdr:spPr>
        <a:xfrm>
          <a:off x="22110700" y="131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82156</xdr:rowOff>
    </xdr:from>
    <xdr:ext cx="534377" cy="259045"/>
    <xdr:sp macro="" textlink="">
      <xdr:nvSpPr>
        <xdr:cNvPr id="846" name="繰出金該当値テキスト"/>
        <xdr:cNvSpPr txBox="1"/>
      </xdr:nvSpPr>
      <xdr:spPr>
        <a:xfrm>
          <a:off x="22212300" y="131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114702</xdr:rowOff>
    </xdr:from>
    <xdr:to>
      <xdr:col>31</xdr:col>
      <xdr:colOff>85725</xdr:colOff>
      <xdr:row>77</xdr:row>
      <xdr:rowOff>44852</xdr:rowOff>
    </xdr:to>
    <xdr:sp macro="" textlink="">
      <xdr:nvSpPr>
        <xdr:cNvPr id="847" name="円/楕円 846"/>
        <xdr:cNvSpPr/>
      </xdr:nvSpPr>
      <xdr:spPr>
        <a:xfrm>
          <a:off x="21272500" y="131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35979</xdr:rowOff>
    </xdr:from>
    <xdr:ext cx="534377" cy="259045"/>
    <xdr:sp macro="" textlink="">
      <xdr:nvSpPr>
        <xdr:cNvPr id="848" name="テキスト ボックス 847"/>
        <xdr:cNvSpPr txBox="1"/>
      </xdr:nvSpPr>
      <xdr:spPr>
        <a:xfrm>
          <a:off x="21056111" y="132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151361</xdr:rowOff>
    </xdr:from>
    <xdr:to>
      <xdr:col>29</xdr:col>
      <xdr:colOff>568325</xdr:colOff>
      <xdr:row>77</xdr:row>
      <xdr:rowOff>81511</xdr:rowOff>
    </xdr:to>
    <xdr:sp macro="" textlink="">
      <xdr:nvSpPr>
        <xdr:cNvPr id="849" name="円/楕円 848"/>
        <xdr:cNvSpPr/>
      </xdr:nvSpPr>
      <xdr:spPr>
        <a:xfrm>
          <a:off x="20383500" y="131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72638</xdr:rowOff>
    </xdr:from>
    <xdr:ext cx="534377" cy="259045"/>
    <xdr:sp macro="" textlink="">
      <xdr:nvSpPr>
        <xdr:cNvPr id="850" name="テキスト ボックス 849"/>
        <xdr:cNvSpPr txBox="1"/>
      </xdr:nvSpPr>
      <xdr:spPr>
        <a:xfrm>
          <a:off x="20167111" y="132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136044</xdr:rowOff>
    </xdr:from>
    <xdr:to>
      <xdr:col>28</xdr:col>
      <xdr:colOff>365125</xdr:colOff>
      <xdr:row>77</xdr:row>
      <xdr:rowOff>66194</xdr:rowOff>
    </xdr:to>
    <xdr:sp macro="" textlink="">
      <xdr:nvSpPr>
        <xdr:cNvPr id="851" name="円/楕円 850"/>
        <xdr:cNvSpPr/>
      </xdr:nvSpPr>
      <xdr:spPr>
        <a:xfrm>
          <a:off x="19494500" y="131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57321</xdr:rowOff>
    </xdr:from>
    <xdr:ext cx="534377" cy="259045"/>
    <xdr:sp macro="" textlink="">
      <xdr:nvSpPr>
        <xdr:cNvPr id="852" name="テキスト ボックス 851"/>
        <xdr:cNvSpPr txBox="1"/>
      </xdr:nvSpPr>
      <xdr:spPr>
        <a:xfrm>
          <a:off x="19278111" y="132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142872</xdr:rowOff>
    </xdr:from>
    <xdr:to>
      <xdr:col>27</xdr:col>
      <xdr:colOff>161925</xdr:colOff>
      <xdr:row>77</xdr:row>
      <xdr:rowOff>73022</xdr:rowOff>
    </xdr:to>
    <xdr:sp macro="" textlink="">
      <xdr:nvSpPr>
        <xdr:cNvPr id="853" name="円/楕円 852"/>
        <xdr:cNvSpPr/>
      </xdr:nvSpPr>
      <xdr:spPr>
        <a:xfrm>
          <a:off x="18605500" y="131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64149</xdr:rowOff>
    </xdr:from>
    <xdr:ext cx="534377" cy="259045"/>
    <xdr:sp macro="" textlink="">
      <xdr:nvSpPr>
        <xdr:cNvPr id="854" name="テキスト ボックス 853"/>
        <xdr:cNvSpPr txBox="1"/>
      </xdr:nvSpPr>
      <xdr:spPr>
        <a:xfrm>
          <a:off x="18389111" y="132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類似団体平均と比較して、全ての項目で低い状況となっている。</a:t>
          </a:r>
          <a:endParaRPr kumimoji="1" lang="en-US" altLang="ja-JP" sz="1300">
            <a:latin typeface="ＭＳ Ｐゴシック"/>
          </a:endParaRPr>
        </a:p>
        <a:p>
          <a:r>
            <a:rPr kumimoji="1" lang="ja-JP" altLang="en-US" sz="1300">
              <a:latin typeface="ＭＳ Ｐゴシック"/>
            </a:rPr>
            <a:t>　普通建設事業費に係る住民一人当たりの額がここ</a:t>
          </a:r>
          <a:r>
            <a:rPr kumimoji="1" lang="en-US" altLang="ja-JP" sz="1300">
              <a:latin typeface="ＭＳ Ｐゴシック"/>
            </a:rPr>
            <a:t>2</a:t>
          </a:r>
          <a:r>
            <a:rPr kumimoji="1" lang="ja-JP" altLang="en-US" sz="1300">
              <a:latin typeface="ＭＳ Ｐゴシック"/>
            </a:rPr>
            <a:t>年で増加傾向にあるのは、将来の利活用を想定し用地取得を行ったこと等が主な要因である。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神奈川県松田町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11,456
11,400
37.75
4,492,452
4,198,967
237,555
2,867,707
4,028,847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127508</xdr:rowOff>
    </xdr:from>
    <xdr:to>
      <xdr:col>6</xdr:col>
      <xdr:colOff>511175</xdr:colOff>
      <xdr:row>35</xdr:row>
      <xdr:rowOff>64</xdr:rowOff>
    </xdr:to>
    <xdr:cxnSp macro="">
      <xdr:nvCxnSpPr>
        <xdr:cNvPr id="61" name="直線コネクタ 60"/>
        <xdr:cNvCxnSpPr/>
      </xdr:nvCxnSpPr>
      <xdr:spPr>
        <a:xfrm flipV="1">
          <a:off x="3797300" y="5956808"/>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xdr:rowOff>
    </xdr:from>
    <xdr:to>
      <xdr:col>5</xdr:col>
      <xdr:colOff>358775</xdr:colOff>
      <xdr:row>35</xdr:row>
      <xdr:rowOff>43116</xdr:rowOff>
    </xdr:to>
    <xdr:cxnSp macro="">
      <xdr:nvCxnSpPr>
        <xdr:cNvPr id="64" name="直線コネクタ 63"/>
        <xdr:cNvCxnSpPr/>
      </xdr:nvCxnSpPr>
      <xdr:spPr>
        <a:xfrm flipV="1">
          <a:off x="2908300" y="6000814"/>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14922</xdr:rowOff>
    </xdr:from>
    <xdr:to>
      <xdr:col>4</xdr:col>
      <xdr:colOff>155575</xdr:colOff>
      <xdr:row>35</xdr:row>
      <xdr:rowOff>43116</xdr:rowOff>
    </xdr:to>
    <xdr:cxnSp macro="">
      <xdr:nvCxnSpPr>
        <xdr:cNvPr id="67" name="直線コネクタ 66"/>
        <xdr:cNvCxnSpPr/>
      </xdr:nvCxnSpPr>
      <xdr:spPr>
        <a:xfrm>
          <a:off x="2019300" y="601567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25591</xdr:rowOff>
    </xdr:from>
    <xdr:to>
      <xdr:col>2</xdr:col>
      <xdr:colOff>638175</xdr:colOff>
      <xdr:row>35</xdr:row>
      <xdr:rowOff>14922</xdr:rowOff>
    </xdr:to>
    <xdr:cxnSp macro="">
      <xdr:nvCxnSpPr>
        <xdr:cNvPr id="70" name="直線コネクタ 69"/>
        <xdr:cNvCxnSpPr/>
      </xdr:nvCxnSpPr>
      <xdr:spPr>
        <a:xfrm>
          <a:off x="1130300" y="5683441"/>
          <a:ext cx="889000" cy="3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76708</xdr:rowOff>
    </xdr:from>
    <xdr:to>
      <xdr:col>6</xdr:col>
      <xdr:colOff>561975</xdr:colOff>
      <xdr:row>35</xdr:row>
      <xdr:rowOff>6858</xdr:rowOff>
    </xdr:to>
    <xdr:sp macro="" textlink="">
      <xdr:nvSpPr>
        <xdr:cNvPr id="80" name="円/楕円 79"/>
        <xdr:cNvSpPr/>
      </xdr:nvSpPr>
      <xdr:spPr>
        <a:xfrm>
          <a:off x="45847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99585</xdr:rowOff>
    </xdr:from>
    <xdr:ext cx="469744" cy="259045"/>
    <xdr:sp macro="" textlink="">
      <xdr:nvSpPr>
        <xdr:cNvPr id="81" name="議会費該当値テキスト"/>
        <xdr:cNvSpPr txBox="1"/>
      </xdr:nvSpPr>
      <xdr:spPr>
        <a:xfrm>
          <a:off x="4686300"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120714</xdr:rowOff>
    </xdr:from>
    <xdr:to>
      <xdr:col>5</xdr:col>
      <xdr:colOff>409575</xdr:colOff>
      <xdr:row>35</xdr:row>
      <xdr:rowOff>50864</xdr:rowOff>
    </xdr:to>
    <xdr:sp macro="" textlink="">
      <xdr:nvSpPr>
        <xdr:cNvPr id="82" name="円/楕円 81"/>
        <xdr:cNvSpPr/>
      </xdr:nvSpPr>
      <xdr:spPr>
        <a:xfrm>
          <a:off x="3746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67391</xdr:rowOff>
    </xdr:from>
    <xdr:ext cx="469744" cy="259045"/>
    <xdr:sp macro="" textlink="">
      <xdr:nvSpPr>
        <xdr:cNvPr id="83" name="テキスト ボックス 82"/>
        <xdr:cNvSpPr txBox="1"/>
      </xdr:nvSpPr>
      <xdr:spPr>
        <a:xfrm>
          <a:off x="3562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163766</xdr:rowOff>
    </xdr:from>
    <xdr:to>
      <xdr:col>4</xdr:col>
      <xdr:colOff>206375</xdr:colOff>
      <xdr:row>35</xdr:row>
      <xdr:rowOff>93916</xdr:rowOff>
    </xdr:to>
    <xdr:sp macro="" textlink="">
      <xdr:nvSpPr>
        <xdr:cNvPr id="84" name="円/楕円 83"/>
        <xdr:cNvSpPr/>
      </xdr:nvSpPr>
      <xdr:spPr>
        <a:xfrm>
          <a:off x="2857500" y="59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110443</xdr:rowOff>
    </xdr:from>
    <xdr:ext cx="469744" cy="259045"/>
    <xdr:sp macro="" textlink="">
      <xdr:nvSpPr>
        <xdr:cNvPr id="85" name="テキスト ボックス 84"/>
        <xdr:cNvSpPr txBox="1"/>
      </xdr:nvSpPr>
      <xdr:spPr>
        <a:xfrm>
          <a:off x="2673427" y="57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135572</xdr:rowOff>
    </xdr:from>
    <xdr:to>
      <xdr:col>3</xdr:col>
      <xdr:colOff>3175</xdr:colOff>
      <xdr:row>35</xdr:row>
      <xdr:rowOff>65722</xdr:rowOff>
    </xdr:to>
    <xdr:sp macro="" textlink="">
      <xdr:nvSpPr>
        <xdr:cNvPr id="86" name="円/楕円 85"/>
        <xdr:cNvSpPr/>
      </xdr:nvSpPr>
      <xdr:spPr>
        <a:xfrm>
          <a:off x="1968500" y="59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82249</xdr:rowOff>
    </xdr:from>
    <xdr:ext cx="469744" cy="259045"/>
    <xdr:sp macro="" textlink="">
      <xdr:nvSpPr>
        <xdr:cNvPr id="87" name="テキスト ボックス 86"/>
        <xdr:cNvSpPr txBox="1"/>
      </xdr:nvSpPr>
      <xdr:spPr>
        <a:xfrm>
          <a:off x="1784427"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146241</xdr:rowOff>
    </xdr:from>
    <xdr:to>
      <xdr:col>1</xdr:col>
      <xdr:colOff>485775</xdr:colOff>
      <xdr:row>33</xdr:row>
      <xdr:rowOff>76391</xdr:rowOff>
    </xdr:to>
    <xdr:sp macro="" textlink="">
      <xdr:nvSpPr>
        <xdr:cNvPr id="88" name="円/楕円 87"/>
        <xdr:cNvSpPr/>
      </xdr:nvSpPr>
      <xdr:spPr>
        <a:xfrm>
          <a:off x="1079500" y="56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92918</xdr:rowOff>
    </xdr:from>
    <xdr:ext cx="469744" cy="259045"/>
    <xdr:sp macro="" textlink="">
      <xdr:nvSpPr>
        <xdr:cNvPr id="89" name="テキスト ボックス 88"/>
        <xdr:cNvSpPr txBox="1"/>
      </xdr:nvSpPr>
      <xdr:spPr>
        <a:xfrm>
          <a:off x="895427" y="54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7076</xdr:rowOff>
    </xdr:from>
    <xdr:to>
      <xdr:col>6</xdr:col>
      <xdr:colOff>511175</xdr:colOff>
      <xdr:row>58</xdr:row>
      <xdr:rowOff>78507</xdr:rowOff>
    </xdr:to>
    <xdr:cxnSp macro="">
      <xdr:nvCxnSpPr>
        <xdr:cNvPr id="120" name="直線コネクタ 119"/>
        <xdr:cNvCxnSpPr/>
      </xdr:nvCxnSpPr>
      <xdr:spPr>
        <a:xfrm flipV="1">
          <a:off x="3797300" y="9951176"/>
          <a:ext cx="838200" cy="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78507</xdr:rowOff>
    </xdr:from>
    <xdr:to>
      <xdr:col>5</xdr:col>
      <xdr:colOff>358775</xdr:colOff>
      <xdr:row>58</xdr:row>
      <xdr:rowOff>78549</xdr:rowOff>
    </xdr:to>
    <xdr:cxnSp macro="">
      <xdr:nvCxnSpPr>
        <xdr:cNvPr id="123" name="直線コネクタ 122"/>
        <xdr:cNvCxnSpPr/>
      </xdr:nvCxnSpPr>
      <xdr:spPr>
        <a:xfrm flipV="1">
          <a:off x="2908300" y="1002260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72227</xdr:rowOff>
    </xdr:from>
    <xdr:to>
      <xdr:col>4</xdr:col>
      <xdr:colOff>155575</xdr:colOff>
      <xdr:row>58</xdr:row>
      <xdr:rowOff>78549</xdr:rowOff>
    </xdr:to>
    <xdr:cxnSp macro="">
      <xdr:nvCxnSpPr>
        <xdr:cNvPr id="126" name="直線コネクタ 125"/>
        <xdr:cNvCxnSpPr/>
      </xdr:nvCxnSpPr>
      <xdr:spPr>
        <a:xfrm>
          <a:off x="2019300" y="10016327"/>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72227</xdr:rowOff>
    </xdr:from>
    <xdr:to>
      <xdr:col>2</xdr:col>
      <xdr:colOff>638175</xdr:colOff>
      <xdr:row>58</xdr:row>
      <xdr:rowOff>78569</xdr:rowOff>
    </xdr:to>
    <xdr:cxnSp macro="">
      <xdr:nvCxnSpPr>
        <xdr:cNvPr id="129" name="直線コネクタ 128"/>
        <xdr:cNvCxnSpPr/>
      </xdr:nvCxnSpPr>
      <xdr:spPr>
        <a:xfrm flipV="1">
          <a:off x="1130300" y="10016327"/>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127726</xdr:rowOff>
    </xdr:from>
    <xdr:to>
      <xdr:col>6</xdr:col>
      <xdr:colOff>561975</xdr:colOff>
      <xdr:row>58</xdr:row>
      <xdr:rowOff>57876</xdr:rowOff>
    </xdr:to>
    <xdr:sp macro="" textlink="">
      <xdr:nvSpPr>
        <xdr:cNvPr id="139" name="円/楕円 138"/>
        <xdr:cNvSpPr/>
      </xdr:nvSpPr>
      <xdr:spPr>
        <a:xfrm>
          <a:off x="4584700" y="99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106153</xdr:rowOff>
    </xdr:from>
    <xdr:ext cx="534377" cy="259045"/>
    <xdr:sp macro="" textlink="">
      <xdr:nvSpPr>
        <xdr:cNvPr id="140" name="総務費該当値テキスト"/>
        <xdr:cNvSpPr txBox="1"/>
      </xdr:nvSpPr>
      <xdr:spPr>
        <a:xfrm>
          <a:off x="4686300" y="98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27707</xdr:rowOff>
    </xdr:from>
    <xdr:to>
      <xdr:col>5</xdr:col>
      <xdr:colOff>409575</xdr:colOff>
      <xdr:row>58</xdr:row>
      <xdr:rowOff>129307</xdr:rowOff>
    </xdr:to>
    <xdr:sp macro="" textlink="">
      <xdr:nvSpPr>
        <xdr:cNvPr id="141" name="円/楕円 140"/>
        <xdr:cNvSpPr/>
      </xdr:nvSpPr>
      <xdr:spPr>
        <a:xfrm>
          <a:off x="3746500" y="99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120434</xdr:rowOff>
    </xdr:from>
    <xdr:ext cx="534377" cy="259045"/>
    <xdr:sp macro="" textlink="">
      <xdr:nvSpPr>
        <xdr:cNvPr id="142" name="テキスト ボックス 141"/>
        <xdr:cNvSpPr txBox="1"/>
      </xdr:nvSpPr>
      <xdr:spPr>
        <a:xfrm>
          <a:off x="3530111" y="100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27749</xdr:rowOff>
    </xdr:from>
    <xdr:to>
      <xdr:col>4</xdr:col>
      <xdr:colOff>206375</xdr:colOff>
      <xdr:row>58</xdr:row>
      <xdr:rowOff>129349</xdr:rowOff>
    </xdr:to>
    <xdr:sp macro="" textlink="">
      <xdr:nvSpPr>
        <xdr:cNvPr id="143" name="円/楕円 142"/>
        <xdr:cNvSpPr/>
      </xdr:nvSpPr>
      <xdr:spPr>
        <a:xfrm>
          <a:off x="2857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120476</xdr:rowOff>
    </xdr:from>
    <xdr:ext cx="534377" cy="259045"/>
    <xdr:sp macro="" textlink="">
      <xdr:nvSpPr>
        <xdr:cNvPr id="144" name="テキスト ボックス 143"/>
        <xdr:cNvSpPr txBox="1"/>
      </xdr:nvSpPr>
      <xdr:spPr>
        <a:xfrm>
          <a:off x="2641111" y="100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21427</xdr:rowOff>
    </xdr:from>
    <xdr:to>
      <xdr:col>3</xdr:col>
      <xdr:colOff>3175</xdr:colOff>
      <xdr:row>58</xdr:row>
      <xdr:rowOff>123027</xdr:rowOff>
    </xdr:to>
    <xdr:sp macro="" textlink="">
      <xdr:nvSpPr>
        <xdr:cNvPr id="145" name="円/楕円 144"/>
        <xdr:cNvSpPr/>
      </xdr:nvSpPr>
      <xdr:spPr>
        <a:xfrm>
          <a:off x="1968500" y="99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114154</xdr:rowOff>
    </xdr:from>
    <xdr:ext cx="534377" cy="259045"/>
    <xdr:sp macro="" textlink="">
      <xdr:nvSpPr>
        <xdr:cNvPr id="146" name="テキスト ボックス 145"/>
        <xdr:cNvSpPr txBox="1"/>
      </xdr:nvSpPr>
      <xdr:spPr>
        <a:xfrm>
          <a:off x="1752111" y="100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27769</xdr:rowOff>
    </xdr:from>
    <xdr:to>
      <xdr:col>1</xdr:col>
      <xdr:colOff>485775</xdr:colOff>
      <xdr:row>58</xdr:row>
      <xdr:rowOff>129369</xdr:rowOff>
    </xdr:to>
    <xdr:sp macro="" textlink="">
      <xdr:nvSpPr>
        <xdr:cNvPr id="147" name="円/楕円 146"/>
        <xdr:cNvSpPr/>
      </xdr:nvSpPr>
      <xdr:spPr>
        <a:xfrm>
          <a:off x="1079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120496</xdr:rowOff>
    </xdr:from>
    <xdr:ext cx="534377" cy="259045"/>
    <xdr:sp macro="" textlink="">
      <xdr:nvSpPr>
        <xdr:cNvPr id="148" name="テキスト ボックス 147"/>
        <xdr:cNvSpPr txBox="1"/>
      </xdr:nvSpPr>
      <xdr:spPr>
        <a:xfrm>
          <a:off x="863111" y="100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92760</xdr:rowOff>
    </xdr:from>
    <xdr:to>
      <xdr:col>6</xdr:col>
      <xdr:colOff>511175</xdr:colOff>
      <xdr:row>78</xdr:row>
      <xdr:rowOff>125538</xdr:rowOff>
    </xdr:to>
    <xdr:cxnSp macro="">
      <xdr:nvCxnSpPr>
        <xdr:cNvPr id="180" name="直線コネクタ 179"/>
        <xdr:cNvCxnSpPr/>
      </xdr:nvCxnSpPr>
      <xdr:spPr>
        <a:xfrm>
          <a:off x="3797300" y="13465860"/>
          <a:ext cx="8382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92760</xdr:rowOff>
    </xdr:from>
    <xdr:to>
      <xdr:col>5</xdr:col>
      <xdr:colOff>358775</xdr:colOff>
      <xdr:row>79</xdr:row>
      <xdr:rowOff>62750</xdr:rowOff>
    </xdr:to>
    <xdr:cxnSp macro="">
      <xdr:nvCxnSpPr>
        <xdr:cNvPr id="183" name="直線コネクタ 182"/>
        <xdr:cNvCxnSpPr/>
      </xdr:nvCxnSpPr>
      <xdr:spPr>
        <a:xfrm flipV="1">
          <a:off x="2908300" y="13465860"/>
          <a:ext cx="889000" cy="1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52408</xdr:rowOff>
    </xdr:from>
    <xdr:to>
      <xdr:col>4</xdr:col>
      <xdr:colOff>155575</xdr:colOff>
      <xdr:row>79</xdr:row>
      <xdr:rowOff>62750</xdr:rowOff>
    </xdr:to>
    <xdr:cxnSp macro="">
      <xdr:nvCxnSpPr>
        <xdr:cNvPr id="186" name="直線コネクタ 185"/>
        <xdr:cNvCxnSpPr/>
      </xdr:nvCxnSpPr>
      <xdr:spPr>
        <a:xfrm>
          <a:off x="2019300" y="1359695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52408</xdr:rowOff>
    </xdr:from>
    <xdr:to>
      <xdr:col>2</xdr:col>
      <xdr:colOff>638175</xdr:colOff>
      <xdr:row>79</xdr:row>
      <xdr:rowOff>124797</xdr:rowOff>
    </xdr:to>
    <xdr:cxnSp macro="">
      <xdr:nvCxnSpPr>
        <xdr:cNvPr id="189" name="直線コネクタ 188"/>
        <xdr:cNvCxnSpPr/>
      </xdr:nvCxnSpPr>
      <xdr:spPr>
        <a:xfrm flipV="1">
          <a:off x="1130300" y="1359695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74738</xdr:rowOff>
    </xdr:from>
    <xdr:to>
      <xdr:col>6</xdr:col>
      <xdr:colOff>561975</xdr:colOff>
      <xdr:row>79</xdr:row>
      <xdr:rowOff>4888</xdr:rowOff>
    </xdr:to>
    <xdr:sp macro="" textlink="">
      <xdr:nvSpPr>
        <xdr:cNvPr id="199" name="円/楕円 198"/>
        <xdr:cNvSpPr/>
      </xdr:nvSpPr>
      <xdr:spPr>
        <a:xfrm>
          <a:off x="4584700" y="134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161115</xdr:rowOff>
    </xdr:from>
    <xdr:ext cx="599010" cy="259045"/>
    <xdr:sp macro="" textlink="">
      <xdr:nvSpPr>
        <xdr:cNvPr id="200" name="民生費該当値テキスト"/>
        <xdr:cNvSpPr txBox="1"/>
      </xdr:nvSpPr>
      <xdr:spPr>
        <a:xfrm>
          <a:off x="4686300" y="1336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41960</xdr:rowOff>
    </xdr:from>
    <xdr:to>
      <xdr:col>5</xdr:col>
      <xdr:colOff>409575</xdr:colOff>
      <xdr:row>78</xdr:row>
      <xdr:rowOff>143560</xdr:rowOff>
    </xdr:to>
    <xdr:sp macro="" textlink="">
      <xdr:nvSpPr>
        <xdr:cNvPr id="201" name="円/楕円 200"/>
        <xdr:cNvSpPr/>
      </xdr:nvSpPr>
      <xdr:spPr>
        <a:xfrm>
          <a:off x="3746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134687</xdr:rowOff>
    </xdr:from>
    <xdr:ext cx="599010" cy="259045"/>
    <xdr:sp macro="" textlink="">
      <xdr:nvSpPr>
        <xdr:cNvPr id="202" name="テキスト ボックス 201"/>
        <xdr:cNvSpPr txBox="1"/>
      </xdr:nvSpPr>
      <xdr:spPr>
        <a:xfrm>
          <a:off x="3497794" y="135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11950</xdr:rowOff>
    </xdr:from>
    <xdr:to>
      <xdr:col>4</xdr:col>
      <xdr:colOff>206375</xdr:colOff>
      <xdr:row>79</xdr:row>
      <xdr:rowOff>113550</xdr:rowOff>
    </xdr:to>
    <xdr:sp macro="" textlink="">
      <xdr:nvSpPr>
        <xdr:cNvPr id="203" name="円/楕円 202"/>
        <xdr:cNvSpPr/>
      </xdr:nvSpPr>
      <xdr:spPr>
        <a:xfrm>
          <a:off x="2857500" y="135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104677</xdr:rowOff>
    </xdr:from>
    <xdr:ext cx="534377" cy="259045"/>
    <xdr:sp macro="" textlink="">
      <xdr:nvSpPr>
        <xdr:cNvPr id="204" name="テキスト ボックス 203"/>
        <xdr:cNvSpPr txBox="1"/>
      </xdr:nvSpPr>
      <xdr:spPr>
        <a:xfrm>
          <a:off x="2641111" y="136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1608</xdr:rowOff>
    </xdr:from>
    <xdr:to>
      <xdr:col>3</xdr:col>
      <xdr:colOff>3175</xdr:colOff>
      <xdr:row>79</xdr:row>
      <xdr:rowOff>103208</xdr:rowOff>
    </xdr:to>
    <xdr:sp macro="" textlink="">
      <xdr:nvSpPr>
        <xdr:cNvPr id="205" name="円/楕円 204"/>
        <xdr:cNvSpPr/>
      </xdr:nvSpPr>
      <xdr:spPr>
        <a:xfrm>
          <a:off x="1968500" y="13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94335</xdr:rowOff>
    </xdr:from>
    <xdr:ext cx="534377" cy="259045"/>
    <xdr:sp macro="" textlink="">
      <xdr:nvSpPr>
        <xdr:cNvPr id="206" name="テキスト ボックス 205"/>
        <xdr:cNvSpPr txBox="1"/>
      </xdr:nvSpPr>
      <xdr:spPr>
        <a:xfrm>
          <a:off x="1752111" y="136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73997</xdr:rowOff>
    </xdr:from>
    <xdr:to>
      <xdr:col>1</xdr:col>
      <xdr:colOff>485775</xdr:colOff>
      <xdr:row>80</xdr:row>
      <xdr:rowOff>4147</xdr:rowOff>
    </xdr:to>
    <xdr:sp macro="" textlink="">
      <xdr:nvSpPr>
        <xdr:cNvPr id="207" name="円/楕円 206"/>
        <xdr:cNvSpPr/>
      </xdr:nvSpPr>
      <xdr:spPr>
        <a:xfrm>
          <a:off x="1079500" y="13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166724</xdr:rowOff>
    </xdr:from>
    <xdr:ext cx="534377" cy="259045"/>
    <xdr:sp macro="" textlink="">
      <xdr:nvSpPr>
        <xdr:cNvPr id="208" name="テキスト ボックス 207"/>
        <xdr:cNvSpPr txBox="1"/>
      </xdr:nvSpPr>
      <xdr:spPr>
        <a:xfrm>
          <a:off x="863111" y="137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87446</xdr:rowOff>
    </xdr:from>
    <xdr:to>
      <xdr:col>6</xdr:col>
      <xdr:colOff>511175</xdr:colOff>
      <xdr:row>98</xdr:row>
      <xdr:rowOff>101943</xdr:rowOff>
    </xdr:to>
    <xdr:cxnSp macro="">
      <xdr:nvCxnSpPr>
        <xdr:cNvPr id="241" name="直線コネクタ 240"/>
        <xdr:cNvCxnSpPr/>
      </xdr:nvCxnSpPr>
      <xdr:spPr>
        <a:xfrm>
          <a:off x="3797300" y="16889546"/>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84883</xdr:rowOff>
    </xdr:from>
    <xdr:to>
      <xdr:col>5</xdr:col>
      <xdr:colOff>358775</xdr:colOff>
      <xdr:row>98</xdr:row>
      <xdr:rowOff>87446</xdr:rowOff>
    </xdr:to>
    <xdr:cxnSp macro="">
      <xdr:nvCxnSpPr>
        <xdr:cNvPr id="244" name="直線コネクタ 243"/>
        <xdr:cNvCxnSpPr/>
      </xdr:nvCxnSpPr>
      <xdr:spPr>
        <a:xfrm>
          <a:off x="2908300" y="16886983"/>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84883</xdr:rowOff>
    </xdr:from>
    <xdr:to>
      <xdr:col>4</xdr:col>
      <xdr:colOff>155575</xdr:colOff>
      <xdr:row>98</xdr:row>
      <xdr:rowOff>100171</xdr:rowOff>
    </xdr:to>
    <xdr:cxnSp macro="">
      <xdr:nvCxnSpPr>
        <xdr:cNvPr id="247" name="直線コネクタ 246"/>
        <xdr:cNvCxnSpPr/>
      </xdr:nvCxnSpPr>
      <xdr:spPr>
        <a:xfrm flipV="1">
          <a:off x="2019300" y="16886983"/>
          <a:ext cx="889000" cy="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85761</xdr:rowOff>
    </xdr:from>
    <xdr:to>
      <xdr:col>2</xdr:col>
      <xdr:colOff>638175</xdr:colOff>
      <xdr:row>98</xdr:row>
      <xdr:rowOff>100171</xdr:rowOff>
    </xdr:to>
    <xdr:cxnSp macro="">
      <xdr:nvCxnSpPr>
        <xdr:cNvPr id="250" name="直線コネクタ 249"/>
        <xdr:cNvCxnSpPr/>
      </xdr:nvCxnSpPr>
      <xdr:spPr>
        <a:xfrm>
          <a:off x="1130300" y="16887861"/>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51143</xdr:rowOff>
    </xdr:from>
    <xdr:to>
      <xdr:col>6</xdr:col>
      <xdr:colOff>561975</xdr:colOff>
      <xdr:row>98</xdr:row>
      <xdr:rowOff>152743</xdr:rowOff>
    </xdr:to>
    <xdr:sp macro="" textlink="">
      <xdr:nvSpPr>
        <xdr:cNvPr id="260" name="円/楕円 259"/>
        <xdr:cNvSpPr/>
      </xdr:nvSpPr>
      <xdr:spPr>
        <a:xfrm>
          <a:off x="4584700" y="168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137520</xdr:rowOff>
    </xdr:from>
    <xdr:ext cx="534377" cy="259045"/>
    <xdr:sp macro="" textlink="">
      <xdr:nvSpPr>
        <xdr:cNvPr id="261" name="衛生費該当値テキスト"/>
        <xdr:cNvSpPr txBox="1"/>
      </xdr:nvSpPr>
      <xdr:spPr>
        <a:xfrm>
          <a:off x="4686300" y="167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36646</xdr:rowOff>
    </xdr:from>
    <xdr:to>
      <xdr:col>5</xdr:col>
      <xdr:colOff>409575</xdr:colOff>
      <xdr:row>98</xdr:row>
      <xdr:rowOff>138246</xdr:rowOff>
    </xdr:to>
    <xdr:sp macro="" textlink="">
      <xdr:nvSpPr>
        <xdr:cNvPr id="262" name="円/楕円 261"/>
        <xdr:cNvSpPr/>
      </xdr:nvSpPr>
      <xdr:spPr>
        <a:xfrm>
          <a:off x="3746500" y="1683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129373</xdr:rowOff>
    </xdr:from>
    <xdr:ext cx="534377" cy="259045"/>
    <xdr:sp macro="" textlink="">
      <xdr:nvSpPr>
        <xdr:cNvPr id="263" name="テキスト ボックス 262"/>
        <xdr:cNvSpPr txBox="1"/>
      </xdr:nvSpPr>
      <xdr:spPr>
        <a:xfrm>
          <a:off x="3530111" y="169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34083</xdr:rowOff>
    </xdr:from>
    <xdr:to>
      <xdr:col>4</xdr:col>
      <xdr:colOff>206375</xdr:colOff>
      <xdr:row>98</xdr:row>
      <xdr:rowOff>135683</xdr:rowOff>
    </xdr:to>
    <xdr:sp macro="" textlink="">
      <xdr:nvSpPr>
        <xdr:cNvPr id="264" name="円/楕円 263"/>
        <xdr:cNvSpPr/>
      </xdr:nvSpPr>
      <xdr:spPr>
        <a:xfrm>
          <a:off x="2857500" y="168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126810</xdr:rowOff>
    </xdr:from>
    <xdr:ext cx="534377" cy="259045"/>
    <xdr:sp macro="" textlink="">
      <xdr:nvSpPr>
        <xdr:cNvPr id="265" name="テキスト ボックス 264"/>
        <xdr:cNvSpPr txBox="1"/>
      </xdr:nvSpPr>
      <xdr:spPr>
        <a:xfrm>
          <a:off x="2641111" y="169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49371</xdr:rowOff>
    </xdr:from>
    <xdr:to>
      <xdr:col>3</xdr:col>
      <xdr:colOff>3175</xdr:colOff>
      <xdr:row>98</xdr:row>
      <xdr:rowOff>150971</xdr:rowOff>
    </xdr:to>
    <xdr:sp macro="" textlink="">
      <xdr:nvSpPr>
        <xdr:cNvPr id="266" name="円/楕円 265"/>
        <xdr:cNvSpPr/>
      </xdr:nvSpPr>
      <xdr:spPr>
        <a:xfrm>
          <a:off x="1968500" y="168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142098</xdr:rowOff>
    </xdr:from>
    <xdr:ext cx="534377" cy="259045"/>
    <xdr:sp macro="" textlink="">
      <xdr:nvSpPr>
        <xdr:cNvPr id="267" name="テキスト ボックス 266"/>
        <xdr:cNvSpPr txBox="1"/>
      </xdr:nvSpPr>
      <xdr:spPr>
        <a:xfrm>
          <a:off x="1752111" y="1694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34961</xdr:rowOff>
    </xdr:from>
    <xdr:to>
      <xdr:col>1</xdr:col>
      <xdr:colOff>485775</xdr:colOff>
      <xdr:row>98</xdr:row>
      <xdr:rowOff>136561</xdr:rowOff>
    </xdr:to>
    <xdr:sp macro="" textlink="">
      <xdr:nvSpPr>
        <xdr:cNvPr id="268" name="円/楕円 267"/>
        <xdr:cNvSpPr/>
      </xdr:nvSpPr>
      <xdr:spPr>
        <a:xfrm>
          <a:off x="1079500" y="1683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127688</xdr:rowOff>
    </xdr:from>
    <xdr:ext cx="534377" cy="259045"/>
    <xdr:sp macro="" textlink="">
      <xdr:nvSpPr>
        <xdr:cNvPr id="269" name="テキスト ボックス 268"/>
        <xdr:cNvSpPr txBox="1"/>
      </xdr:nvSpPr>
      <xdr:spPr>
        <a:xfrm>
          <a:off x="863111" y="1692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5" name="テキスト ボックス 28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7" name="テキスト ボックス 28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62616</xdr:rowOff>
    </xdr:from>
    <xdr:to>
      <xdr:col>15</xdr:col>
      <xdr:colOff>180340</xdr:colOff>
      <xdr:row>38</xdr:row>
      <xdr:rowOff>139700</xdr:rowOff>
    </xdr:to>
    <xdr:cxnSp macro="">
      <xdr:nvCxnSpPr>
        <xdr:cNvPr id="291" name="直線コネクタ 290"/>
        <xdr:cNvCxnSpPr/>
      </xdr:nvCxnSpPr>
      <xdr:spPr>
        <a:xfrm flipV="1">
          <a:off x="10475595" y="6234816"/>
          <a:ext cx="1270" cy="41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9293</xdr:rowOff>
    </xdr:from>
    <xdr:ext cx="469744" cy="259045"/>
    <xdr:sp macro="" textlink="">
      <xdr:nvSpPr>
        <xdr:cNvPr id="294" name="労働費最大値テキスト"/>
        <xdr:cNvSpPr txBox="1"/>
      </xdr:nvSpPr>
      <xdr:spPr>
        <a:xfrm>
          <a:off x="10528300" y="60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36</xdr:row>
      <xdr:rowOff>62616</xdr:rowOff>
    </xdr:from>
    <xdr:to>
      <xdr:col>15</xdr:col>
      <xdr:colOff>269875</xdr:colOff>
      <xdr:row>36</xdr:row>
      <xdr:rowOff>62616</xdr:rowOff>
    </xdr:to>
    <xdr:cxnSp macro="">
      <xdr:nvCxnSpPr>
        <xdr:cNvPr id="295" name="直線コネクタ 294"/>
        <xdr:cNvCxnSpPr/>
      </xdr:nvCxnSpPr>
      <xdr:spPr>
        <a:xfrm>
          <a:off x="10388600" y="623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83465</xdr:rowOff>
    </xdr:from>
    <xdr:to>
      <xdr:col>15</xdr:col>
      <xdr:colOff>180975</xdr:colOff>
      <xdr:row>38</xdr:row>
      <xdr:rowOff>84470</xdr:rowOff>
    </xdr:to>
    <xdr:cxnSp macro="">
      <xdr:nvCxnSpPr>
        <xdr:cNvPr id="296" name="直線コネクタ 295"/>
        <xdr:cNvCxnSpPr/>
      </xdr:nvCxnSpPr>
      <xdr:spPr>
        <a:xfrm flipV="1">
          <a:off x="9639300" y="6598565"/>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43563</xdr:rowOff>
    </xdr:from>
    <xdr:ext cx="378565" cy="259045"/>
    <xdr:sp macro="" textlink="">
      <xdr:nvSpPr>
        <xdr:cNvPr id="297" name="労働費平均値テキスト"/>
        <xdr:cNvSpPr txBox="1"/>
      </xdr:nvSpPr>
      <xdr:spPr>
        <a:xfrm>
          <a:off x="10528300" y="63872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20686</xdr:rowOff>
    </xdr:from>
    <xdr:to>
      <xdr:col>15</xdr:col>
      <xdr:colOff>231775</xdr:colOff>
      <xdr:row>38</xdr:row>
      <xdr:rowOff>122286</xdr:rowOff>
    </xdr:to>
    <xdr:sp macro="" textlink="">
      <xdr:nvSpPr>
        <xdr:cNvPr id="298" name="フローチャート : 判断 297"/>
        <xdr:cNvSpPr/>
      </xdr:nvSpPr>
      <xdr:spPr>
        <a:xfrm>
          <a:off x="10426700" y="653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81544</xdr:rowOff>
    </xdr:from>
    <xdr:to>
      <xdr:col>14</xdr:col>
      <xdr:colOff>28575</xdr:colOff>
      <xdr:row>38</xdr:row>
      <xdr:rowOff>84470</xdr:rowOff>
    </xdr:to>
    <xdr:cxnSp macro="">
      <xdr:nvCxnSpPr>
        <xdr:cNvPr id="299" name="直線コネクタ 298"/>
        <xdr:cNvCxnSpPr/>
      </xdr:nvCxnSpPr>
      <xdr:spPr>
        <a:xfrm>
          <a:off x="8750300" y="659664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10902</xdr:rowOff>
    </xdr:from>
    <xdr:to>
      <xdr:col>14</xdr:col>
      <xdr:colOff>79375</xdr:colOff>
      <xdr:row>38</xdr:row>
      <xdr:rowOff>112502</xdr:rowOff>
    </xdr:to>
    <xdr:sp macro="" textlink="">
      <xdr:nvSpPr>
        <xdr:cNvPr id="300" name="フローチャート : 判断 299"/>
        <xdr:cNvSpPr/>
      </xdr:nvSpPr>
      <xdr:spPr>
        <a:xfrm>
          <a:off x="9588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129029</xdr:rowOff>
    </xdr:from>
    <xdr:ext cx="378565" cy="259045"/>
    <xdr:sp macro="" textlink="">
      <xdr:nvSpPr>
        <xdr:cNvPr id="301" name="テキスト ボックス 300"/>
        <xdr:cNvSpPr txBox="1"/>
      </xdr:nvSpPr>
      <xdr:spPr>
        <a:xfrm>
          <a:off x="9450017" y="630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12873</xdr:rowOff>
    </xdr:from>
    <xdr:to>
      <xdr:col>12</xdr:col>
      <xdr:colOff>511175</xdr:colOff>
      <xdr:row>38</xdr:row>
      <xdr:rowOff>81544</xdr:rowOff>
    </xdr:to>
    <xdr:cxnSp macro="">
      <xdr:nvCxnSpPr>
        <xdr:cNvPr id="302" name="直線コネクタ 301"/>
        <xdr:cNvCxnSpPr/>
      </xdr:nvCxnSpPr>
      <xdr:spPr>
        <a:xfrm>
          <a:off x="7861300" y="6013623"/>
          <a:ext cx="889000" cy="5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119807</xdr:rowOff>
    </xdr:from>
    <xdr:to>
      <xdr:col>12</xdr:col>
      <xdr:colOff>561975</xdr:colOff>
      <xdr:row>38</xdr:row>
      <xdr:rowOff>49957</xdr:rowOff>
    </xdr:to>
    <xdr:sp macro="" textlink="">
      <xdr:nvSpPr>
        <xdr:cNvPr id="303" name="フローチャート : 判断 302"/>
        <xdr:cNvSpPr/>
      </xdr:nvSpPr>
      <xdr:spPr>
        <a:xfrm>
          <a:off x="8699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66484</xdr:rowOff>
    </xdr:from>
    <xdr:ext cx="469744" cy="259045"/>
    <xdr:sp macro="" textlink="">
      <xdr:nvSpPr>
        <xdr:cNvPr id="304" name="テキスト ボックス 303"/>
        <xdr:cNvSpPr txBox="1"/>
      </xdr:nvSpPr>
      <xdr:spPr>
        <a:xfrm>
          <a:off x="8515427" y="62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72583</xdr:rowOff>
    </xdr:from>
    <xdr:to>
      <xdr:col>11</xdr:col>
      <xdr:colOff>307975</xdr:colOff>
      <xdr:row>35</xdr:row>
      <xdr:rowOff>12873</xdr:rowOff>
    </xdr:to>
    <xdr:cxnSp macro="">
      <xdr:nvCxnSpPr>
        <xdr:cNvPr id="305" name="直線コネクタ 304"/>
        <xdr:cNvCxnSpPr/>
      </xdr:nvCxnSpPr>
      <xdr:spPr>
        <a:xfrm>
          <a:off x="6972300" y="5216083"/>
          <a:ext cx="889000" cy="79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70886</xdr:rowOff>
    </xdr:from>
    <xdr:to>
      <xdr:col>11</xdr:col>
      <xdr:colOff>358775</xdr:colOff>
      <xdr:row>38</xdr:row>
      <xdr:rowOff>1036</xdr:rowOff>
    </xdr:to>
    <xdr:sp macro="" textlink="">
      <xdr:nvSpPr>
        <xdr:cNvPr id="306" name="フローチャート : 判断 305"/>
        <xdr:cNvSpPr/>
      </xdr:nvSpPr>
      <xdr:spPr>
        <a:xfrm>
          <a:off x="7810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163613</xdr:rowOff>
    </xdr:from>
    <xdr:ext cx="469744" cy="259045"/>
    <xdr:sp macro="" textlink="">
      <xdr:nvSpPr>
        <xdr:cNvPr id="307" name="テキスト ボックス 306"/>
        <xdr:cNvSpPr txBox="1"/>
      </xdr:nvSpPr>
      <xdr:spPr>
        <a:xfrm>
          <a:off x="7626427" y="650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140929</xdr:rowOff>
    </xdr:from>
    <xdr:to>
      <xdr:col>10</xdr:col>
      <xdr:colOff>155575</xdr:colOff>
      <xdr:row>37</xdr:row>
      <xdr:rowOff>71079</xdr:rowOff>
    </xdr:to>
    <xdr:sp macro="" textlink="">
      <xdr:nvSpPr>
        <xdr:cNvPr id="308" name="フローチャート : 判断 307"/>
        <xdr:cNvSpPr/>
      </xdr:nvSpPr>
      <xdr:spPr>
        <a:xfrm>
          <a:off x="6921500" y="631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62206</xdr:rowOff>
    </xdr:from>
    <xdr:ext cx="469744" cy="259045"/>
    <xdr:sp macro="" textlink="">
      <xdr:nvSpPr>
        <xdr:cNvPr id="309" name="テキスト ボックス 308"/>
        <xdr:cNvSpPr txBox="1"/>
      </xdr:nvSpPr>
      <xdr:spPr>
        <a:xfrm>
          <a:off x="6737427" y="640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32665</xdr:rowOff>
    </xdr:from>
    <xdr:to>
      <xdr:col>15</xdr:col>
      <xdr:colOff>231775</xdr:colOff>
      <xdr:row>38</xdr:row>
      <xdr:rowOff>134265</xdr:rowOff>
    </xdr:to>
    <xdr:sp macro="" textlink="">
      <xdr:nvSpPr>
        <xdr:cNvPr id="315" name="円/楕円 314"/>
        <xdr:cNvSpPr/>
      </xdr:nvSpPr>
      <xdr:spPr>
        <a:xfrm>
          <a:off x="10426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170562</xdr:rowOff>
    </xdr:from>
    <xdr:ext cx="378565" cy="259045"/>
    <xdr:sp macro="" textlink="">
      <xdr:nvSpPr>
        <xdr:cNvPr id="316" name="労働費該当値テキスト"/>
        <xdr:cNvSpPr txBox="1"/>
      </xdr:nvSpPr>
      <xdr:spPr>
        <a:xfrm>
          <a:off x="10528300" y="651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33670</xdr:rowOff>
    </xdr:from>
    <xdr:to>
      <xdr:col>14</xdr:col>
      <xdr:colOff>79375</xdr:colOff>
      <xdr:row>38</xdr:row>
      <xdr:rowOff>135270</xdr:rowOff>
    </xdr:to>
    <xdr:sp macro="" textlink="">
      <xdr:nvSpPr>
        <xdr:cNvPr id="317" name="円/楕円 316"/>
        <xdr:cNvSpPr/>
      </xdr:nvSpPr>
      <xdr:spPr>
        <a:xfrm>
          <a:off x="9588500" y="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126397</xdr:rowOff>
    </xdr:from>
    <xdr:ext cx="378565" cy="259045"/>
    <xdr:sp macro="" textlink="">
      <xdr:nvSpPr>
        <xdr:cNvPr id="318" name="テキスト ボックス 317"/>
        <xdr:cNvSpPr txBox="1"/>
      </xdr:nvSpPr>
      <xdr:spPr>
        <a:xfrm>
          <a:off x="9450017" y="6641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30744</xdr:rowOff>
    </xdr:from>
    <xdr:to>
      <xdr:col>12</xdr:col>
      <xdr:colOff>561975</xdr:colOff>
      <xdr:row>38</xdr:row>
      <xdr:rowOff>132344</xdr:rowOff>
    </xdr:to>
    <xdr:sp macro="" textlink="">
      <xdr:nvSpPr>
        <xdr:cNvPr id="319" name="円/楕円 318"/>
        <xdr:cNvSpPr/>
      </xdr:nvSpPr>
      <xdr:spPr>
        <a:xfrm>
          <a:off x="8699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123471</xdr:rowOff>
    </xdr:from>
    <xdr:ext cx="378565" cy="259045"/>
    <xdr:sp macro="" textlink="">
      <xdr:nvSpPr>
        <xdr:cNvPr id="320" name="テキスト ボックス 319"/>
        <xdr:cNvSpPr txBox="1"/>
      </xdr:nvSpPr>
      <xdr:spPr>
        <a:xfrm>
          <a:off x="8561017" y="663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133523</xdr:rowOff>
    </xdr:from>
    <xdr:to>
      <xdr:col>11</xdr:col>
      <xdr:colOff>358775</xdr:colOff>
      <xdr:row>35</xdr:row>
      <xdr:rowOff>63673</xdr:rowOff>
    </xdr:to>
    <xdr:sp macro="" textlink="">
      <xdr:nvSpPr>
        <xdr:cNvPr id="321" name="円/楕円 320"/>
        <xdr:cNvSpPr/>
      </xdr:nvSpPr>
      <xdr:spPr>
        <a:xfrm>
          <a:off x="7810500" y="59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80200</xdr:rowOff>
    </xdr:from>
    <xdr:ext cx="469744" cy="259045"/>
    <xdr:sp macro="" textlink="">
      <xdr:nvSpPr>
        <xdr:cNvPr id="322" name="テキスト ボックス 321"/>
        <xdr:cNvSpPr txBox="1"/>
      </xdr:nvSpPr>
      <xdr:spPr>
        <a:xfrm>
          <a:off x="7626427" y="57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21783</xdr:rowOff>
    </xdr:from>
    <xdr:to>
      <xdr:col>10</xdr:col>
      <xdr:colOff>155575</xdr:colOff>
      <xdr:row>30</xdr:row>
      <xdr:rowOff>123383</xdr:rowOff>
    </xdr:to>
    <xdr:sp macro="" textlink="">
      <xdr:nvSpPr>
        <xdr:cNvPr id="323" name="円/楕円 322"/>
        <xdr:cNvSpPr/>
      </xdr:nvSpPr>
      <xdr:spPr>
        <a:xfrm>
          <a:off x="6921500" y="51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139910</xdr:rowOff>
    </xdr:from>
    <xdr:ext cx="534377" cy="259045"/>
    <xdr:sp macro="" textlink="">
      <xdr:nvSpPr>
        <xdr:cNvPr id="324" name="テキスト ボックス 323"/>
        <xdr:cNvSpPr txBox="1"/>
      </xdr:nvSpPr>
      <xdr:spPr>
        <a:xfrm>
          <a:off x="6705111" y="49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4" name="直線コネクタ 343"/>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5"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6" name="直線コネクタ 345"/>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7"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48" name="直線コネクタ 347"/>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150124</xdr:rowOff>
    </xdr:from>
    <xdr:to>
      <xdr:col>15</xdr:col>
      <xdr:colOff>180975</xdr:colOff>
      <xdr:row>57</xdr:row>
      <xdr:rowOff>152010</xdr:rowOff>
    </xdr:to>
    <xdr:cxnSp macro="">
      <xdr:nvCxnSpPr>
        <xdr:cNvPr id="349" name="直線コネクタ 348"/>
        <xdr:cNvCxnSpPr/>
      </xdr:nvCxnSpPr>
      <xdr:spPr>
        <a:xfrm flipV="1">
          <a:off x="9639300" y="9922774"/>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0"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1" name="フローチャート : 判断 350"/>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151250</xdr:rowOff>
    </xdr:from>
    <xdr:to>
      <xdr:col>14</xdr:col>
      <xdr:colOff>28575</xdr:colOff>
      <xdr:row>57</xdr:row>
      <xdr:rowOff>152010</xdr:rowOff>
    </xdr:to>
    <xdr:cxnSp macro="">
      <xdr:nvCxnSpPr>
        <xdr:cNvPr id="352" name="直線コネクタ 351"/>
        <xdr:cNvCxnSpPr/>
      </xdr:nvCxnSpPr>
      <xdr:spPr>
        <a:xfrm>
          <a:off x="8750300" y="9923900"/>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3" name="フローチャート : 判断 352"/>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4" name="テキスト ボックス 353"/>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151250</xdr:rowOff>
    </xdr:from>
    <xdr:to>
      <xdr:col>12</xdr:col>
      <xdr:colOff>511175</xdr:colOff>
      <xdr:row>57</xdr:row>
      <xdr:rowOff>151959</xdr:rowOff>
    </xdr:to>
    <xdr:cxnSp macro="">
      <xdr:nvCxnSpPr>
        <xdr:cNvPr id="355" name="直線コネクタ 354"/>
        <xdr:cNvCxnSpPr/>
      </xdr:nvCxnSpPr>
      <xdr:spPr>
        <a:xfrm flipV="1">
          <a:off x="7861300" y="992390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6" name="フローチャート : 判断 355"/>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57" name="テキスト ボックス 356"/>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148552</xdr:rowOff>
    </xdr:from>
    <xdr:to>
      <xdr:col>11</xdr:col>
      <xdr:colOff>307975</xdr:colOff>
      <xdr:row>57</xdr:row>
      <xdr:rowOff>151959</xdr:rowOff>
    </xdr:to>
    <xdr:cxnSp macro="">
      <xdr:nvCxnSpPr>
        <xdr:cNvPr id="358" name="直線コネクタ 357"/>
        <xdr:cNvCxnSpPr/>
      </xdr:nvCxnSpPr>
      <xdr:spPr>
        <a:xfrm>
          <a:off x="6972300" y="9921202"/>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59" name="フローチャート : 判断 358"/>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0" name="テキスト ボックス 359"/>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1" name="フローチャート : 判断 360"/>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2" name="テキスト ボックス 361"/>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99324</xdr:rowOff>
    </xdr:from>
    <xdr:to>
      <xdr:col>15</xdr:col>
      <xdr:colOff>231775</xdr:colOff>
      <xdr:row>58</xdr:row>
      <xdr:rowOff>29474</xdr:rowOff>
    </xdr:to>
    <xdr:sp macro="" textlink="">
      <xdr:nvSpPr>
        <xdr:cNvPr id="368" name="円/楕円 367"/>
        <xdr:cNvSpPr/>
      </xdr:nvSpPr>
      <xdr:spPr>
        <a:xfrm>
          <a:off x="104267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14251</xdr:rowOff>
    </xdr:from>
    <xdr:ext cx="469744" cy="259045"/>
    <xdr:sp macro="" textlink="">
      <xdr:nvSpPr>
        <xdr:cNvPr id="369" name="農林水産業費該当値テキスト"/>
        <xdr:cNvSpPr txBox="1"/>
      </xdr:nvSpPr>
      <xdr:spPr>
        <a:xfrm>
          <a:off x="10528300" y="978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101210</xdr:rowOff>
    </xdr:from>
    <xdr:to>
      <xdr:col>14</xdr:col>
      <xdr:colOff>79375</xdr:colOff>
      <xdr:row>58</xdr:row>
      <xdr:rowOff>31360</xdr:rowOff>
    </xdr:to>
    <xdr:sp macro="" textlink="">
      <xdr:nvSpPr>
        <xdr:cNvPr id="370" name="円/楕円 369"/>
        <xdr:cNvSpPr/>
      </xdr:nvSpPr>
      <xdr:spPr>
        <a:xfrm>
          <a:off x="9588500" y="98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22487</xdr:rowOff>
    </xdr:from>
    <xdr:ext cx="469744" cy="259045"/>
    <xdr:sp macro="" textlink="">
      <xdr:nvSpPr>
        <xdr:cNvPr id="371" name="テキスト ボックス 370"/>
        <xdr:cNvSpPr txBox="1"/>
      </xdr:nvSpPr>
      <xdr:spPr>
        <a:xfrm>
          <a:off x="9404427" y="99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100450</xdr:rowOff>
    </xdr:from>
    <xdr:to>
      <xdr:col>12</xdr:col>
      <xdr:colOff>561975</xdr:colOff>
      <xdr:row>58</xdr:row>
      <xdr:rowOff>30600</xdr:rowOff>
    </xdr:to>
    <xdr:sp macro="" textlink="">
      <xdr:nvSpPr>
        <xdr:cNvPr id="372" name="円/楕円 371"/>
        <xdr:cNvSpPr/>
      </xdr:nvSpPr>
      <xdr:spPr>
        <a:xfrm>
          <a:off x="8699500" y="98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21727</xdr:rowOff>
    </xdr:from>
    <xdr:ext cx="469744" cy="259045"/>
    <xdr:sp macro="" textlink="">
      <xdr:nvSpPr>
        <xdr:cNvPr id="373" name="テキスト ボックス 372"/>
        <xdr:cNvSpPr txBox="1"/>
      </xdr:nvSpPr>
      <xdr:spPr>
        <a:xfrm>
          <a:off x="8515427" y="99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101159</xdr:rowOff>
    </xdr:from>
    <xdr:to>
      <xdr:col>11</xdr:col>
      <xdr:colOff>358775</xdr:colOff>
      <xdr:row>58</xdr:row>
      <xdr:rowOff>31309</xdr:rowOff>
    </xdr:to>
    <xdr:sp macro="" textlink="">
      <xdr:nvSpPr>
        <xdr:cNvPr id="374" name="円/楕円 373"/>
        <xdr:cNvSpPr/>
      </xdr:nvSpPr>
      <xdr:spPr>
        <a:xfrm>
          <a:off x="7810500" y="9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22436</xdr:rowOff>
    </xdr:from>
    <xdr:ext cx="469744" cy="259045"/>
    <xdr:sp macro="" textlink="">
      <xdr:nvSpPr>
        <xdr:cNvPr id="375" name="テキスト ボックス 374"/>
        <xdr:cNvSpPr txBox="1"/>
      </xdr:nvSpPr>
      <xdr:spPr>
        <a:xfrm>
          <a:off x="7626427" y="99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97752</xdr:rowOff>
    </xdr:from>
    <xdr:to>
      <xdr:col>10</xdr:col>
      <xdr:colOff>155575</xdr:colOff>
      <xdr:row>58</xdr:row>
      <xdr:rowOff>27902</xdr:rowOff>
    </xdr:to>
    <xdr:sp macro="" textlink="">
      <xdr:nvSpPr>
        <xdr:cNvPr id="376" name="円/楕円 375"/>
        <xdr:cNvSpPr/>
      </xdr:nvSpPr>
      <xdr:spPr>
        <a:xfrm>
          <a:off x="6921500" y="98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19029</xdr:rowOff>
    </xdr:from>
    <xdr:ext cx="469744" cy="259045"/>
    <xdr:sp macro="" textlink="">
      <xdr:nvSpPr>
        <xdr:cNvPr id="377" name="テキスト ボックス 376"/>
        <xdr:cNvSpPr txBox="1"/>
      </xdr:nvSpPr>
      <xdr:spPr>
        <a:xfrm>
          <a:off x="6737427" y="99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399" name="直線コネクタ 398"/>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0"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1" name="直線コネクタ 400"/>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2"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3" name="直線コネクタ 402"/>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121298</xdr:rowOff>
    </xdr:from>
    <xdr:to>
      <xdr:col>15</xdr:col>
      <xdr:colOff>180975</xdr:colOff>
      <xdr:row>77</xdr:row>
      <xdr:rowOff>140798</xdr:rowOff>
    </xdr:to>
    <xdr:cxnSp macro="">
      <xdr:nvCxnSpPr>
        <xdr:cNvPr id="404" name="直線コネクタ 403"/>
        <xdr:cNvCxnSpPr/>
      </xdr:nvCxnSpPr>
      <xdr:spPr>
        <a:xfrm flipV="1">
          <a:off x="9639300" y="13322948"/>
          <a:ext cx="8382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5"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6" name="フローチャート : 判断 405"/>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140798</xdr:rowOff>
    </xdr:from>
    <xdr:to>
      <xdr:col>14</xdr:col>
      <xdr:colOff>28575</xdr:colOff>
      <xdr:row>78</xdr:row>
      <xdr:rowOff>7043</xdr:rowOff>
    </xdr:to>
    <xdr:cxnSp macro="">
      <xdr:nvCxnSpPr>
        <xdr:cNvPr id="407" name="直線コネクタ 406"/>
        <xdr:cNvCxnSpPr/>
      </xdr:nvCxnSpPr>
      <xdr:spPr>
        <a:xfrm flipV="1">
          <a:off x="8750300" y="13342448"/>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08" name="フローチャート : 判断 407"/>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09" name="テキスト ボックス 408"/>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169304</xdr:rowOff>
    </xdr:from>
    <xdr:to>
      <xdr:col>12</xdr:col>
      <xdr:colOff>511175</xdr:colOff>
      <xdr:row>78</xdr:row>
      <xdr:rowOff>7043</xdr:rowOff>
    </xdr:to>
    <xdr:cxnSp macro="">
      <xdr:nvCxnSpPr>
        <xdr:cNvPr id="410" name="直線コネクタ 409"/>
        <xdr:cNvCxnSpPr/>
      </xdr:nvCxnSpPr>
      <xdr:spPr>
        <a:xfrm>
          <a:off x="7861300" y="13370954"/>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1" name="フローチャート : 判断 410"/>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2" name="テキスト ボックス 411"/>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169304</xdr:rowOff>
    </xdr:from>
    <xdr:to>
      <xdr:col>11</xdr:col>
      <xdr:colOff>307975</xdr:colOff>
      <xdr:row>78</xdr:row>
      <xdr:rowOff>6677</xdr:rowOff>
    </xdr:to>
    <xdr:cxnSp macro="">
      <xdr:nvCxnSpPr>
        <xdr:cNvPr id="413" name="直線コネクタ 412"/>
        <xdr:cNvCxnSpPr/>
      </xdr:nvCxnSpPr>
      <xdr:spPr>
        <a:xfrm flipV="1">
          <a:off x="6972300" y="13370954"/>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4" name="フローチャート : 判断 413"/>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5" name="テキスト ボックス 414"/>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6" name="フローチャート : 判断 415"/>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7" name="テキスト ボックス 416"/>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70498</xdr:rowOff>
    </xdr:from>
    <xdr:to>
      <xdr:col>15</xdr:col>
      <xdr:colOff>231775</xdr:colOff>
      <xdr:row>78</xdr:row>
      <xdr:rowOff>648</xdr:rowOff>
    </xdr:to>
    <xdr:sp macro="" textlink="">
      <xdr:nvSpPr>
        <xdr:cNvPr id="423" name="円/楕円 422"/>
        <xdr:cNvSpPr/>
      </xdr:nvSpPr>
      <xdr:spPr>
        <a:xfrm>
          <a:off x="104267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48925</xdr:rowOff>
    </xdr:from>
    <xdr:ext cx="469744" cy="259045"/>
    <xdr:sp macro="" textlink="">
      <xdr:nvSpPr>
        <xdr:cNvPr id="424" name="商工費該当値テキスト"/>
        <xdr:cNvSpPr txBox="1"/>
      </xdr:nvSpPr>
      <xdr:spPr>
        <a:xfrm>
          <a:off x="10528300" y="132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89998</xdr:rowOff>
    </xdr:from>
    <xdr:to>
      <xdr:col>14</xdr:col>
      <xdr:colOff>79375</xdr:colOff>
      <xdr:row>78</xdr:row>
      <xdr:rowOff>20148</xdr:rowOff>
    </xdr:to>
    <xdr:sp macro="" textlink="">
      <xdr:nvSpPr>
        <xdr:cNvPr id="425" name="円/楕円 424"/>
        <xdr:cNvSpPr/>
      </xdr:nvSpPr>
      <xdr:spPr>
        <a:xfrm>
          <a:off x="9588500" y="132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11275</xdr:rowOff>
    </xdr:from>
    <xdr:ext cx="469744" cy="259045"/>
    <xdr:sp macro="" textlink="">
      <xdr:nvSpPr>
        <xdr:cNvPr id="426" name="テキスト ボックス 425"/>
        <xdr:cNvSpPr txBox="1"/>
      </xdr:nvSpPr>
      <xdr:spPr>
        <a:xfrm>
          <a:off x="9404427" y="133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127693</xdr:rowOff>
    </xdr:from>
    <xdr:to>
      <xdr:col>12</xdr:col>
      <xdr:colOff>561975</xdr:colOff>
      <xdr:row>78</xdr:row>
      <xdr:rowOff>57843</xdr:rowOff>
    </xdr:to>
    <xdr:sp macro="" textlink="">
      <xdr:nvSpPr>
        <xdr:cNvPr id="427" name="円/楕円 426"/>
        <xdr:cNvSpPr/>
      </xdr:nvSpPr>
      <xdr:spPr>
        <a:xfrm>
          <a:off x="8699500" y="133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48970</xdr:rowOff>
    </xdr:from>
    <xdr:ext cx="469744" cy="259045"/>
    <xdr:sp macro="" textlink="">
      <xdr:nvSpPr>
        <xdr:cNvPr id="428" name="テキスト ボックス 427"/>
        <xdr:cNvSpPr txBox="1"/>
      </xdr:nvSpPr>
      <xdr:spPr>
        <a:xfrm>
          <a:off x="8515427" y="134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118504</xdr:rowOff>
    </xdr:from>
    <xdr:to>
      <xdr:col>11</xdr:col>
      <xdr:colOff>358775</xdr:colOff>
      <xdr:row>78</xdr:row>
      <xdr:rowOff>48654</xdr:rowOff>
    </xdr:to>
    <xdr:sp macro="" textlink="">
      <xdr:nvSpPr>
        <xdr:cNvPr id="429" name="円/楕円 428"/>
        <xdr:cNvSpPr/>
      </xdr:nvSpPr>
      <xdr:spPr>
        <a:xfrm>
          <a:off x="78105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39781</xdr:rowOff>
    </xdr:from>
    <xdr:ext cx="469744" cy="259045"/>
    <xdr:sp macro="" textlink="">
      <xdr:nvSpPr>
        <xdr:cNvPr id="430" name="テキスト ボックス 429"/>
        <xdr:cNvSpPr txBox="1"/>
      </xdr:nvSpPr>
      <xdr:spPr>
        <a:xfrm>
          <a:off x="7626427" y="134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127327</xdr:rowOff>
    </xdr:from>
    <xdr:to>
      <xdr:col>10</xdr:col>
      <xdr:colOff>155575</xdr:colOff>
      <xdr:row>78</xdr:row>
      <xdr:rowOff>57477</xdr:rowOff>
    </xdr:to>
    <xdr:sp macro="" textlink="">
      <xdr:nvSpPr>
        <xdr:cNvPr id="431" name="円/楕円 430"/>
        <xdr:cNvSpPr/>
      </xdr:nvSpPr>
      <xdr:spPr>
        <a:xfrm>
          <a:off x="6921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48604</xdr:rowOff>
    </xdr:from>
    <xdr:ext cx="469744" cy="259045"/>
    <xdr:sp macro="" textlink="">
      <xdr:nvSpPr>
        <xdr:cNvPr id="432" name="テキスト ボックス 431"/>
        <xdr:cNvSpPr txBox="1"/>
      </xdr:nvSpPr>
      <xdr:spPr>
        <a:xfrm>
          <a:off x="6737427" y="134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4" name="直線コネクタ 453"/>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5"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6" name="直線コネクタ 455"/>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7"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58" name="直線コネクタ 457"/>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130341</xdr:rowOff>
    </xdr:from>
    <xdr:to>
      <xdr:col>15</xdr:col>
      <xdr:colOff>180975</xdr:colOff>
      <xdr:row>97</xdr:row>
      <xdr:rowOff>164567</xdr:rowOff>
    </xdr:to>
    <xdr:cxnSp macro="">
      <xdr:nvCxnSpPr>
        <xdr:cNvPr id="459" name="直線コネクタ 458"/>
        <xdr:cNvCxnSpPr/>
      </xdr:nvCxnSpPr>
      <xdr:spPr>
        <a:xfrm flipV="1">
          <a:off x="9639300" y="16760991"/>
          <a:ext cx="8382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0"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1" name="フローチャート : 判断 460"/>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164567</xdr:rowOff>
    </xdr:from>
    <xdr:to>
      <xdr:col>14</xdr:col>
      <xdr:colOff>28575</xdr:colOff>
      <xdr:row>98</xdr:row>
      <xdr:rowOff>130</xdr:rowOff>
    </xdr:to>
    <xdr:cxnSp macro="">
      <xdr:nvCxnSpPr>
        <xdr:cNvPr id="462" name="直線コネクタ 461"/>
        <xdr:cNvCxnSpPr/>
      </xdr:nvCxnSpPr>
      <xdr:spPr>
        <a:xfrm flipV="1">
          <a:off x="8750300" y="16795217"/>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3" name="フローチャート : 判断 462"/>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4" name="テキスト ボックス 463"/>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159090</xdr:rowOff>
    </xdr:from>
    <xdr:to>
      <xdr:col>12</xdr:col>
      <xdr:colOff>511175</xdr:colOff>
      <xdr:row>98</xdr:row>
      <xdr:rowOff>130</xdr:rowOff>
    </xdr:to>
    <xdr:cxnSp macro="">
      <xdr:nvCxnSpPr>
        <xdr:cNvPr id="465" name="直線コネクタ 464"/>
        <xdr:cNvCxnSpPr/>
      </xdr:nvCxnSpPr>
      <xdr:spPr>
        <a:xfrm>
          <a:off x="7861300" y="16789740"/>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6" name="フローチャート : 判断 465"/>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7" name="テキスト ボックス 466"/>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157626</xdr:rowOff>
    </xdr:from>
    <xdr:to>
      <xdr:col>11</xdr:col>
      <xdr:colOff>307975</xdr:colOff>
      <xdr:row>97</xdr:row>
      <xdr:rowOff>159090</xdr:rowOff>
    </xdr:to>
    <xdr:cxnSp macro="">
      <xdr:nvCxnSpPr>
        <xdr:cNvPr id="468" name="直線コネクタ 467"/>
        <xdr:cNvCxnSpPr/>
      </xdr:nvCxnSpPr>
      <xdr:spPr>
        <a:xfrm>
          <a:off x="6972300" y="16788276"/>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69" name="フローチャート : 判断 468"/>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0" name="テキスト ボックス 469"/>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1" name="フローチャート : 判断 470"/>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2" name="テキスト ボックス 471"/>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79541</xdr:rowOff>
    </xdr:from>
    <xdr:to>
      <xdr:col>15</xdr:col>
      <xdr:colOff>231775</xdr:colOff>
      <xdr:row>98</xdr:row>
      <xdr:rowOff>9691</xdr:rowOff>
    </xdr:to>
    <xdr:sp macro="" textlink="">
      <xdr:nvSpPr>
        <xdr:cNvPr id="478" name="円/楕円 477"/>
        <xdr:cNvSpPr/>
      </xdr:nvSpPr>
      <xdr:spPr>
        <a:xfrm>
          <a:off x="10426700" y="16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165918</xdr:rowOff>
    </xdr:from>
    <xdr:ext cx="534377" cy="259045"/>
    <xdr:sp macro="" textlink="">
      <xdr:nvSpPr>
        <xdr:cNvPr id="479" name="土木費該当値テキスト"/>
        <xdr:cNvSpPr txBox="1"/>
      </xdr:nvSpPr>
      <xdr:spPr>
        <a:xfrm>
          <a:off x="10528300" y="16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113767</xdr:rowOff>
    </xdr:from>
    <xdr:to>
      <xdr:col>14</xdr:col>
      <xdr:colOff>79375</xdr:colOff>
      <xdr:row>98</xdr:row>
      <xdr:rowOff>43917</xdr:rowOff>
    </xdr:to>
    <xdr:sp macro="" textlink="">
      <xdr:nvSpPr>
        <xdr:cNvPr id="480" name="円/楕円 479"/>
        <xdr:cNvSpPr/>
      </xdr:nvSpPr>
      <xdr:spPr>
        <a:xfrm>
          <a:off x="9588500" y="16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35044</xdr:rowOff>
    </xdr:from>
    <xdr:ext cx="534377" cy="259045"/>
    <xdr:sp macro="" textlink="">
      <xdr:nvSpPr>
        <xdr:cNvPr id="481" name="テキスト ボックス 480"/>
        <xdr:cNvSpPr txBox="1"/>
      </xdr:nvSpPr>
      <xdr:spPr>
        <a:xfrm>
          <a:off x="9372111" y="168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120780</xdr:rowOff>
    </xdr:from>
    <xdr:to>
      <xdr:col>12</xdr:col>
      <xdr:colOff>561975</xdr:colOff>
      <xdr:row>98</xdr:row>
      <xdr:rowOff>50930</xdr:rowOff>
    </xdr:to>
    <xdr:sp macro="" textlink="">
      <xdr:nvSpPr>
        <xdr:cNvPr id="482" name="円/楕円 481"/>
        <xdr:cNvSpPr/>
      </xdr:nvSpPr>
      <xdr:spPr>
        <a:xfrm>
          <a:off x="8699500" y="167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42057</xdr:rowOff>
    </xdr:from>
    <xdr:ext cx="534377" cy="259045"/>
    <xdr:sp macro="" textlink="">
      <xdr:nvSpPr>
        <xdr:cNvPr id="483" name="テキスト ボックス 482"/>
        <xdr:cNvSpPr txBox="1"/>
      </xdr:nvSpPr>
      <xdr:spPr>
        <a:xfrm>
          <a:off x="8483111" y="168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108290</xdr:rowOff>
    </xdr:from>
    <xdr:to>
      <xdr:col>11</xdr:col>
      <xdr:colOff>358775</xdr:colOff>
      <xdr:row>98</xdr:row>
      <xdr:rowOff>38440</xdr:rowOff>
    </xdr:to>
    <xdr:sp macro="" textlink="">
      <xdr:nvSpPr>
        <xdr:cNvPr id="484" name="円/楕円 483"/>
        <xdr:cNvSpPr/>
      </xdr:nvSpPr>
      <xdr:spPr>
        <a:xfrm>
          <a:off x="7810500" y="16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29567</xdr:rowOff>
    </xdr:from>
    <xdr:ext cx="534377" cy="259045"/>
    <xdr:sp macro="" textlink="">
      <xdr:nvSpPr>
        <xdr:cNvPr id="485" name="テキスト ボックス 484"/>
        <xdr:cNvSpPr txBox="1"/>
      </xdr:nvSpPr>
      <xdr:spPr>
        <a:xfrm>
          <a:off x="7594111" y="168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106826</xdr:rowOff>
    </xdr:from>
    <xdr:to>
      <xdr:col>10</xdr:col>
      <xdr:colOff>155575</xdr:colOff>
      <xdr:row>98</xdr:row>
      <xdr:rowOff>36976</xdr:rowOff>
    </xdr:to>
    <xdr:sp macro="" textlink="">
      <xdr:nvSpPr>
        <xdr:cNvPr id="486" name="円/楕円 485"/>
        <xdr:cNvSpPr/>
      </xdr:nvSpPr>
      <xdr:spPr>
        <a:xfrm>
          <a:off x="6921500" y="167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28103</xdr:rowOff>
    </xdr:from>
    <xdr:ext cx="534377" cy="259045"/>
    <xdr:sp macro="" textlink="">
      <xdr:nvSpPr>
        <xdr:cNvPr id="487" name="テキスト ボックス 486"/>
        <xdr:cNvSpPr txBox="1"/>
      </xdr:nvSpPr>
      <xdr:spPr>
        <a:xfrm>
          <a:off x="6705111" y="168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1" name="直線コネクタ 510"/>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2"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3" name="直線コネクタ 512"/>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4"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5" name="直線コネクタ 514"/>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125933</xdr:rowOff>
    </xdr:from>
    <xdr:to>
      <xdr:col>23</xdr:col>
      <xdr:colOff>517525</xdr:colOff>
      <xdr:row>37</xdr:row>
      <xdr:rowOff>156845</xdr:rowOff>
    </xdr:to>
    <xdr:cxnSp macro="">
      <xdr:nvCxnSpPr>
        <xdr:cNvPr id="516" name="直線コネクタ 515"/>
        <xdr:cNvCxnSpPr/>
      </xdr:nvCxnSpPr>
      <xdr:spPr>
        <a:xfrm flipV="1">
          <a:off x="15481300" y="6469583"/>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7"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18" name="フローチャート : 判断 517"/>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156845</xdr:rowOff>
    </xdr:from>
    <xdr:to>
      <xdr:col>22</xdr:col>
      <xdr:colOff>365125</xdr:colOff>
      <xdr:row>38</xdr:row>
      <xdr:rowOff>2274</xdr:rowOff>
    </xdr:to>
    <xdr:cxnSp macro="">
      <xdr:nvCxnSpPr>
        <xdr:cNvPr id="519" name="直線コネクタ 518"/>
        <xdr:cNvCxnSpPr/>
      </xdr:nvCxnSpPr>
      <xdr:spPr>
        <a:xfrm flipV="1">
          <a:off x="14592300" y="6500495"/>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0" name="フローチャート : 判断 519"/>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1" name="テキスト ボックス 520"/>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147523</xdr:rowOff>
    </xdr:from>
    <xdr:to>
      <xdr:col>21</xdr:col>
      <xdr:colOff>161925</xdr:colOff>
      <xdr:row>38</xdr:row>
      <xdr:rowOff>2274</xdr:rowOff>
    </xdr:to>
    <xdr:cxnSp macro="">
      <xdr:nvCxnSpPr>
        <xdr:cNvPr id="522" name="直線コネクタ 521"/>
        <xdr:cNvCxnSpPr/>
      </xdr:nvCxnSpPr>
      <xdr:spPr>
        <a:xfrm>
          <a:off x="13703300" y="6491173"/>
          <a:ext cx="889000" cy="2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3" name="フローチャート : 判断 522"/>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4" name="テキスト ボックス 523"/>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147523</xdr:rowOff>
    </xdr:from>
    <xdr:to>
      <xdr:col>19</xdr:col>
      <xdr:colOff>644525</xdr:colOff>
      <xdr:row>37</xdr:row>
      <xdr:rowOff>157874</xdr:rowOff>
    </xdr:to>
    <xdr:cxnSp macro="">
      <xdr:nvCxnSpPr>
        <xdr:cNvPr id="525" name="直線コネクタ 524"/>
        <xdr:cNvCxnSpPr/>
      </xdr:nvCxnSpPr>
      <xdr:spPr>
        <a:xfrm flipV="1">
          <a:off x="12814300" y="649117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6" name="フローチャート : 判断 525"/>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7" name="テキスト ボックス 526"/>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8" name="フローチャート : 判断 527"/>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9" name="テキスト ボックス 528"/>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75133</xdr:rowOff>
    </xdr:from>
    <xdr:to>
      <xdr:col>23</xdr:col>
      <xdr:colOff>568325</xdr:colOff>
      <xdr:row>38</xdr:row>
      <xdr:rowOff>5283</xdr:rowOff>
    </xdr:to>
    <xdr:sp macro="" textlink="">
      <xdr:nvSpPr>
        <xdr:cNvPr id="535" name="円/楕円 534"/>
        <xdr:cNvSpPr/>
      </xdr:nvSpPr>
      <xdr:spPr>
        <a:xfrm>
          <a:off x="16268700" y="64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161510</xdr:rowOff>
    </xdr:from>
    <xdr:ext cx="534377" cy="259045"/>
    <xdr:sp macro="" textlink="">
      <xdr:nvSpPr>
        <xdr:cNvPr id="536" name="消防費該当値テキスト"/>
        <xdr:cNvSpPr txBox="1"/>
      </xdr:nvSpPr>
      <xdr:spPr>
        <a:xfrm>
          <a:off x="16370300" y="63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106045</xdr:rowOff>
    </xdr:from>
    <xdr:to>
      <xdr:col>22</xdr:col>
      <xdr:colOff>415925</xdr:colOff>
      <xdr:row>38</xdr:row>
      <xdr:rowOff>36195</xdr:rowOff>
    </xdr:to>
    <xdr:sp macro="" textlink="">
      <xdr:nvSpPr>
        <xdr:cNvPr id="537" name="円/楕円 536"/>
        <xdr:cNvSpPr/>
      </xdr:nvSpPr>
      <xdr:spPr>
        <a:xfrm>
          <a:off x="15430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27322</xdr:rowOff>
    </xdr:from>
    <xdr:ext cx="534377" cy="259045"/>
    <xdr:sp macro="" textlink="">
      <xdr:nvSpPr>
        <xdr:cNvPr id="538" name="テキスト ボックス 537"/>
        <xdr:cNvSpPr txBox="1"/>
      </xdr:nvSpPr>
      <xdr:spPr>
        <a:xfrm>
          <a:off x="15214111" y="65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122923</xdr:rowOff>
    </xdr:from>
    <xdr:to>
      <xdr:col>21</xdr:col>
      <xdr:colOff>212725</xdr:colOff>
      <xdr:row>38</xdr:row>
      <xdr:rowOff>53073</xdr:rowOff>
    </xdr:to>
    <xdr:sp macro="" textlink="">
      <xdr:nvSpPr>
        <xdr:cNvPr id="539" name="円/楕円 538"/>
        <xdr:cNvSpPr/>
      </xdr:nvSpPr>
      <xdr:spPr>
        <a:xfrm>
          <a:off x="14541500" y="64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44201</xdr:rowOff>
    </xdr:from>
    <xdr:ext cx="534377" cy="259045"/>
    <xdr:sp macro="" textlink="">
      <xdr:nvSpPr>
        <xdr:cNvPr id="540" name="テキスト ボックス 539"/>
        <xdr:cNvSpPr txBox="1"/>
      </xdr:nvSpPr>
      <xdr:spPr>
        <a:xfrm>
          <a:off x="14325111" y="65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96723</xdr:rowOff>
    </xdr:from>
    <xdr:to>
      <xdr:col>20</xdr:col>
      <xdr:colOff>9525</xdr:colOff>
      <xdr:row>38</xdr:row>
      <xdr:rowOff>26873</xdr:rowOff>
    </xdr:to>
    <xdr:sp macro="" textlink="">
      <xdr:nvSpPr>
        <xdr:cNvPr id="541" name="円/楕円 540"/>
        <xdr:cNvSpPr/>
      </xdr:nvSpPr>
      <xdr:spPr>
        <a:xfrm>
          <a:off x="13652500" y="64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18001</xdr:rowOff>
    </xdr:from>
    <xdr:ext cx="534377" cy="259045"/>
    <xdr:sp macro="" textlink="">
      <xdr:nvSpPr>
        <xdr:cNvPr id="542" name="テキスト ボックス 541"/>
        <xdr:cNvSpPr txBox="1"/>
      </xdr:nvSpPr>
      <xdr:spPr>
        <a:xfrm>
          <a:off x="13436111" y="65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107074</xdr:rowOff>
    </xdr:from>
    <xdr:to>
      <xdr:col>18</xdr:col>
      <xdr:colOff>492125</xdr:colOff>
      <xdr:row>38</xdr:row>
      <xdr:rowOff>37224</xdr:rowOff>
    </xdr:to>
    <xdr:sp macro="" textlink="">
      <xdr:nvSpPr>
        <xdr:cNvPr id="543" name="円/楕円 542"/>
        <xdr:cNvSpPr/>
      </xdr:nvSpPr>
      <xdr:spPr>
        <a:xfrm>
          <a:off x="12763500" y="64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28351</xdr:rowOff>
    </xdr:from>
    <xdr:ext cx="534377" cy="259045"/>
    <xdr:sp macro="" textlink="">
      <xdr:nvSpPr>
        <xdr:cNvPr id="544" name="テキスト ボックス 543"/>
        <xdr:cNvSpPr txBox="1"/>
      </xdr:nvSpPr>
      <xdr:spPr>
        <a:xfrm>
          <a:off x="12547111" y="65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68" name="直線コネクタ 567"/>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69"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0" name="直線コネクタ 569"/>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1"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2" name="直線コネクタ 571"/>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38777</xdr:rowOff>
    </xdr:from>
    <xdr:to>
      <xdr:col>23</xdr:col>
      <xdr:colOff>517525</xdr:colOff>
      <xdr:row>58</xdr:row>
      <xdr:rowOff>49902</xdr:rowOff>
    </xdr:to>
    <xdr:cxnSp macro="">
      <xdr:nvCxnSpPr>
        <xdr:cNvPr id="573" name="直線コネクタ 572"/>
        <xdr:cNvCxnSpPr/>
      </xdr:nvCxnSpPr>
      <xdr:spPr>
        <a:xfrm flipV="1">
          <a:off x="15481300" y="9982877"/>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4"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5" name="フローチャート : 判断 574"/>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49902</xdr:rowOff>
    </xdr:from>
    <xdr:to>
      <xdr:col>22</xdr:col>
      <xdr:colOff>365125</xdr:colOff>
      <xdr:row>58</xdr:row>
      <xdr:rowOff>81506</xdr:rowOff>
    </xdr:to>
    <xdr:cxnSp macro="">
      <xdr:nvCxnSpPr>
        <xdr:cNvPr id="576" name="直線コネクタ 575"/>
        <xdr:cNvCxnSpPr/>
      </xdr:nvCxnSpPr>
      <xdr:spPr>
        <a:xfrm flipV="1">
          <a:off x="14592300" y="999400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7" name="フローチャート : 判断 576"/>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78" name="テキスト ボックス 577"/>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55990</xdr:rowOff>
    </xdr:from>
    <xdr:to>
      <xdr:col>21</xdr:col>
      <xdr:colOff>161925</xdr:colOff>
      <xdr:row>58</xdr:row>
      <xdr:rowOff>81506</xdr:rowOff>
    </xdr:to>
    <xdr:cxnSp macro="">
      <xdr:nvCxnSpPr>
        <xdr:cNvPr id="579" name="直線コネクタ 578"/>
        <xdr:cNvCxnSpPr/>
      </xdr:nvCxnSpPr>
      <xdr:spPr>
        <a:xfrm>
          <a:off x="13703300" y="10000090"/>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0" name="フローチャート : 判断 579"/>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1" name="テキスト ボックス 580"/>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55990</xdr:rowOff>
    </xdr:from>
    <xdr:to>
      <xdr:col>19</xdr:col>
      <xdr:colOff>644525</xdr:colOff>
      <xdr:row>58</xdr:row>
      <xdr:rowOff>74728</xdr:rowOff>
    </xdr:to>
    <xdr:cxnSp macro="">
      <xdr:nvCxnSpPr>
        <xdr:cNvPr id="582" name="直線コネクタ 581"/>
        <xdr:cNvCxnSpPr/>
      </xdr:nvCxnSpPr>
      <xdr:spPr>
        <a:xfrm flipV="1">
          <a:off x="12814300" y="10000090"/>
          <a:ext cx="889000" cy="1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3" name="フローチャート : 判断 582"/>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4" name="テキスト ボックス 583"/>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5" name="フローチャート : 判断 584"/>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6" name="テキスト ボックス 585"/>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159427</xdr:rowOff>
    </xdr:from>
    <xdr:to>
      <xdr:col>23</xdr:col>
      <xdr:colOff>568325</xdr:colOff>
      <xdr:row>58</xdr:row>
      <xdr:rowOff>89577</xdr:rowOff>
    </xdr:to>
    <xdr:sp macro="" textlink="">
      <xdr:nvSpPr>
        <xdr:cNvPr id="592" name="円/楕円 591"/>
        <xdr:cNvSpPr/>
      </xdr:nvSpPr>
      <xdr:spPr>
        <a:xfrm>
          <a:off x="16268700" y="99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90519</xdr:rowOff>
    </xdr:from>
    <xdr:ext cx="534377" cy="259045"/>
    <xdr:sp macro="" textlink="">
      <xdr:nvSpPr>
        <xdr:cNvPr id="593" name="教育費該当値テキスト"/>
        <xdr:cNvSpPr txBox="1"/>
      </xdr:nvSpPr>
      <xdr:spPr>
        <a:xfrm>
          <a:off x="16370300" y="98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170552</xdr:rowOff>
    </xdr:from>
    <xdr:to>
      <xdr:col>22</xdr:col>
      <xdr:colOff>415925</xdr:colOff>
      <xdr:row>58</xdr:row>
      <xdr:rowOff>100702</xdr:rowOff>
    </xdr:to>
    <xdr:sp macro="" textlink="">
      <xdr:nvSpPr>
        <xdr:cNvPr id="594" name="円/楕円 593"/>
        <xdr:cNvSpPr/>
      </xdr:nvSpPr>
      <xdr:spPr>
        <a:xfrm>
          <a:off x="15430500" y="99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91829</xdr:rowOff>
    </xdr:from>
    <xdr:ext cx="534377" cy="259045"/>
    <xdr:sp macro="" textlink="">
      <xdr:nvSpPr>
        <xdr:cNvPr id="595" name="テキスト ボックス 594"/>
        <xdr:cNvSpPr txBox="1"/>
      </xdr:nvSpPr>
      <xdr:spPr>
        <a:xfrm>
          <a:off x="15214111" y="100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30706</xdr:rowOff>
    </xdr:from>
    <xdr:to>
      <xdr:col>21</xdr:col>
      <xdr:colOff>212725</xdr:colOff>
      <xdr:row>58</xdr:row>
      <xdr:rowOff>132306</xdr:rowOff>
    </xdr:to>
    <xdr:sp macro="" textlink="">
      <xdr:nvSpPr>
        <xdr:cNvPr id="596" name="円/楕円 595"/>
        <xdr:cNvSpPr/>
      </xdr:nvSpPr>
      <xdr:spPr>
        <a:xfrm>
          <a:off x="14541500" y="9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123433</xdr:rowOff>
    </xdr:from>
    <xdr:ext cx="534377" cy="259045"/>
    <xdr:sp macro="" textlink="">
      <xdr:nvSpPr>
        <xdr:cNvPr id="597" name="テキスト ボックス 596"/>
        <xdr:cNvSpPr txBox="1"/>
      </xdr:nvSpPr>
      <xdr:spPr>
        <a:xfrm>
          <a:off x="14325111" y="100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5190</xdr:rowOff>
    </xdr:from>
    <xdr:to>
      <xdr:col>20</xdr:col>
      <xdr:colOff>9525</xdr:colOff>
      <xdr:row>58</xdr:row>
      <xdr:rowOff>106790</xdr:rowOff>
    </xdr:to>
    <xdr:sp macro="" textlink="">
      <xdr:nvSpPr>
        <xdr:cNvPr id="598" name="円/楕円 597"/>
        <xdr:cNvSpPr/>
      </xdr:nvSpPr>
      <xdr:spPr>
        <a:xfrm>
          <a:off x="13652500" y="9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97917</xdr:rowOff>
    </xdr:from>
    <xdr:ext cx="534377" cy="259045"/>
    <xdr:sp macro="" textlink="">
      <xdr:nvSpPr>
        <xdr:cNvPr id="599" name="テキスト ボックス 598"/>
        <xdr:cNvSpPr txBox="1"/>
      </xdr:nvSpPr>
      <xdr:spPr>
        <a:xfrm>
          <a:off x="13436111" y="1004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23928</xdr:rowOff>
    </xdr:from>
    <xdr:to>
      <xdr:col>18</xdr:col>
      <xdr:colOff>492125</xdr:colOff>
      <xdr:row>58</xdr:row>
      <xdr:rowOff>125528</xdr:rowOff>
    </xdr:to>
    <xdr:sp macro="" textlink="">
      <xdr:nvSpPr>
        <xdr:cNvPr id="600" name="円/楕円 599"/>
        <xdr:cNvSpPr/>
      </xdr:nvSpPr>
      <xdr:spPr>
        <a:xfrm>
          <a:off x="12763500" y="99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116655</xdr:rowOff>
    </xdr:from>
    <xdr:ext cx="534377" cy="259045"/>
    <xdr:sp macro="" textlink="">
      <xdr:nvSpPr>
        <xdr:cNvPr id="601" name="テキスト ボックス 600"/>
        <xdr:cNvSpPr txBox="1"/>
      </xdr:nvSpPr>
      <xdr:spPr>
        <a:xfrm>
          <a:off x="12547111" y="100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5" name="直線コネクタ 624"/>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28"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29" name="直線コネクタ 628"/>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1"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2" name="フローチャート : 判断 631"/>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39193</xdr:rowOff>
    </xdr:from>
    <xdr:to>
      <xdr:col>22</xdr:col>
      <xdr:colOff>365125</xdr:colOff>
      <xdr:row>79</xdr:row>
      <xdr:rowOff>44450</xdr:rowOff>
    </xdr:to>
    <xdr:cxnSp macro="">
      <xdr:nvCxnSpPr>
        <xdr:cNvPr id="633" name="直線コネクタ 632"/>
        <xdr:cNvCxnSpPr/>
      </xdr:nvCxnSpPr>
      <xdr:spPr>
        <a:xfrm>
          <a:off x="14592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4" name="フローチャート : 判断 633"/>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5" name="テキスト ボックス 634"/>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23191</xdr:rowOff>
    </xdr:from>
    <xdr:to>
      <xdr:col>21</xdr:col>
      <xdr:colOff>161925</xdr:colOff>
      <xdr:row>79</xdr:row>
      <xdr:rowOff>39193</xdr:rowOff>
    </xdr:to>
    <xdr:cxnSp macro="">
      <xdr:nvCxnSpPr>
        <xdr:cNvPr id="636" name="直線コネクタ 635"/>
        <xdr:cNvCxnSpPr/>
      </xdr:nvCxnSpPr>
      <xdr:spPr>
        <a:xfrm>
          <a:off x="13703300" y="1356774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7" name="フローチャート : 判断 636"/>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38" name="テキスト ボックス 637"/>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18923</xdr:rowOff>
    </xdr:from>
    <xdr:to>
      <xdr:col>19</xdr:col>
      <xdr:colOff>644525</xdr:colOff>
      <xdr:row>79</xdr:row>
      <xdr:rowOff>23191</xdr:rowOff>
    </xdr:to>
    <xdr:cxnSp macro="">
      <xdr:nvCxnSpPr>
        <xdr:cNvPr id="639" name="直線コネクタ 638"/>
        <xdr:cNvCxnSpPr/>
      </xdr:nvCxnSpPr>
      <xdr:spPr>
        <a:xfrm>
          <a:off x="12814300" y="1356347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0" name="フローチャート : 判断 639"/>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1" name="テキスト ボックス 640"/>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2" name="フローチャート : 判断 641"/>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3" name="テキスト ボックス 642"/>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0"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159843</xdr:rowOff>
    </xdr:from>
    <xdr:to>
      <xdr:col>21</xdr:col>
      <xdr:colOff>212725</xdr:colOff>
      <xdr:row>79</xdr:row>
      <xdr:rowOff>89993</xdr:rowOff>
    </xdr:to>
    <xdr:sp macro="" textlink="">
      <xdr:nvSpPr>
        <xdr:cNvPr id="653" name="円/楕円 652"/>
        <xdr:cNvSpPr/>
      </xdr:nvSpPr>
      <xdr:spPr>
        <a:xfrm>
          <a:off x="14541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81120</xdr:rowOff>
    </xdr:from>
    <xdr:ext cx="378565" cy="259045"/>
    <xdr:sp macro="" textlink="">
      <xdr:nvSpPr>
        <xdr:cNvPr id="654" name="テキスト ボックス 653"/>
        <xdr:cNvSpPr txBox="1"/>
      </xdr:nvSpPr>
      <xdr:spPr>
        <a:xfrm>
          <a:off x="14403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143841</xdr:rowOff>
    </xdr:from>
    <xdr:to>
      <xdr:col>20</xdr:col>
      <xdr:colOff>9525</xdr:colOff>
      <xdr:row>79</xdr:row>
      <xdr:rowOff>73991</xdr:rowOff>
    </xdr:to>
    <xdr:sp macro="" textlink="">
      <xdr:nvSpPr>
        <xdr:cNvPr id="655" name="円/楕円 654"/>
        <xdr:cNvSpPr/>
      </xdr:nvSpPr>
      <xdr:spPr>
        <a:xfrm>
          <a:off x="13652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65118</xdr:rowOff>
    </xdr:from>
    <xdr:ext cx="378565" cy="259045"/>
    <xdr:sp macro="" textlink="">
      <xdr:nvSpPr>
        <xdr:cNvPr id="656" name="テキスト ボックス 655"/>
        <xdr:cNvSpPr txBox="1"/>
      </xdr:nvSpPr>
      <xdr:spPr>
        <a:xfrm>
          <a:off x="13514017" y="1360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139573</xdr:rowOff>
    </xdr:from>
    <xdr:to>
      <xdr:col>18</xdr:col>
      <xdr:colOff>492125</xdr:colOff>
      <xdr:row>79</xdr:row>
      <xdr:rowOff>69723</xdr:rowOff>
    </xdr:to>
    <xdr:sp macro="" textlink="">
      <xdr:nvSpPr>
        <xdr:cNvPr id="657" name="円/楕円 656"/>
        <xdr:cNvSpPr/>
      </xdr:nvSpPr>
      <xdr:spPr>
        <a:xfrm>
          <a:off x="12763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60850</xdr:rowOff>
    </xdr:from>
    <xdr:ext cx="378565" cy="259045"/>
    <xdr:sp macro="" textlink="">
      <xdr:nvSpPr>
        <xdr:cNvPr id="658" name="テキスト ボックス 657"/>
        <xdr:cNvSpPr txBox="1"/>
      </xdr:nvSpPr>
      <xdr:spPr>
        <a:xfrm>
          <a:off x="12625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2" name="直線コネクタ 681"/>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3"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4" name="直線コネクタ 683"/>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5"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6" name="直線コネクタ 685"/>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155169</xdr:rowOff>
    </xdr:from>
    <xdr:to>
      <xdr:col>23</xdr:col>
      <xdr:colOff>517525</xdr:colOff>
      <xdr:row>97</xdr:row>
      <xdr:rowOff>167337</xdr:rowOff>
    </xdr:to>
    <xdr:cxnSp macro="">
      <xdr:nvCxnSpPr>
        <xdr:cNvPr id="687" name="直線コネクタ 686"/>
        <xdr:cNvCxnSpPr/>
      </xdr:nvCxnSpPr>
      <xdr:spPr>
        <a:xfrm>
          <a:off x="15481300" y="16785819"/>
          <a:ext cx="8382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88"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89" name="フローチャート : 判断 688"/>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149324</xdr:rowOff>
    </xdr:from>
    <xdr:to>
      <xdr:col>22</xdr:col>
      <xdr:colOff>365125</xdr:colOff>
      <xdr:row>97</xdr:row>
      <xdr:rowOff>155169</xdr:rowOff>
    </xdr:to>
    <xdr:cxnSp macro="">
      <xdr:nvCxnSpPr>
        <xdr:cNvPr id="690" name="直線コネクタ 689"/>
        <xdr:cNvCxnSpPr/>
      </xdr:nvCxnSpPr>
      <xdr:spPr>
        <a:xfrm>
          <a:off x="14592300" y="1677997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1" name="フローチャート : 判断 690"/>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2" name="テキスト ボックス 691"/>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149324</xdr:rowOff>
    </xdr:from>
    <xdr:to>
      <xdr:col>21</xdr:col>
      <xdr:colOff>161925</xdr:colOff>
      <xdr:row>97</xdr:row>
      <xdr:rowOff>155550</xdr:rowOff>
    </xdr:to>
    <xdr:cxnSp macro="">
      <xdr:nvCxnSpPr>
        <xdr:cNvPr id="693" name="直線コネクタ 692"/>
        <xdr:cNvCxnSpPr/>
      </xdr:nvCxnSpPr>
      <xdr:spPr>
        <a:xfrm flipV="1">
          <a:off x="13703300" y="16779974"/>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4" name="フローチャート : 判断 693"/>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5" name="テキスト ボックス 694"/>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155550</xdr:rowOff>
    </xdr:from>
    <xdr:to>
      <xdr:col>19</xdr:col>
      <xdr:colOff>644525</xdr:colOff>
      <xdr:row>98</xdr:row>
      <xdr:rowOff>1298</xdr:rowOff>
    </xdr:to>
    <xdr:cxnSp macro="">
      <xdr:nvCxnSpPr>
        <xdr:cNvPr id="696" name="直線コネクタ 695"/>
        <xdr:cNvCxnSpPr/>
      </xdr:nvCxnSpPr>
      <xdr:spPr>
        <a:xfrm flipV="1">
          <a:off x="12814300" y="16786200"/>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7" name="フローチャート : 判断 696"/>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698" name="テキスト ボックス 697"/>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699" name="フローチャート : 判断 698"/>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0" name="テキスト ボックス 699"/>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116537</xdr:rowOff>
    </xdr:from>
    <xdr:to>
      <xdr:col>23</xdr:col>
      <xdr:colOff>568325</xdr:colOff>
      <xdr:row>98</xdr:row>
      <xdr:rowOff>46687</xdr:rowOff>
    </xdr:to>
    <xdr:sp macro="" textlink="">
      <xdr:nvSpPr>
        <xdr:cNvPr id="706" name="円/楕円 705"/>
        <xdr:cNvSpPr/>
      </xdr:nvSpPr>
      <xdr:spPr>
        <a:xfrm>
          <a:off x="162687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31464</xdr:rowOff>
    </xdr:from>
    <xdr:ext cx="534377" cy="259045"/>
    <xdr:sp macro="" textlink="">
      <xdr:nvSpPr>
        <xdr:cNvPr id="707" name="公債費該当値テキスト"/>
        <xdr:cNvSpPr txBox="1"/>
      </xdr:nvSpPr>
      <xdr:spPr>
        <a:xfrm>
          <a:off x="16370300" y="166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104369</xdr:rowOff>
    </xdr:from>
    <xdr:to>
      <xdr:col>22</xdr:col>
      <xdr:colOff>415925</xdr:colOff>
      <xdr:row>98</xdr:row>
      <xdr:rowOff>34519</xdr:rowOff>
    </xdr:to>
    <xdr:sp macro="" textlink="">
      <xdr:nvSpPr>
        <xdr:cNvPr id="708" name="円/楕円 707"/>
        <xdr:cNvSpPr/>
      </xdr:nvSpPr>
      <xdr:spPr>
        <a:xfrm>
          <a:off x="15430500" y="167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25646</xdr:rowOff>
    </xdr:from>
    <xdr:ext cx="534377" cy="259045"/>
    <xdr:sp macro="" textlink="">
      <xdr:nvSpPr>
        <xdr:cNvPr id="709" name="テキスト ボックス 708"/>
        <xdr:cNvSpPr txBox="1"/>
      </xdr:nvSpPr>
      <xdr:spPr>
        <a:xfrm>
          <a:off x="15214111" y="168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98524</xdr:rowOff>
    </xdr:from>
    <xdr:to>
      <xdr:col>21</xdr:col>
      <xdr:colOff>212725</xdr:colOff>
      <xdr:row>98</xdr:row>
      <xdr:rowOff>28674</xdr:rowOff>
    </xdr:to>
    <xdr:sp macro="" textlink="">
      <xdr:nvSpPr>
        <xdr:cNvPr id="710" name="円/楕円 709"/>
        <xdr:cNvSpPr/>
      </xdr:nvSpPr>
      <xdr:spPr>
        <a:xfrm>
          <a:off x="14541500" y="167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19801</xdr:rowOff>
    </xdr:from>
    <xdr:ext cx="534377" cy="259045"/>
    <xdr:sp macro="" textlink="">
      <xdr:nvSpPr>
        <xdr:cNvPr id="711" name="テキスト ボックス 710"/>
        <xdr:cNvSpPr txBox="1"/>
      </xdr:nvSpPr>
      <xdr:spPr>
        <a:xfrm>
          <a:off x="14325111" y="168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104750</xdr:rowOff>
    </xdr:from>
    <xdr:to>
      <xdr:col>20</xdr:col>
      <xdr:colOff>9525</xdr:colOff>
      <xdr:row>98</xdr:row>
      <xdr:rowOff>34900</xdr:rowOff>
    </xdr:to>
    <xdr:sp macro="" textlink="">
      <xdr:nvSpPr>
        <xdr:cNvPr id="712" name="円/楕円 711"/>
        <xdr:cNvSpPr/>
      </xdr:nvSpPr>
      <xdr:spPr>
        <a:xfrm>
          <a:off x="13652500" y="167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26027</xdr:rowOff>
    </xdr:from>
    <xdr:ext cx="534377" cy="259045"/>
    <xdr:sp macro="" textlink="">
      <xdr:nvSpPr>
        <xdr:cNvPr id="713" name="テキスト ボックス 712"/>
        <xdr:cNvSpPr txBox="1"/>
      </xdr:nvSpPr>
      <xdr:spPr>
        <a:xfrm>
          <a:off x="13436111"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121948</xdr:rowOff>
    </xdr:from>
    <xdr:to>
      <xdr:col>18</xdr:col>
      <xdr:colOff>492125</xdr:colOff>
      <xdr:row>98</xdr:row>
      <xdr:rowOff>52098</xdr:rowOff>
    </xdr:to>
    <xdr:sp macro="" textlink="">
      <xdr:nvSpPr>
        <xdr:cNvPr id="714" name="円/楕円 713"/>
        <xdr:cNvSpPr/>
      </xdr:nvSpPr>
      <xdr:spPr>
        <a:xfrm>
          <a:off x="12763500" y="16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43225</xdr:rowOff>
    </xdr:from>
    <xdr:ext cx="534377" cy="259045"/>
    <xdr:sp macro="" textlink="">
      <xdr:nvSpPr>
        <xdr:cNvPr id="715" name="テキスト ボックス 714"/>
        <xdr:cNvSpPr txBox="1"/>
      </xdr:nvSpPr>
      <xdr:spPr>
        <a:xfrm>
          <a:off x="12547111" y="168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1" name="直線コネクタ 740"/>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4"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5" name="直線コネクタ 744"/>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7"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48" name="フローチャート : 判断 747"/>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7928</xdr:rowOff>
    </xdr:from>
    <xdr:to>
      <xdr:col>31</xdr:col>
      <xdr:colOff>34925</xdr:colOff>
      <xdr:row>39</xdr:row>
      <xdr:rowOff>98878</xdr:rowOff>
    </xdr:to>
    <xdr:cxnSp macro="">
      <xdr:nvCxnSpPr>
        <xdr:cNvPr id="749" name="直線コネクタ 748"/>
        <xdr:cNvCxnSpPr/>
      </xdr:nvCxnSpPr>
      <xdr:spPr>
        <a:xfrm>
          <a:off x="20434300" y="6694478"/>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0" name="フローチャート : 判断 749"/>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1" name="テキスト ボックス 750"/>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148191</xdr:rowOff>
    </xdr:from>
    <xdr:to>
      <xdr:col>29</xdr:col>
      <xdr:colOff>517525</xdr:colOff>
      <xdr:row>39</xdr:row>
      <xdr:rowOff>7928</xdr:rowOff>
    </xdr:to>
    <xdr:cxnSp macro="">
      <xdr:nvCxnSpPr>
        <xdr:cNvPr id="752" name="直線コネクタ 751"/>
        <xdr:cNvCxnSpPr/>
      </xdr:nvCxnSpPr>
      <xdr:spPr>
        <a:xfrm>
          <a:off x="19545300" y="6663291"/>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3" name="フローチャート : 判断 752"/>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4" name="テキスト ボックス 753"/>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15929</xdr:rowOff>
    </xdr:from>
    <xdr:to>
      <xdr:col>28</xdr:col>
      <xdr:colOff>314325</xdr:colOff>
      <xdr:row>38</xdr:row>
      <xdr:rowOff>148191</xdr:rowOff>
    </xdr:to>
    <xdr:cxnSp macro="">
      <xdr:nvCxnSpPr>
        <xdr:cNvPr id="755" name="直線コネクタ 754"/>
        <xdr:cNvCxnSpPr/>
      </xdr:nvCxnSpPr>
      <xdr:spPr>
        <a:xfrm>
          <a:off x="18656300" y="5673779"/>
          <a:ext cx="889000" cy="9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6" name="フローチャート : 判断 755"/>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7" name="テキスト ボックス 756"/>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58" name="フローチャート : 判断 757"/>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90840</xdr:rowOff>
    </xdr:from>
    <xdr:ext cx="378565" cy="259045"/>
    <xdr:sp macro="" textlink="">
      <xdr:nvSpPr>
        <xdr:cNvPr id="759" name="テキスト ボックス 758"/>
        <xdr:cNvSpPr txBox="1"/>
      </xdr:nvSpPr>
      <xdr:spPr>
        <a:xfrm>
          <a:off x="18467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5" name="円/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7" name="円/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8" name="テキスト ボックス 76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128578</xdr:rowOff>
    </xdr:from>
    <xdr:to>
      <xdr:col>29</xdr:col>
      <xdr:colOff>568325</xdr:colOff>
      <xdr:row>39</xdr:row>
      <xdr:rowOff>58728</xdr:rowOff>
    </xdr:to>
    <xdr:sp macro="" textlink="">
      <xdr:nvSpPr>
        <xdr:cNvPr id="769" name="円/楕円 768"/>
        <xdr:cNvSpPr/>
      </xdr:nvSpPr>
      <xdr:spPr>
        <a:xfrm>
          <a:off x="20383500" y="66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49855</xdr:rowOff>
    </xdr:from>
    <xdr:ext cx="378565" cy="259045"/>
    <xdr:sp macro="" textlink="">
      <xdr:nvSpPr>
        <xdr:cNvPr id="770" name="テキスト ボックス 769"/>
        <xdr:cNvSpPr txBox="1"/>
      </xdr:nvSpPr>
      <xdr:spPr>
        <a:xfrm>
          <a:off x="20245017" y="673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97391</xdr:rowOff>
    </xdr:from>
    <xdr:to>
      <xdr:col>28</xdr:col>
      <xdr:colOff>365125</xdr:colOff>
      <xdr:row>39</xdr:row>
      <xdr:rowOff>27541</xdr:rowOff>
    </xdr:to>
    <xdr:sp macro="" textlink="">
      <xdr:nvSpPr>
        <xdr:cNvPr id="771" name="円/楕円 770"/>
        <xdr:cNvSpPr/>
      </xdr:nvSpPr>
      <xdr:spPr>
        <a:xfrm>
          <a:off x="19494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18668</xdr:rowOff>
    </xdr:from>
    <xdr:ext cx="378565" cy="259045"/>
    <xdr:sp macro="" textlink="">
      <xdr:nvSpPr>
        <xdr:cNvPr id="772" name="テキスト ボックス 771"/>
        <xdr:cNvSpPr txBox="1"/>
      </xdr:nvSpPr>
      <xdr:spPr>
        <a:xfrm>
          <a:off x="19356017" y="670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136579</xdr:rowOff>
    </xdr:from>
    <xdr:to>
      <xdr:col>27</xdr:col>
      <xdr:colOff>161925</xdr:colOff>
      <xdr:row>33</xdr:row>
      <xdr:rowOff>66729</xdr:rowOff>
    </xdr:to>
    <xdr:sp macro="" textlink="">
      <xdr:nvSpPr>
        <xdr:cNvPr id="773" name="円/楕円 772"/>
        <xdr:cNvSpPr/>
      </xdr:nvSpPr>
      <xdr:spPr>
        <a:xfrm>
          <a:off x="18605500" y="56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83256</xdr:rowOff>
    </xdr:from>
    <xdr:ext cx="469744" cy="259045"/>
    <xdr:sp macro="" textlink="">
      <xdr:nvSpPr>
        <xdr:cNvPr id="774" name="テキスト ボックス 773"/>
        <xdr:cNvSpPr txBox="1"/>
      </xdr:nvSpPr>
      <xdr:spPr>
        <a:xfrm>
          <a:off x="18421427" y="53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7" name="フローチャート : 判断 806"/>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8" name="テキスト ボックス 807"/>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5" name="フローチャート :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6" name="テキスト ボックス 81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1" name="テキスト ボックス 83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議会費を除く全ての項目で</a:t>
          </a:r>
          <a:r>
            <a:rPr kumimoji="1" lang="ja-JP" altLang="ja-JP" sz="1300">
              <a:solidFill>
                <a:schemeClr val="dk1"/>
              </a:solidFill>
              <a:effectLst/>
              <a:latin typeface="+mn-lt"/>
              <a:ea typeface="+mn-ea"/>
              <a:cs typeface="+mn-cs"/>
            </a:rPr>
            <a:t>類似団体平均と比較して</a:t>
          </a:r>
          <a:r>
            <a:rPr kumimoji="1" lang="ja-JP" altLang="en-US" sz="1300">
              <a:latin typeface="ＭＳ Ｐゴシック"/>
            </a:rPr>
            <a:t>低い状況となっている。</a:t>
          </a:r>
          <a:endParaRPr kumimoji="1" lang="en-US" altLang="ja-JP" sz="1300">
            <a:latin typeface="ＭＳ Ｐゴシック"/>
          </a:endParaRPr>
        </a:p>
        <a:p>
          <a:r>
            <a:rPr kumimoji="1" lang="ja-JP" altLang="en-US" sz="1300">
              <a:latin typeface="ＭＳ Ｐゴシック"/>
            </a:rPr>
            <a:t>　なお、教育費に係る住民一人当たりの額がここ</a:t>
          </a:r>
          <a:r>
            <a:rPr kumimoji="1" lang="en-US" altLang="ja-JP" sz="1300">
              <a:latin typeface="ＭＳ Ｐゴシック"/>
            </a:rPr>
            <a:t>2</a:t>
          </a:r>
          <a:r>
            <a:rPr kumimoji="1" lang="ja-JP" altLang="en-US" sz="1300">
              <a:latin typeface="ＭＳ Ｐゴシック"/>
            </a:rPr>
            <a:t>年で増加傾向にあるのは、大規模な義務教育施設整備を見越して定期的な基金への積立を実施していることやＩＣＴ教育推進のための整備を実施していることが主な要因である。</a:t>
          </a:r>
          <a:endParaRPr kumimoji="1" lang="en-US" altLang="ja-JP" sz="1300">
            <a:latin typeface="ＭＳ Ｐゴシック"/>
          </a:endParaRPr>
        </a:p>
        <a:p>
          <a:r>
            <a:rPr kumimoji="1" lang="ja-JP" altLang="en-US" sz="1300">
              <a:latin typeface="ＭＳ Ｐゴシック"/>
            </a:rPr>
            <a:t>　また、労働費が平成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年度にかけて大きく減少しているのは、緊急雇用創出事業等の活用が終了したものによる。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行財政改革を着実に進め、堅実な行財政運営を行っていることから、実質収支については継続的に黒字を確保している。ただし、実質単年度収支については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年続けて下がっている。これは歳入減を補うため財政調整基金からの繰り入れを行ったためである。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連結実質赤字比率は過去赤字額が算出されたことはなく、常に黒字で推移している。平成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年度の黒字額の標準財政規模比を見ると、国民健康保険事業特別会計、下水道事業特別会計を除く会計で黒字幅が増加している。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4492452</v>
      </c>
      <c r="BO4" s="379"/>
      <c r="BP4" s="379"/>
      <c r="BQ4" s="379"/>
      <c r="BR4" s="379"/>
      <c r="BS4" s="379"/>
      <c r="BT4" s="379"/>
      <c r="BU4" s="380"/>
      <c r="BV4" s="378">
        <v>4159956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8.3000000000000007</v>
      </c>
      <c r="CU4" s="385"/>
      <c r="CV4" s="385"/>
      <c r="CW4" s="385"/>
      <c r="CX4" s="385"/>
      <c r="CY4" s="385"/>
      <c r="CZ4" s="385"/>
      <c r="DA4" s="386"/>
      <c r="DB4" s="384">
        <v>9.8000000000000007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4198967</v>
      </c>
      <c r="BO5" s="416"/>
      <c r="BP5" s="416"/>
      <c r="BQ5" s="416"/>
      <c r="BR5" s="416"/>
      <c r="BS5" s="416"/>
      <c r="BT5" s="416"/>
      <c r="BU5" s="417"/>
      <c r="BV5" s="415">
        <v>3878406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91.6</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293485</v>
      </c>
      <c r="BO6" s="416"/>
      <c r="BP6" s="416"/>
      <c r="BQ6" s="416"/>
      <c r="BR6" s="416"/>
      <c r="BS6" s="416"/>
      <c r="BT6" s="416"/>
      <c r="BU6" s="417"/>
      <c r="BV6" s="415">
        <v>281550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99.6</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55930</v>
      </c>
      <c r="BO7" s="416"/>
      <c r="BP7" s="416"/>
      <c r="BQ7" s="416"/>
      <c r="BR7" s="416"/>
      <c r="BS7" s="416"/>
      <c r="BT7" s="416"/>
      <c r="BU7" s="417"/>
      <c r="BV7" s="415">
        <v>5290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2867707</v>
      </c>
      <c r="CU7" s="416"/>
      <c r="CV7" s="416"/>
      <c r="CW7" s="416"/>
      <c r="CX7" s="416"/>
      <c r="CY7" s="416"/>
      <c r="CZ7" s="416"/>
      <c r="DA7" s="417"/>
      <c r="DB7" s="415">
        <v>2824199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237555</v>
      </c>
      <c r="BO8" s="416"/>
      <c r="BP8" s="416"/>
      <c r="BQ8" s="416"/>
      <c r="BR8" s="416"/>
      <c r="BS8" s="416"/>
      <c r="BT8" s="416"/>
      <c r="BU8" s="417"/>
      <c r="BV8" s="415">
        <v>276260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11171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-38705</v>
      </c>
      <c r="BO9" s="416"/>
      <c r="BP9" s="416"/>
      <c r="BQ9" s="416"/>
      <c r="BR9" s="416"/>
      <c r="BS9" s="416"/>
      <c r="BT9" s="416"/>
      <c r="BU9" s="417"/>
      <c r="BV9" s="415">
        <v>36979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v>
      </c>
      <c r="CU9" s="413"/>
      <c r="CV9" s="413"/>
      <c r="CW9" s="413"/>
      <c r="CX9" s="413"/>
      <c r="CY9" s="413"/>
      <c r="CZ9" s="413"/>
      <c r="DA9" s="414"/>
      <c r="DB9" s="412">
        <v>10.3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11676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80</v>
      </c>
      <c r="BO10" s="416"/>
      <c r="BP10" s="416"/>
      <c r="BQ10" s="416"/>
      <c r="BR10" s="416"/>
      <c r="BS10" s="416"/>
      <c r="BT10" s="416"/>
      <c r="BU10" s="417"/>
      <c r="BV10" s="415">
        <v>67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11456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140000</v>
      </c>
      <c r="BO12" s="416"/>
      <c r="BP12" s="416"/>
      <c r="BQ12" s="416"/>
      <c r="BR12" s="416"/>
      <c r="BS12" s="416"/>
      <c r="BT12" s="416"/>
      <c r="BU12" s="417"/>
      <c r="BV12" s="415">
        <v>60000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11400</v>
      </c>
      <c r="S13" s="497"/>
      <c r="T13" s="497"/>
      <c r="U13" s="497"/>
      <c r="V13" s="498"/>
      <c r="W13" s="431" t="s">
        <v>120</v>
      </c>
      <c r="X13" s="432"/>
      <c r="Y13" s="432"/>
      <c r="Z13" s="432"/>
      <c r="AA13" s="432"/>
      <c r="AB13" s="422"/>
      <c r="AC13" s="466">
        <v>162</v>
      </c>
      <c r="AD13" s="467"/>
      <c r="AE13" s="467"/>
      <c r="AF13" s="467"/>
      <c r="AG13" s="506"/>
      <c r="AH13" s="466">
        <v>211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-178625</v>
      </c>
      <c r="BO13" s="416"/>
      <c r="BP13" s="416"/>
      <c r="BQ13" s="416"/>
      <c r="BR13" s="416"/>
      <c r="BS13" s="416"/>
      <c r="BT13" s="416"/>
      <c r="BU13" s="417"/>
      <c r="BV13" s="415">
        <v>-22954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6.2</v>
      </c>
      <c r="CU13" s="413"/>
      <c r="CV13" s="413"/>
      <c r="CW13" s="413"/>
      <c r="CX13" s="413"/>
      <c r="CY13" s="413"/>
      <c r="CZ13" s="413"/>
      <c r="DA13" s="414"/>
      <c r="DB13" s="412">
        <v>6.8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11525</v>
      </c>
      <c r="S14" s="497"/>
      <c r="T14" s="497"/>
      <c r="U14" s="497"/>
      <c r="V14" s="498"/>
      <c r="W14" s="405"/>
      <c r="X14" s="406"/>
      <c r="Y14" s="406"/>
      <c r="Z14" s="406"/>
      <c r="AA14" s="406"/>
      <c r="AB14" s="395"/>
      <c r="AC14" s="499">
        <v>3</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68.599999999999994</v>
      </c>
      <c r="CU14" s="511"/>
      <c r="CV14" s="511"/>
      <c r="CW14" s="511"/>
      <c r="CX14" s="511"/>
      <c r="CY14" s="511"/>
      <c r="CZ14" s="511"/>
      <c r="DA14" s="512"/>
      <c r="DB14" s="510">
        <v>67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11464</v>
      </c>
      <c r="S15" s="497"/>
      <c r="T15" s="497"/>
      <c r="U15" s="497"/>
      <c r="V15" s="498"/>
      <c r="W15" s="431" t="s">
        <v>127</v>
      </c>
      <c r="X15" s="432"/>
      <c r="Y15" s="432"/>
      <c r="Z15" s="432"/>
      <c r="AA15" s="432"/>
      <c r="AB15" s="422"/>
      <c r="AC15" s="466">
        <v>1410</v>
      </c>
      <c r="AD15" s="467"/>
      <c r="AE15" s="467"/>
      <c r="AF15" s="467"/>
      <c r="AG15" s="506"/>
      <c r="AH15" s="466">
        <v>1777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1481418</v>
      </c>
      <c r="BO15" s="379"/>
      <c r="BP15" s="379"/>
      <c r="BQ15" s="379"/>
      <c r="BR15" s="379"/>
      <c r="BS15" s="379"/>
      <c r="BT15" s="379"/>
      <c r="BU15" s="380"/>
      <c r="BV15" s="378">
        <v>1420264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v>
      </c>
      <c r="AD16" s="500"/>
      <c r="AE16" s="500"/>
      <c r="AF16" s="500"/>
      <c r="AG16" s="501"/>
      <c r="AH16" s="499">
        <v>28.4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2270897</v>
      </c>
      <c r="BO16" s="416"/>
      <c r="BP16" s="416"/>
      <c r="BQ16" s="416"/>
      <c r="BR16" s="416"/>
      <c r="BS16" s="416"/>
      <c r="BT16" s="416"/>
      <c r="BU16" s="417"/>
      <c r="BV16" s="415">
        <v>2164557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3846</v>
      </c>
      <c r="AD17" s="467"/>
      <c r="AE17" s="467"/>
      <c r="AF17" s="467"/>
      <c r="AG17" s="506"/>
      <c r="AH17" s="466">
        <v>4210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1891722</v>
      </c>
      <c r="BO17" s="416"/>
      <c r="BP17" s="416"/>
      <c r="BQ17" s="416"/>
      <c r="BR17" s="416"/>
      <c r="BS17" s="416"/>
      <c r="BT17" s="416"/>
      <c r="BU17" s="417"/>
      <c r="BV17" s="415">
        <v>1833746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37.75</v>
      </c>
      <c r="M18" s="528"/>
      <c r="N18" s="528"/>
      <c r="O18" s="528"/>
      <c r="P18" s="528"/>
      <c r="Q18" s="528"/>
      <c r="R18" s="529"/>
      <c r="S18" s="529"/>
      <c r="T18" s="529"/>
      <c r="U18" s="529"/>
      <c r="V18" s="530"/>
      <c r="W18" s="433"/>
      <c r="X18" s="434"/>
      <c r="Y18" s="434"/>
      <c r="Z18" s="434"/>
      <c r="AA18" s="434"/>
      <c r="AB18" s="425"/>
      <c r="AC18" s="531">
        <v>71</v>
      </c>
      <c r="AD18" s="532"/>
      <c r="AE18" s="532"/>
      <c r="AF18" s="532"/>
      <c r="AG18" s="533"/>
      <c r="AH18" s="531">
        <v>67.2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2674545</v>
      </c>
      <c r="BO18" s="416"/>
      <c r="BP18" s="416"/>
      <c r="BQ18" s="416"/>
      <c r="BR18" s="416"/>
      <c r="BS18" s="416"/>
      <c r="BT18" s="416"/>
      <c r="BU18" s="417"/>
      <c r="BV18" s="415">
        <v>2580806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3614890</v>
      </c>
      <c r="BO19" s="416"/>
      <c r="BP19" s="416"/>
      <c r="BQ19" s="416"/>
      <c r="BR19" s="416"/>
      <c r="BS19" s="416"/>
      <c r="BT19" s="416"/>
      <c r="BU19" s="417"/>
      <c r="BV19" s="415">
        <v>3370183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4406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4028847</v>
      </c>
      <c r="BO23" s="416"/>
      <c r="BP23" s="416"/>
      <c r="BQ23" s="416"/>
      <c r="BR23" s="416"/>
      <c r="BS23" s="416"/>
      <c r="BT23" s="416"/>
      <c r="BU23" s="417"/>
      <c r="BV23" s="415">
        <v>3919384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7470</v>
      </c>
      <c r="R24" s="467"/>
      <c r="S24" s="467"/>
      <c r="T24" s="467"/>
      <c r="U24" s="467"/>
      <c r="V24" s="506"/>
      <c r="W24" s="561"/>
      <c r="X24" s="549"/>
      <c r="Y24" s="550"/>
      <c r="Z24" s="465" t="s">
        <v>150</v>
      </c>
      <c r="AA24" s="445"/>
      <c r="AB24" s="445"/>
      <c r="AC24" s="445"/>
      <c r="AD24" s="445"/>
      <c r="AE24" s="445"/>
      <c r="AF24" s="445"/>
      <c r="AG24" s="446"/>
      <c r="AH24" s="466">
        <v>92</v>
      </c>
      <c r="AI24" s="467"/>
      <c r="AJ24" s="467"/>
      <c r="AK24" s="467"/>
      <c r="AL24" s="506"/>
      <c r="AM24" s="466">
        <v>277196</v>
      </c>
      <c r="AN24" s="467"/>
      <c r="AO24" s="467"/>
      <c r="AP24" s="467"/>
      <c r="AQ24" s="467"/>
      <c r="AR24" s="506"/>
      <c r="AS24" s="466">
        <v>3013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3303693</v>
      </c>
      <c r="BO24" s="416"/>
      <c r="BP24" s="416"/>
      <c r="BQ24" s="416"/>
      <c r="BR24" s="416"/>
      <c r="BS24" s="416"/>
      <c r="BT24" s="416"/>
      <c r="BU24" s="417"/>
      <c r="BV24" s="415">
        <v>3279668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6130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299951</v>
      </c>
      <c r="BO25" s="379"/>
      <c r="BP25" s="379"/>
      <c r="BQ25" s="379"/>
      <c r="BR25" s="379"/>
      <c r="BS25" s="379"/>
      <c r="BT25" s="379"/>
      <c r="BU25" s="380"/>
      <c r="BV25" s="378">
        <v>197554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5820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3500</v>
      </c>
      <c r="R27" s="467"/>
      <c r="S27" s="467"/>
      <c r="T27" s="467"/>
      <c r="U27" s="467"/>
      <c r="V27" s="506"/>
      <c r="W27" s="561"/>
      <c r="X27" s="549"/>
      <c r="Y27" s="550"/>
      <c r="Z27" s="465" t="s">
        <v>160</v>
      </c>
      <c r="AA27" s="445"/>
      <c r="AB27" s="445"/>
      <c r="AC27" s="445"/>
      <c r="AD27" s="445"/>
      <c r="AE27" s="445"/>
      <c r="AF27" s="445"/>
      <c r="AG27" s="446"/>
      <c r="AH27" s="466">
        <v>9</v>
      </c>
      <c r="AI27" s="467"/>
      <c r="AJ27" s="467"/>
      <c r="AK27" s="467"/>
      <c r="AL27" s="506"/>
      <c r="AM27" s="466">
        <v>28620</v>
      </c>
      <c r="AN27" s="467"/>
      <c r="AO27" s="467"/>
      <c r="AP27" s="467"/>
      <c r="AQ27" s="467"/>
      <c r="AR27" s="506"/>
      <c r="AS27" s="466">
        <v>3180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366834</v>
      </c>
      <c r="BO27" s="585"/>
      <c r="BP27" s="585"/>
      <c r="BQ27" s="585"/>
      <c r="BR27" s="585"/>
      <c r="BS27" s="585"/>
      <c r="BT27" s="585"/>
      <c r="BU27" s="586"/>
      <c r="BV27" s="584">
        <v>366804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2700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284590</v>
      </c>
      <c r="BO28" s="379"/>
      <c r="BP28" s="379"/>
      <c r="BQ28" s="379"/>
      <c r="BR28" s="379"/>
      <c r="BS28" s="379"/>
      <c r="BT28" s="379"/>
      <c r="BU28" s="380"/>
      <c r="BV28" s="378">
        <v>424510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2500</v>
      </c>
      <c r="R29" s="467"/>
      <c r="S29" s="467"/>
      <c r="T29" s="467"/>
      <c r="U29" s="467"/>
      <c r="V29" s="506"/>
      <c r="W29" s="562"/>
      <c r="X29" s="563"/>
      <c r="Y29" s="564"/>
      <c r="Z29" s="465" t="s">
        <v>167</v>
      </c>
      <c r="AA29" s="445"/>
      <c r="AB29" s="445"/>
      <c r="AC29" s="445"/>
      <c r="AD29" s="445"/>
      <c r="AE29" s="445"/>
      <c r="AF29" s="445"/>
      <c r="AG29" s="446"/>
      <c r="AH29" s="466">
        <v>101</v>
      </c>
      <c r="AI29" s="467"/>
      <c r="AJ29" s="467"/>
      <c r="AK29" s="467"/>
      <c r="AL29" s="506"/>
      <c r="AM29" s="466">
        <v>305816</v>
      </c>
      <c r="AN29" s="467"/>
      <c r="AO29" s="467"/>
      <c r="AP29" s="467"/>
      <c r="AQ29" s="467"/>
      <c r="AR29" s="506"/>
      <c r="AS29" s="466">
        <v>3028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784</v>
      </c>
      <c r="BO29" s="416"/>
      <c r="BP29" s="416"/>
      <c r="BQ29" s="416"/>
      <c r="BR29" s="416"/>
      <c r="BS29" s="416"/>
      <c r="BT29" s="416"/>
      <c r="BU29" s="417"/>
      <c r="BV29" s="415">
        <v>784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224948</v>
      </c>
      <c r="BO30" s="585"/>
      <c r="BP30" s="585"/>
      <c r="BQ30" s="585"/>
      <c r="BR30" s="585"/>
      <c r="BS30" s="585"/>
      <c r="BT30" s="585"/>
      <c r="BU30" s="586"/>
      <c r="BV30" s="584">
        <v>125042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南足柄市外五ケ市町組合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有限会社みやまの里</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用地取得特別会計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寄簡易水道事業特別会計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松田町外二ヶ町組合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足柄上衛生組合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足柄東部清掃組合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松田町三ケ町組合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神奈川県市町村職員退職手当組合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神奈川県後期高齢者医療広域連合（一般会計）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神奈川県後期高齢者医療広域連合（特別会計）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神奈川県町村情報システム共同事業組合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10.39</v>
      </c>
      <c r="G34" s="33">
        <v>10.199999999999999</v>
      </c>
      <c r="H34" s="33">
        <v>10.84</v>
      </c>
      <c r="I34" s="33">
        <v>11.91</v>
      </c>
      <c r="J34" s="34">
        <v>12.85</v>
      </c>
      <c r="K34" s="22"/>
      <c r="L34" s="22"/>
      <c r="M34" s="22"/>
      <c r="N34" s="22"/>
      <c r="O34" s="22"/>
      <c r="P34" s="22"/>
    </row>
    <row r="35" spans="1:16" ht="39" customHeight="1" x14ac:dyDescent="0.15">
      <c r="A35" s="22"/>
      <c r="B35" s="35"/>
      <c r="C35" s="1175" t="s">
        <v>528</v>
      </c>
      <c r="D35" s="1176"/>
      <c r="E35" s="1177"/>
      <c r="F35" s="36">
        <v>6.92</v>
      </c>
      <c r="G35" s="37">
        <v>6.13</v>
      </c>
      <c r="H35" s="37">
        <v>8.42</v>
      </c>
      <c r="I35" s="37">
        <v>6.83</v>
      </c>
      <c r="J35" s="38">
        <v>8.2799999999999994</v>
      </c>
      <c r="K35" s="22"/>
      <c r="L35" s="22"/>
      <c r="M35" s="22"/>
      <c r="N35" s="22"/>
      <c r="O35" s="22"/>
      <c r="P35" s="22"/>
    </row>
    <row r="36" spans="1:16" ht="39" customHeight="1" x14ac:dyDescent="0.15">
      <c r="A36" s="22"/>
      <c r="B36" s="35"/>
      <c r="C36" s="1175" t="s">
        <v>529</v>
      </c>
      <c r="D36" s="1176"/>
      <c r="E36" s="1177"/>
      <c r="F36" s="36">
        <v>0.77</v>
      </c>
      <c r="G36" s="37">
        <v>0.87</v>
      </c>
      <c r="H36" s="37">
        <v>0.27</v>
      </c>
      <c r="I36" s="37">
        <v>1.31</v>
      </c>
      <c r="J36" s="38">
        <v>1.9</v>
      </c>
      <c r="K36" s="22"/>
      <c r="L36" s="22"/>
      <c r="M36" s="22"/>
      <c r="N36" s="22"/>
      <c r="O36" s="22"/>
      <c r="P36" s="22"/>
    </row>
    <row r="37" spans="1:16" ht="39" customHeight="1" x14ac:dyDescent="0.15">
      <c r="A37" s="22"/>
      <c r="B37" s="35"/>
      <c r="C37" s="1175" t="s">
        <v>530</v>
      </c>
      <c r="D37" s="1176"/>
      <c r="E37" s="1177"/>
      <c r="F37" s="36">
        <v>0.44</v>
      </c>
      <c r="G37" s="37">
        <v>0.72</v>
      </c>
      <c r="H37" s="37">
        <v>1.55</v>
      </c>
      <c r="I37" s="37">
        <v>2.77</v>
      </c>
      <c r="J37" s="38">
        <v>1.81</v>
      </c>
      <c r="K37" s="22"/>
      <c r="L37" s="22"/>
      <c r="M37" s="22"/>
      <c r="N37" s="22"/>
      <c r="O37" s="22"/>
      <c r="P37" s="22"/>
    </row>
    <row r="38" spans="1:16" ht="39" customHeight="1" x14ac:dyDescent="0.15">
      <c r="A38" s="22"/>
      <c r="B38" s="35"/>
      <c r="C38" s="1175" t="s">
        <v>531</v>
      </c>
      <c r="D38" s="1176"/>
      <c r="E38" s="1177"/>
      <c r="F38" s="36">
        <v>0.14000000000000001</v>
      </c>
      <c r="G38" s="37">
        <v>0.1</v>
      </c>
      <c r="H38" s="37">
        <v>0.52</v>
      </c>
      <c r="I38" s="37">
        <v>0.68</v>
      </c>
      <c r="J38" s="38">
        <v>0.25</v>
      </c>
      <c r="K38" s="22"/>
      <c r="L38" s="22"/>
      <c r="M38" s="22"/>
      <c r="N38" s="22"/>
      <c r="O38" s="22"/>
      <c r="P38" s="22"/>
    </row>
    <row r="39" spans="1:16" ht="39" customHeight="1" x14ac:dyDescent="0.15">
      <c r="A39" s="22"/>
      <c r="B39" s="35"/>
      <c r="C39" s="1175" t="s">
        <v>532</v>
      </c>
      <c r="D39" s="1176"/>
      <c r="E39" s="1177"/>
      <c r="F39" s="36">
        <v>0.23</v>
      </c>
      <c r="G39" s="37">
        <v>0.23</v>
      </c>
      <c r="H39" s="37">
        <v>0.14000000000000001</v>
      </c>
      <c r="I39" s="37">
        <v>0.11</v>
      </c>
      <c r="J39" s="38">
        <v>0.15</v>
      </c>
      <c r="K39" s="22"/>
      <c r="L39" s="22"/>
      <c r="M39" s="22"/>
      <c r="N39" s="22"/>
      <c r="O39" s="22"/>
      <c r="P39" s="22"/>
    </row>
    <row r="40" spans="1:16" ht="39" customHeight="1" x14ac:dyDescent="0.15">
      <c r="A40" s="22"/>
      <c r="B40" s="35"/>
      <c r="C40" s="1175" t="s">
        <v>533</v>
      </c>
      <c r="D40" s="1176"/>
      <c r="E40" s="1177"/>
      <c r="F40" s="36">
        <v>0.13</v>
      </c>
      <c r="G40" s="37">
        <v>0.14000000000000001</v>
      </c>
      <c r="H40" s="37">
        <v>0.16</v>
      </c>
      <c r="I40" s="37">
        <v>0.15</v>
      </c>
      <c r="J40" s="38">
        <v>0.15</v>
      </c>
      <c r="K40" s="22"/>
      <c r="L40" s="22"/>
      <c r="M40" s="22"/>
      <c r="N40" s="22"/>
      <c r="O40" s="22"/>
      <c r="P40" s="22"/>
    </row>
    <row r="41" spans="1:16" ht="39" customHeight="1" x14ac:dyDescent="0.15">
      <c r="A41" s="22"/>
      <c r="B41" s="35"/>
      <c r="C41" s="1175" t="s">
        <v>534</v>
      </c>
      <c r="D41" s="1176"/>
      <c r="E41" s="1177"/>
      <c r="F41" s="36">
        <v>0.09</v>
      </c>
      <c r="G41" s="37">
        <v>0.16</v>
      </c>
      <c r="H41" s="37">
        <v>0.02</v>
      </c>
      <c r="I41" s="37">
        <v>0</v>
      </c>
      <c r="J41" s="38">
        <v>0.04</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v>0</v>
      </c>
      <c r="G43" s="42">
        <v>0.05</v>
      </c>
      <c r="H43" s="42">
        <v>0</v>
      </c>
      <c r="I43" s="42">
        <v>2.94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332</v>
      </c>
      <c r="L45" s="60">
        <v>358</v>
      </c>
      <c r="M45" s="60">
        <v>364</v>
      </c>
      <c r="N45" s="60">
        <v>351</v>
      </c>
      <c r="O45" s="61">
        <v>331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188</v>
      </c>
      <c r="L48" s="64">
        <v>188</v>
      </c>
      <c r="M48" s="64">
        <v>163</v>
      </c>
      <c r="N48" s="64">
        <v>164</v>
      </c>
      <c r="O48" s="65">
        <v>153</v>
      </c>
      <c r="P48" s="48"/>
      <c r="Q48" s="48"/>
      <c r="R48" s="48"/>
      <c r="S48" s="48"/>
      <c r="T48" s="48"/>
      <c r="U48" s="48"/>
    </row>
    <row r="49" spans="1:21" ht="30.75" customHeight="1" x14ac:dyDescent="0.15">
      <c r="A49" s="48"/>
      <c r="B49" s="1193"/>
      <c r="C49" s="1194"/>
      <c r="D49" s="62"/>
      <c r="E49" s="1185" t="s">
        <v>15</v>
      </c>
      <c r="F49" s="1185"/>
      <c r="G49" s="1185"/>
      <c r="H49" s="1185"/>
      <c r="I49" s="1185"/>
      <c r="J49" s="1186"/>
      <c r="K49" s="63">
        <v>20</v>
      </c>
      <c r="L49" s="64" t="s">
        <v>480</v>
      </c>
      <c r="M49" s="64" t="s">
        <v>480</v>
      </c>
      <c r="N49" s="64" t="s">
        <v>480</v>
      </c>
      <c r="O49" s="65" t="s">
        <v>480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334</v>
      </c>
      <c r="L52" s="64">
        <v>361</v>
      </c>
      <c r="M52" s="64">
        <v>350</v>
      </c>
      <c r="N52" s="64">
        <v>364</v>
      </c>
      <c r="O52" s="65">
        <v>341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206</v>
      </c>
      <c r="L53" s="69">
        <v>185</v>
      </c>
      <c r="M53" s="69">
        <v>177</v>
      </c>
      <c r="N53" s="69">
        <v>151</v>
      </c>
      <c r="O53" s="70">
        <v>143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3810</v>
      </c>
      <c r="J41" s="83">
        <v>3916</v>
      </c>
      <c r="K41" s="83">
        <v>3932</v>
      </c>
      <c r="L41" s="83">
        <v>3919</v>
      </c>
      <c r="M41" s="84">
        <v>4029</v>
      </c>
    </row>
    <row r="42" spans="2:13" ht="27.75" customHeight="1" x14ac:dyDescent="0.15">
      <c r="B42" s="1201"/>
      <c r="C42" s="1202"/>
      <c r="D42" s="85"/>
      <c r="E42" s="1207" t="s">
        <v>25</v>
      </c>
      <c r="F42" s="1207"/>
      <c r="G42" s="1207"/>
      <c r="H42" s="1208"/>
      <c r="I42" s="86" t="s">
        <v>480</v>
      </c>
      <c r="J42" s="87" t="s">
        <v>480</v>
      </c>
      <c r="K42" s="87" t="s">
        <v>480</v>
      </c>
      <c r="L42" s="87" t="s">
        <v>480</v>
      </c>
      <c r="M42" s="88" t="s">
        <v>480</v>
      </c>
    </row>
    <row r="43" spans="2:13" ht="27.75" customHeight="1" x14ac:dyDescent="0.15">
      <c r="B43" s="1201"/>
      <c r="C43" s="1202"/>
      <c r="D43" s="85"/>
      <c r="E43" s="1207" t="s">
        <v>26</v>
      </c>
      <c r="F43" s="1207"/>
      <c r="G43" s="1207"/>
      <c r="H43" s="1208"/>
      <c r="I43" s="86">
        <v>1696</v>
      </c>
      <c r="J43" s="87">
        <v>1615</v>
      </c>
      <c r="K43" s="87">
        <v>1486</v>
      </c>
      <c r="L43" s="87">
        <v>1374</v>
      </c>
      <c r="M43" s="88">
        <v>1323</v>
      </c>
    </row>
    <row r="44" spans="2:13" ht="27.75" customHeight="1" x14ac:dyDescent="0.15">
      <c r="B44" s="1201"/>
      <c r="C44" s="1202"/>
      <c r="D44" s="85"/>
      <c r="E44" s="1207" t="s">
        <v>27</v>
      </c>
      <c r="F44" s="1207"/>
      <c r="G44" s="1207"/>
      <c r="H44" s="1208"/>
      <c r="I44" s="86">
        <v>31</v>
      </c>
      <c r="J44" s="87" t="s">
        <v>480</v>
      </c>
      <c r="K44" s="87" t="s">
        <v>480</v>
      </c>
      <c r="L44" s="87" t="s">
        <v>480</v>
      </c>
      <c r="M44" s="88" t="s">
        <v>480</v>
      </c>
    </row>
    <row r="45" spans="2:13" ht="27.75" customHeight="1" x14ac:dyDescent="0.15">
      <c r="B45" s="1201"/>
      <c r="C45" s="1202"/>
      <c r="D45" s="85"/>
      <c r="E45" s="1207" t="s">
        <v>28</v>
      </c>
      <c r="F45" s="1207"/>
      <c r="G45" s="1207"/>
      <c r="H45" s="1208"/>
      <c r="I45" s="86">
        <v>1245</v>
      </c>
      <c r="J45" s="87">
        <v>1210</v>
      </c>
      <c r="K45" s="87">
        <v>1235</v>
      </c>
      <c r="L45" s="87">
        <v>1172</v>
      </c>
      <c r="M45" s="88">
        <v>1117</v>
      </c>
    </row>
    <row r="46" spans="2:13" ht="27.75" customHeight="1" x14ac:dyDescent="0.15">
      <c r="B46" s="1201"/>
      <c r="C46" s="1202"/>
      <c r="D46" s="85"/>
      <c r="E46" s="1207" t="s">
        <v>29</v>
      </c>
      <c r="F46" s="1207"/>
      <c r="G46" s="1207"/>
      <c r="H46" s="1208"/>
      <c r="I46" s="86" t="s">
        <v>480</v>
      </c>
      <c r="J46" s="87" t="s">
        <v>480</v>
      </c>
      <c r="K46" s="87" t="s">
        <v>480</v>
      </c>
      <c r="L46" s="87" t="s">
        <v>480</v>
      </c>
      <c r="M46" s="88" t="s">
        <v>480</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v>1</v>
      </c>
      <c r="M48" s="88" t="s">
        <v>480</v>
      </c>
    </row>
    <row r="49" spans="2:13" ht="27.75" customHeight="1" x14ac:dyDescent="0.15">
      <c r="B49" s="1209" t="s">
        <v>32</v>
      </c>
      <c r="C49" s="1210"/>
      <c r="D49" s="89"/>
      <c r="E49" s="1207" t="s">
        <v>33</v>
      </c>
      <c r="F49" s="1207"/>
      <c r="G49" s="1207"/>
      <c r="H49" s="1208"/>
      <c r="I49" s="86">
        <v>584</v>
      </c>
      <c r="J49" s="87">
        <v>633</v>
      </c>
      <c r="K49" s="87">
        <v>721</v>
      </c>
      <c r="L49" s="87">
        <v>715</v>
      </c>
      <c r="M49" s="88">
        <v>626</v>
      </c>
    </row>
    <row r="50" spans="2:13" ht="27.75" customHeight="1" x14ac:dyDescent="0.15">
      <c r="B50" s="1201"/>
      <c r="C50" s="1202"/>
      <c r="D50" s="85"/>
      <c r="E50" s="1207" t="s">
        <v>34</v>
      </c>
      <c r="F50" s="1207"/>
      <c r="G50" s="1207"/>
      <c r="H50" s="1208"/>
      <c r="I50" s="86">
        <v>27</v>
      </c>
      <c r="J50" s="87">
        <v>23</v>
      </c>
      <c r="K50" s="87">
        <v>19</v>
      </c>
      <c r="L50" s="87">
        <v>16</v>
      </c>
      <c r="M50" s="88">
        <v>12</v>
      </c>
    </row>
    <row r="51" spans="2:13" ht="27.75" customHeight="1" x14ac:dyDescent="0.15">
      <c r="B51" s="1203"/>
      <c r="C51" s="1204"/>
      <c r="D51" s="85"/>
      <c r="E51" s="1207" t="s">
        <v>35</v>
      </c>
      <c r="F51" s="1207"/>
      <c r="G51" s="1207"/>
      <c r="H51" s="1208"/>
      <c r="I51" s="86">
        <v>4127</v>
      </c>
      <c r="J51" s="87">
        <v>4163</v>
      </c>
      <c r="K51" s="87">
        <v>4171</v>
      </c>
      <c r="L51" s="87">
        <v>4084</v>
      </c>
      <c r="M51" s="88">
        <v>4093</v>
      </c>
    </row>
    <row r="52" spans="2:13" ht="27.75" customHeight="1" thickBot="1" x14ac:dyDescent="0.2">
      <c r="B52" s="1211" t="s">
        <v>36</v>
      </c>
      <c r="C52" s="1212"/>
      <c r="D52" s="90"/>
      <c r="E52" s="1213" t="s">
        <v>37</v>
      </c>
      <c r="F52" s="1213"/>
      <c r="G52" s="1213"/>
      <c r="H52" s="1214"/>
      <c r="I52" s="91">
        <v>2044</v>
      </c>
      <c r="J52" s="92">
        <v>1922</v>
      </c>
      <c r="K52" s="92">
        <v>1741</v>
      </c>
      <c r="L52" s="92">
        <v>1651</v>
      </c>
      <c r="M52" s="93">
        <v>1738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559</v>
      </c>
      <c r="H73" s="1240"/>
      <c r="I73" s="1245" t="s">
        <v>560</v>
      </c>
      <c r="J73" s="1245"/>
      <c r="K73" s="1226">
        <v>81.099999999999994</v>
      </c>
      <c r="L73" s="1226">
        <v>75.599999999999994</v>
      </c>
      <c r="M73" s="1215">
        <v>69.8</v>
      </c>
      <c r="N73" s="1215">
        <v>67</v>
      </c>
      <c r="O73" s="1215">
        <v>68.599999999999994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8.5</v>
      </c>
      <c r="L75" s="1247">
        <v>7.9</v>
      </c>
      <c r="M75" s="1247">
        <v>7.4</v>
      </c>
      <c r="N75" s="1247">
        <v>6.8</v>
      </c>
      <c r="O75" s="1247">
        <v>6.2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35.299999999999997</v>
      </c>
      <c r="L77" s="1226">
        <v>29.4</v>
      </c>
      <c r="M77" s="1215">
        <v>18.899999999999999</v>
      </c>
      <c r="N77" s="1215">
        <v>10.199999999999999</v>
      </c>
      <c r="O77" s="1215">
        <v>13.1</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11.6</v>
      </c>
      <c r="L79" s="1218">
        <v>10.9</v>
      </c>
      <c r="M79" s="1218">
        <v>10.1</v>
      </c>
      <c r="N79" s="1218">
        <v>9.1</v>
      </c>
      <c r="O79" s="1218">
        <v>8.9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26291</v>
      </c>
      <c r="E3" s="116"/>
      <c r="F3" s="117">
        <v>70897</v>
      </c>
      <c r="G3" s="118"/>
      <c r="H3" s="119"/>
    </row>
    <row r="4" spans="1:8" x14ac:dyDescent="0.15">
      <c r="A4" s="120"/>
      <c r="B4" s="121"/>
      <c r="C4" s="122"/>
      <c r="D4" s="123">
        <v>24885</v>
      </c>
      <c r="E4" s="124"/>
      <c r="F4" s="125">
        <v>39878</v>
      </c>
      <c r="G4" s="126"/>
      <c r="H4" s="127"/>
    </row>
    <row r="5" spans="1:8" x14ac:dyDescent="0.15">
      <c r="A5" s="108" t="s">
        <v>514</v>
      </c>
      <c r="B5" s="113"/>
      <c r="C5" s="114"/>
      <c r="D5" s="115">
        <v>33145</v>
      </c>
      <c r="E5" s="116"/>
      <c r="F5" s="117">
        <v>66496</v>
      </c>
      <c r="G5" s="118"/>
      <c r="H5" s="119"/>
    </row>
    <row r="6" spans="1:8" x14ac:dyDescent="0.15">
      <c r="A6" s="120"/>
      <c r="B6" s="121"/>
      <c r="C6" s="122"/>
      <c r="D6" s="123">
        <v>20378</v>
      </c>
      <c r="E6" s="124"/>
      <c r="F6" s="125">
        <v>36530</v>
      </c>
      <c r="G6" s="126"/>
      <c r="H6" s="127"/>
    </row>
    <row r="7" spans="1:8" x14ac:dyDescent="0.15">
      <c r="A7" s="108" t="s">
        <v>515</v>
      </c>
      <c r="B7" s="113"/>
      <c r="C7" s="114"/>
      <c r="D7" s="115">
        <v>14098</v>
      </c>
      <c r="E7" s="116"/>
      <c r="F7" s="117">
        <v>82748</v>
      </c>
      <c r="G7" s="118"/>
      <c r="H7" s="119"/>
    </row>
    <row r="8" spans="1:8" x14ac:dyDescent="0.15">
      <c r="A8" s="120"/>
      <c r="B8" s="121"/>
      <c r="C8" s="122"/>
      <c r="D8" s="123">
        <v>11673</v>
      </c>
      <c r="E8" s="124"/>
      <c r="F8" s="125">
        <v>44732</v>
      </c>
      <c r="G8" s="126"/>
      <c r="H8" s="127"/>
    </row>
    <row r="9" spans="1:8" x14ac:dyDescent="0.15">
      <c r="A9" s="108" t="s">
        <v>516</v>
      </c>
      <c r="B9" s="113"/>
      <c r="C9" s="114"/>
      <c r="D9" s="115">
        <v>24663</v>
      </c>
      <c r="E9" s="116"/>
      <c r="F9" s="117">
        <v>91837</v>
      </c>
      <c r="G9" s="118"/>
      <c r="H9" s="119"/>
    </row>
    <row r="10" spans="1:8" x14ac:dyDescent="0.15">
      <c r="A10" s="120"/>
      <c r="B10" s="121"/>
      <c r="C10" s="122"/>
      <c r="D10" s="123">
        <v>9763</v>
      </c>
      <c r="E10" s="124"/>
      <c r="F10" s="125">
        <v>54439</v>
      </c>
      <c r="G10" s="126"/>
      <c r="H10" s="127"/>
    </row>
    <row r="11" spans="1:8" x14ac:dyDescent="0.15">
      <c r="A11" s="108" t="s">
        <v>517</v>
      </c>
      <c r="B11" s="113"/>
      <c r="C11" s="114"/>
      <c r="D11" s="115">
        <v>36185</v>
      </c>
      <c r="E11" s="116"/>
      <c r="F11" s="117">
        <v>75972</v>
      </c>
      <c r="G11" s="118"/>
      <c r="H11" s="119"/>
    </row>
    <row r="12" spans="1:8" x14ac:dyDescent="0.15">
      <c r="A12" s="120"/>
      <c r="B12" s="121"/>
      <c r="C12" s="128"/>
      <c r="D12" s="123">
        <v>25493</v>
      </c>
      <c r="E12" s="124"/>
      <c r="F12" s="125">
        <v>40712</v>
      </c>
      <c r="G12" s="126"/>
      <c r="H12" s="127"/>
    </row>
    <row r="13" spans="1:8" x14ac:dyDescent="0.15">
      <c r="A13" s="108"/>
      <c r="B13" s="113"/>
      <c r="C13" s="129"/>
      <c r="D13" s="130">
        <v>26876</v>
      </c>
      <c r="E13" s="131"/>
      <c r="F13" s="132">
        <v>77590</v>
      </c>
      <c r="G13" s="133"/>
      <c r="H13" s="119"/>
    </row>
    <row r="14" spans="1:8" x14ac:dyDescent="0.15">
      <c r="A14" s="120"/>
      <c r="B14" s="121"/>
      <c r="C14" s="122"/>
      <c r="D14" s="123">
        <v>18438</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6.93</v>
      </c>
      <c r="C19" s="134">
        <f>ROUND(VALUE(SUBSTITUTE(実質収支比率等に係る経年分析!G$48,"▲","-")),2)</f>
        <v>6.19</v>
      </c>
      <c r="D19" s="134">
        <f>ROUND(VALUE(SUBSTITUTE(実質収支比率等に係る経年分析!H$48,"▲","-")),2)</f>
        <v>8.43</v>
      </c>
      <c r="E19" s="134">
        <f>ROUND(VALUE(SUBSTITUTE(実質収支比率等に係る経年分析!I$48,"▲","-")),2)</f>
        <v>9.7799999999999994</v>
      </c>
      <c r="F19" s="134">
        <f>ROUND(VALUE(SUBSTITUTE(実質収支比率等に係る経年分析!J$48,"▲","-")),2)</f>
        <v>8.2799999999999994</v>
      </c>
    </row>
    <row r="20" spans="1:11" x14ac:dyDescent="0.15">
      <c r="A20" s="134" t="s">
        <v>42</v>
      </c>
      <c r="B20" s="134">
        <f>ROUND(VALUE(SUBSTITUTE(実質収支比率等に係る経年分析!F$47,"▲","-")),2)</f>
        <v>13.5</v>
      </c>
      <c r="C20" s="134">
        <f>ROUND(VALUE(SUBSTITUTE(実質収支比率等に係る経年分析!G$47,"▲","-")),2)</f>
        <v>14.29</v>
      </c>
      <c r="D20" s="134">
        <f>ROUND(VALUE(SUBSTITUTE(実質収支比率等に係る経年分析!H$47,"▲","-")),2)</f>
        <v>16</v>
      </c>
      <c r="E20" s="134">
        <f>ROUND(VALUE(SUBSTITUTE(実質収支比率等に係る経年分析!I$47,"▲","-")),2)</f>
        <v>15.03</v>
      </c>
      <c r="F20" s="134">
        <f>ROUND(VALUE(SUBSTITUTE(実質収支比率等に係る経年分析!J$47,"▲","-")),2)</f>
        <v>9.92</v>
      </c>
    </row>
    <row r="21" spans="1:11" x14ac:dyDescent="0.15">
      <c r="A21" s="134" t="s">
        <v>43</v>
      </c>
      <c r="B21" s="134">
        <f>IF(ISNUMBER(VALUE(SUBSTITUTE(実質収支比率等に係る経年分析!F$49,"▲","-"))),ROUND(VALUE(SUBSTITUTE(実質収支比率等に係る経年分析!F$49,"▲","-")),2),NA())</f>
        <v>1.3</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3.52</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-6.23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2.94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寄簡易水道事業特別会計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8.2799999999999994</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334</v>
      </c>
      <c r="E42" s="136"/>
      <c r="F42" s="136"/>
      <c r="G42" s="136">
        <f>'実質公債費比率（分子）の構造'!L$52</f>
        <v>361</v>
      </c>
      <c r="H42" s="136"/>
      <c r="I42" s="136"/>
      <c r="J42" s="136">
        <f>'実質公債費比率（分子）の構造'!M$52</f>
        <v>350</v>
      </c>
      <c r="K42" s="136"/>
      <c r="L42" s="136"/>
      <c r="M42" s="136">
        <f>'実質公債費比率（分子）の構造'!N$52</f>
        <v>364</v>
      </c>
      <c r="N42" s="136"/>
      <c r="O42" s="136"/>
      <c r="P42" s="136">
        <f>'実質公債費比率（分子）の構造'!O$52</f>
        <v>341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188</v>
      </c>
      <c r="C46" s="136"/>
      <c r="D46" s="136"/>
      <c r="E46" s="136">
        <f>'実質公債費比率（分子）の構造'!L$48</f>
        <v>188</v>
      </c>
      <c r="F46" s="136"/>
      <c r="G46" s="136"/>
      <c r="H46" s="136">
        <f>'実質公債費比率（分子）の構造'!M$48</f>
        <v>163</v>
      </c>
      <c r="I46" s="136"/>
      <c r="J46" s="136"/>
      <c r="K46" s="136">
        <f>'実質公債費比率（分子）の構造'!N$48</f>
        <v>164</v>
      </c>
      <c r="L46" s="136"/>
      <c r="M46" s="136"/>
      <c r="N46" s="136">
        <f>'実質公債費比率（分子）の構造'!O$48</f>
        <v>153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332</v>
      </c>
      <c r="C49" s="136"/>
      <c r="D49" s="136"/>
      <c r="E49" s="136">
        <f>'実質公債費比率（分子）の構造'!L$45</f>
        <v>358</v>
      </c>
      <c r="F49" s="136"/>
      <c r="G49" s="136"/>
      <c r="H49" s="136">
        <f>'実質公債費比率（分子）の構造'!M$45</f>
        <v>364</v>
      </c>
      <c r="I49" s="136"/>
      <c r="J49" s="136"/>
      <c r="K49" s="136">
        <f>'実質公債費比率（分子）の構造'!N$45</f>
        <v>351</v>
      </c>
      <c r="L49" s="136"/>
      <c r="M49" s="136"/>
      <c r="N49" s="136">
        <f>'実質公債費比率（分子）の構造'!O$45</f>
        <v>331</v>
      </c>
      <c r="O49" s="136"/>
      <c r="P49" s="136"/>
    </row>
    <row r="50" spans="1:16" x14ac:dyDescent="0.15">
      <c r="A50" s="136" t="s">
        <v>58</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185</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151</v>
      </c>
      <c r="M50" s="136" t="e">
        <f>NA()</f>
        <v>#N/A</v>
      </c>
      <c r="N50" s="136" t="e">
        <f>NA()</f>
        <v>#N/A</v>
      </c>
      <c r="O50" s="136">
        <f>IF(ISNUMBER('実質公債費比率（分子）の構造'!O$53),'実質公債費比率（分子）の構造'!O$53,NA())</f>
        <v>143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4127</v>
      </c>
      <c r="E56" s="135"/>
      <c r="F56" s="135"/>
      <c r="G56" s="135">
        <f>'将来負担比率（分子）の構造'!J$51</f>
        <v>4163</v>
      </c>
      <c r="H56" s="135"/>
      <c r="I56" s="135"/>
      <c r="J56" s="135">
        <f>'将来負担比率（分子）の構造'!K$51</f>
        <v>4171</v>
      </c>
      <c r="K56" s="135"/>
      <c r="L56" s="135"/>
      <c r="M56" s="135">
        <f>'将来負担比率（分子）の構造'!L$51</f>
        <v>4084</v>
      </c>
      <c r="N56" s="135"/>
      <c r="O56" s="135"/>
      <c r="P56" s="135">
        <f>'将来負担比率（分子）の構造'!M$51</f>
        <v>4093</v>
      </c>
    </row>
    <row r="57" spans="1:16" x14ac:dyDescent="0.15">
      <c r="A57" s="135" t="s">
        <v>34</v>
      </c>
      <c r="B57" s="135"/>
      <c r="C57" s="135"/>
      <c r="D57" s="135">
        <f>'将来負担比率（分子）の構造'!I$50</f>
        <v>27</v>
      </c>
      <c r="E57" s="135"/>
      <c r="F57" s="135"/>
      <c r="G57" s="135">
        <f>'将来負担比率（分子）の構造'!J$50</f>
        <v>23</v>
      </c>
      <c r="H57" s="135"/>
      <c r="I57" s="135"/>
      <c r="J57" s="135">
        <f>'将来負担比率（分子）の構造'!K$50</f>
        <v>19</v>
      </c>
      <c r="K57" s="135"/>
      <c r="L57" s="135"/>
      <c r="M57" s="135">
        <f>'将来負担比率（分子）の構造'!L$50</f>
        <v>16</v>
      </c>
      <c r="N57" s="135"/>
      <c r="O57" s="135"/>
      <c r="P57" s="135">
        <f>'将来負担比率（分子）の構造'!M$50</f>
        <v>12</v>
      </c>
    </row>
    <row r="58" spans="1:16" x14ac:dyDescent="0.15">
      <c r="A58" s="135" t="s">
        <v>33</v>
      </c>
      <c r="B58" s="135"/>
      <c r="C58" s="135"/>
      <c r="D58" s="135">
        <f>'将来負担比率（分子）の構造'!I$49</f>
        <v>584</v>
      </c>
      <c r="E58" s="135"/>
      <c r="F58" s="135"/>
      <c r="G58" s="135">
        <f>'将来負担比率（分子）の構造'!J$49</f>
        <v>633</v>
      </c>
      <c r="H58" s="135"/>
      <c r="I58" s="135"/>
      <c r="J58" s="135">
        <f>'将来負担比率（分子）の構造'!K$49</f>
        <v>721</v>
      </c>
      <c r="K58" s="135"/>
      <c r="L58" s="135"/>
      <c r="M58" s="135">
        <f>'将来負担比率（分子）の構造'!L$49</f>
        <v>715</v>
      </c>
      <c r="N58" s="135"/>
      <c r="O58" s="135"/>
      <c r="P58" s="135">
        <f>'将来負担比率（分子）の構造'!M$49</f>
        <v>626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1245</v>
      </c>
      <c r="C62" s="135"/>
      <c r="D62" s="135"/>
      <c r="E62" s="135">
        <f>'将来負担比率（分子）の構造'!J$45</f>
        <v>1210</v>
      </c>
      <c r="F62" s="135"/>
      <c r="G62" s="135"/>
      <c r="H62" s="135">
        <f>'将来負担比率（分子）の構造'!K$45</f>
        <v>1235</v>
      </c>
      <c r="I62" s="135"/>
      <c r="J62" s="135"/>
      <c r="K62" s="135">
        <f>'将来負担比率（分子）の構造'!L$45</f>
        <v>1172</v>
      </c>
      <c r="L62" s="135"/>
      <c r="M62" s="135"/>
      <c r="N62" s="135">
        <f>'将来負担比率（分子）の構造'!M$45</f>
        <v>1117</v>
      </c>
      <c r="O62" s="135"/>
      <c r="P62" s="135"/>
    </row>
    <row r="63" spans="1:16" x14ac:dyDescent="0.15">
      <c r="A63" s="135" t="s">
        <v>27</v>
      </c>
      <c r="B63" s="135">
        <f>'将来負担比率（分子）の構造'!I$44</f>
        <v>31</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1696</v>
      </c>
      <c r="C64" s="135"/>
      <c r="D64" s="135"/>
      <c r="E64" s="135">
        <f>'将来負担比率（分子）の構造'!J$43</f>
        <v>1615</v>
      </c>
      <c r="F64" s="135"/>
      <c r="G64" s="135"/>
      <c r="H64" s="135">
        <f>'将来負担比率（分子）の構造'!K$43</f>
        <v>1486</v>
      </c>
      <c r="I64" s="135"/>
      <c r="J64" s="135"/>
      <c r="K64" s="135">
        <f>'将来負担比率（分子）の構造'!L$43</f>
        <v>1374</v>
      </c>
      <c r="L64" s="135"/>
      <c r="M64" s="135"/>
      <c r="N64" s="135">
        <f>'将来負担比率（分子）の構造'!M$43</f>
        <v>1323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3810</v>
      </c>
      <c r="C66" s="135"/>
      <c r="D66" s="135"/>
      <c r="E66" s="135">
        <f>'将来負担比率（分子）の構造'!J$41</f>
        <v>3916</v>
      </c>
      <c r="F66" s="135"/>
      <c r="G66" s="135"/>
      <c r="H66" s="135">
        <f>'将来負担比率（分子）の構造'!K$41</f>
        <v>3932</v>
      </c>
      <c r="I66" s="135"/>
      <c r="J66" s="135"/>
      <c r="K66" s="135">
        <f>'将来負担比率（分子）の構造'!L$41</f>
        <v>3919</v>
      </c>
      <c r="L66" s="135"/>
      <c r="M66" s="135"/>
      <c r="N66" s="135">
        <f>'将来負担比率（分子）の構造'!M$41</f>
        <v>4029</v>
      </c>
      <c r="O66" s="135"/>
      <c r="P66" s="135"/>
    </row>
    <row r="67" spans="1:16" x14ac:dyDescent="0.15">
      <c r="A67" s="135" t="s">
        <v>62</v>
      </c>
      <c r="B67" s="135" t="e">
        <f>NA()</f>
        <v>#N/A</v>
      </c>
      <c r="C67" s="135">
        <f>IF(ISNUMBER('将来負担比率（分子）の構造'!I$52), IF('将来負担比率（分子）の構造'!I$52 &lt; 0, 0, '将来負担比率（分子）の構造'!I$52), NA())</f>
        <v>2044</v>
      </c>
      <c r="D67" s="135" t="e">
        <f>NA()</f>
        <v>#N/A</v>
      </c>
      <c r="E67" s="135" t="e">
        <f>NA()</f>
        <v>#N/A</v>
      </c>
      <c r="F67" s="135">
        <f>IF(ISNUMBER('将来負担比率（分子）の構造'!J$52), IF('将来負担比率（分子）の構造'!J$52 &lt; 0, 0, '将来負担比率（分子）の構造'!J$52), NA())</f>
        <v>1922</v>
      </c>
      <c r="G67" s="135" t="e">
        <f>NA()</f>
        <v>#N/A</v>
      </c>
      <c r="H67" s="135" t="e">
        <f>NA()</f>
        <v>#N/A</v>
      </c>
      <c r="I67" s="135">
        <f>IF(ISNUMBER('将来負担比率（分子）の構造'!K$52), IF('将来負担比率（分子）の構造'!K$52 &lt; 0, 0, '将来負担比率（分子）の構造'!K$52), NA())</f>
        <v>1741</v>
      </c>
      <c r="J67" s="135" t="e">
        <f>NA()</f>
        <v>#N/A</v>
      </c>
      <c r="K67" s="135" t="e">
        <f>NA()</f>
        <v>#N/A</v>
      </c>
      <c r="L67" s="135">
        <f>IF(ISNUMBER('将来負担比率（分子）の構造'!L$52), IF('将来負担比率（分子）の構造'!L$52 &lt; 0, 0, '将来負担比率（分子）の構造'!L$52), NA())</f>
        <v>1651</v>
      </c>
      <c r="M67" s="135" t="e">
        <f>NA()</f>
        <v>#N/A</v>
      </c>
      <c r="N67" s="135" t="e">
        <f>NA()</f>
        <v>#N/A</v>
      </c>
      <c r="O67" s="135">
        <f>IF(ISNUMBER('将来負担比率（分子）の構造'!M$52), IF('将来負担比率（分子）の構造'!M$52 &lt; 0, 0, '将来負担比率（分子）の構造'!M$52), NA())</f>
        <v>1738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1573424</v>
      </c>
      <c r="S5" s="613"/>
      <c r="T5" s="613"/>
      <c r="U5" s="613"/>
      <c r="V5" s="613"/>
      <c r="W5" s="613"/>
      <c r="X5" s="613"/>
      <c r="Y5" s="614"/>
      <c r="Z5" s="615">
        <v>35</v>
      </c>
      <c r="AA5" s="615"/>
      <c r="AB5" s="615"/>
      <c r="AC5" s="615"/>
      <c r="AD5" s="616">
        <v>1573424</v>
      </c>
      <c r="AE5" s="616"/>
      <c r="AF5" s="616"/>
      <c r="AG5" s="616"/>
      <c r="AH5" s="616"/>
      <c r="AI5" s="616"/>
      <c r="AJ5" s="616"/>
      <c r="AK5" s="616"/>
      <c r="AL5" s="617">
        <v>58.6</v>
      </c>
      <c r="AM5" s="618"/>
      <c r="AN5" s="618"/>
      <c r="AO5" s="619"/>
      <c r="AP5" s="609" t="s">
        <v>206</v>
      </c>
      <c r="AQ5" s="610"/>
      <c r="AR5" s="610"/>
      <c r="AS5" s="610"/>
      <c r="AT5" s="610"/>
      <c r="AU5" s="610"/>
      <c r="AV5" s="610"/>
      <c r="AW5" s="610"/>
      <c r="AX5" s="610"/>
      <c r="AY5" s="610"/>
      <c r="AZ5" s="610"/>
      <c r="BA5" s="610"/>
      <c r="BB5" s="610"/>
      <c r="BC5" s="610"/>
      <c r="BD5" s="610"/>
      <c r="BE5" s="610"/>
      <c r="BF5" s="611"/>
      <c r="BG5" s="623">
        <v>1573424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26777</v>
      </c>
      <c r="S6" s="624"/>
      <c r="T6" s="624"/>
      <c r="U6" s="624"/>
      <c r="V6" s="624"/>
      <c r="W6" s="624"/>
      <c r="X6" s="624"/>
      <c r="Y6" s="625"/>
      <c r="Z6" s="626">
        <v>0.6</v>
      </c>
      <c r="AA6" s="626"/>
      <c r="AB6" s="626"/>
      <c r="AC6" s="626"/>
      <c r="AD6" s="627">
        <v>26777</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1573424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92383</v>
      </c>
      <c r="CS6" s="624"/>
      <c r="CT6" s="624"/>
      <c r="CU6" s="624"/>
      <c r="CV6" s="624"/>
      <c r="CW6" s="624"/>
      <c r="CX6" s="624"/>
      <c r="CY6" s="625"/>
      <c r="CZ6" s="626">
        <v>2.2000000000000002</v>
      </c>
      <c r="DA6" s="626"/>
      <c r="DB6" s="626"/>
      <c r="DC6" s="626"/>
      <c r="DD6" s="632" t="s">
        <v>207</v>
      </c>
      <c r="DE6" s="624"/>
      <c r="DF6" s="624"/>
      <c r="DG6" s="624"/>
      <c r="DH6" s="624"/>
      <c r="DI6" s="624"/>
      <c r="DJ6" s="624"/>
      <c r="DK6" s="624"/>
      <c r="DL6" s="624"/>
      <c r="DM6" s="624"/>
      <c r="DN6" s="624"/>
      <c r="DO6" s="624"/>
      <c r="DP6" s="625"/>
      <c r="DQ6" s="632">
        <v>92383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2487</v>
      </c>
      <c r="S7" s="624"/>
      <c r="T7" s="624"/>
      <c r="U7" s="624"/>
      <c r="V7" s="624"/>
      <c r="W7" s="624"/>
      <c r="X7" s="624"/>
      <c r="Y7" s="625"/>
      <c r="Z7" s="626">
        <v>0.1</v>
      </c>
      <c r="AA7" s="626"/>
      <c r="AB7" s="626"/>
      <c r="AC7" s="626"/>
      <c r="AD7" s="627">
        <v>2487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704803</v>
      </c>
      <c r="BH7" s="624"/>
      <c r="BI7" s="624"/>
      <c r="BJ7" s="624"/>
      <c r="BK7" s="624"/>
      <c r="BL7" s="624"/>
      <c r="BM7" s="624"/>
      <c r="BN7" s="625"/>
      <c r="BO7" s="626">
        <v>44.8</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923484</v>
      </c>
      <c r="CS7" s="624"/>
      <c r="CT7" s="624"/>
      <c r="CU7" s="624"/>
      <c r="CV7" s="624"/>
      <c r="CW7" s="624"/>
      <c r="CX7" s="624"/>
      <c r="CY7" s="625"/>
      <c r="CZ7" s="626">
        <v>22</v>
      </c>
      <c r="DA7" s="626"/>
      <c r="DB7" s="626"/>
      <c r="DC7" s="626"/>
      <c r="DD7" s="632">
        <v>214693</v>
      </c>
      <c r="DE7" s="624"/>
      <c r="DF7" s="624"/>
      <c r="DG7" s="624"/>
      <c r="DH7" s="624"/>
      <c r="DI7" s="624"/>
      <c r="DJ7" s="624"/>
      <c r="DK7" s="624"/>
      <c r="DL7" s="624"/>
      <c r="DM7" s="624"/>
      <c r="DN7" s="624"/>
      <c r="DO7" s="624"/>
      <c r="DP7" s="625"/>
      <c r="DQ7" s="632">
        <v>738739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9617</v>
      </c>
      <c r="S8" s="624"/>
      <c r="T8" s="624"/>
      <c r="U8" s="624"/>
      <c r="V8" s="624"/>
      <c r="W8" s="624"/>
      <c r="X8" s="624"/>
      <c r="Y8" s="625"/>
      <c r="Z8" s="626">
        <v>0.2</v>
      </c>
      <c r="AA8" s="626"/>
      <c r="AB8" s="626"/>
      <c r="AC8" s="626"/>
      <c r="AD8" s="627">
        <v>9617</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19970</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1183419</v>
      </c>
      <c r="CS8" s="624"/>
      <c r="CT8" s="624"/>
      <c r="CU8" s="624"/>
      <c r="CV8" s="624"/>
      <c r="CW8" s="624"/>
      <c r="CX8" s="624"/>
      <c r="CY8" s="625"/>
      <c r="CZ8" s="626">
        <v>28.2</v>
      </c>
      <c r="DA8" s="626"/>
      <c r="DB8" s="626"/>
      <c r="DC8" s="626"/>
      <c r="DD8" s="632">
        <v>6600</v>
      </c>
      <c r="DE8" s="624"/>
      <c r="DF8" s="624"/>
      <c r="DG8" s="624"/>
      <c r="DH8" s="624"/>
      <c r="DI8" s="624"/>
      <c r="DJ8" s="624"/>
      <c r="DK8" s="624"/>
      <c r="DL8" s="624"/>
      <c r="DM8" s="624"/>
      <c r="DN8" s="624"/>
      <c r="DO8" s="624"/>
      <c r="DP8" s="625"/>
      <c r="DQ8" s="632">
        <v>686351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10332</v>
      </c>
      <c r="S9" s="624"/>
      <c r="T9" s="624"/>
      <c r="U9" s="624"/>
      <c r="V9" s="624"/>
      <c r="W9" s="624"/>
      <c r="X9" s="624"/>
      <c r="Y9" s="625"/>
      <c r="Z9" s="626">
        <v>0.2</v>
      </c>
      <c r="AA9" s="626"/>
      <c r="AB9" s="626"/>
      <c r="AC9" s="626"/>
      <c r="AD9" s="627">
        <v>10332</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605804</v>
      </c>
      <c r="BH9" s="624"/>
      <c r="BI9" s="624"/>
      <c r="BJ9" s="624"/>
      <c r="BK9" s="624"/>
      <c r="BL9" s="624"/>
      <c r="BM9" s="624"/>
      <c r="BN9" s="625"/>
      <c r="BO9" s="626">
        <v>38.5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251615</v>
      </c>
      <c r="CS9" s="624"/>
      <c r="CT9" s="624"/>
      <c r="CU9" s="624"/>
      <c r="CV9" s="624"/>
      <c r="CW9" s="624"/>
      <c r="CX9" s="624"/>
      <c r="CY9" s="625"/>
      <c r="CZ9" s="626">
        <v>6</v>
      </c>
      <c r="DA9" s="626"/>
      <c r="DB9" s="626"/>
      <c r="DC9" s="626"/>
      <c r="DD9" s="632">
        <v>1610</v>
      </c>
      <c r="DE9" s="624"/>
      <c r="DF9" s="624"/>
      <c r="DG9" s="624"/>
      <c r="DH9" s="624"/>
      <c r="DI9" s="624"/>
      <c r="DJ9" s="624"/>
      <c r="DK9" s="624"/>
      <c r="DL9" s="624"/>
      <c r="DM9" s="624"/>
      <c r="DN9" s="624"/>
      <c r="DO9" s="624"/>
      <c r="DP9" s="625"/>
      <c r="DQ9" s="632">
        <v>246555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206995</v>
      </c>
      <c r="S10" s="624"/>
      <c r="T10" s="624"/>
      <c r="U10" s="624"/>
      <c r="V10" s="624"/>
      <c r="W10" s="624"/>
      <c r="X10" s="624"/>
      <c r="Y10" s="625"/>
      <c r="Z10" s="626">
        <v>4.5999999999999996</v>
      </c>
      <c r="AA10" s="626"/>
      <c r="AB10" s="626"/>
      <c r="AC10" s="626"/>
      <c r="AD10" s="627">
        <v>206995</v>
      </c>
      <c r="AE10" s="627"/>
      <c r="AF10" s="627"/>
      <c r="AG10" s="627"/>
      <c r="AH10" s="627"/>
      <c r="AI10" s="627"/>
      <c r="AJ10" s="627"/>
      <c r="AK10" s="627"/>
      <c r="AL10" s="628">
        <v>7.7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33026</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7048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2048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54709</v>
      </c>
      <c r="S11" s="624"/>
      <c r="T11" s="624"/>
      <c r="U11" s="624"/>
      <c r="V11" s="624"/>
      <c r="W11" s="624"/>
      <c r="X11" s="624"/>
      <c r="Y11" s="625"/>
      <c r="Z11" s="626">
        <v>1.2</v>
      </c>
      <c r="AA11" s="626"/>
      <c r="AB11" s="626"/>
      <c r="AC11" s="626"/>
      <c r="AD11" s="627">
        <v>54709</v>
      </c>
      <c r="AE11" s="627"/>
      <c r="AF11" s="627"/>
      <c r="AG11" s="627"/>
      <c r="AH11" s="627"/>
      <c r="AI11" s="627"/>
      <c r="AJ11" s="627"/>
      <c r="AK11" s="627"/>
      <c r="AL11" s="628">
        <v>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46003</v>
      </c>
      <c r="BH11" s="624"/>
      <c r="BI11" s="624"/>
      <c r="BJ11" s="624"/>
      <c r="BK11" s="624"/>
      <c r="BL11" s="624"/>
      <c r="BM11" s="624"/>
      <c r="BN11" s="625"/>
      <c r="BO11" s="626">
        <v>2.9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93668</v>
      </c>
      <c r="CS11" s="624"/>
      <c r="CT11" s="624"/>
      <c r="CU11" s="624"/>
      <c r="CV11" s="624"/>
      <c r="CW11" s="624"/>
      <c r="CX11" s="624"/>
      <c r="CY11" s="625"/>
      <c r="CZ11" s="626">
        <v>2.2000000000000002</v>
      </c>
      <c r="DA11" s="626"/>
      <c r="DB11" s="626"/>
      <c r="DC11" s="626"/>
      <c r="DD11" s="632">
        <v>6070</v>
      </c>
      <c r="DE11" s="624"/>
      <c r="DF11" s="624"/>
      <c r="DG11" s="624"/>
      <c r="DH11" s="624"/>
      <c r="DI11" s="624"/>
      <c r="DJ11" s="624"/>
      <c r="DK11" s="624"/>
      <c r="DL11" s="624"/>
      <c r="DM11" s="624"/>
      <c r="DN11" s="624"/>
      <c r="DO11" s="624"/>
      <c r="DP11" s="625"/>
      <c r="DQ11" s="632">
        <v>73802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790444</v>
      </c>
      <c r="BH12" s="624"/>
      <c r="BI12" s="624"/>
      <c r="BJ12" s="624"/>
      <c r="BK12" s="624"/>
      <c r="BL12" s="624"/>
      <c r="BM12" s="624"/>
      <c r="BN12" s="625"/>
      <c r="BO12" s="626">
        <v>50.2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95145</v>
      </c>
      <c r="CS12" s="624"/>
      <c r="CT12" s="624"/>
      <c r="CU12" s="624"/>
      <c r="CV12" s="624"/>
      <c r="CW12" s="624"/>
      <c r="CX12" s="624"/>
      <c r="CY12" s="625"/>
      <c r="CZ12" s="626">
        <v>2.2999999999999998</v>
      </c>
      <c r="DA12" s="626"/>
      <c r="DB12" s="626"/>
      <c r="DC12" s="626"/>
      <c r="DD12" s="632">
        <v>5577</v>
      </c>
      <c r="DE12" s="624"/>
      <c r="DF12" s="624"/>
      <c r="DG12" s="624"/>
      <c r="DH12" s="624"/>
      <c r="DI12" s="624"/>
      <c r="DJ12" s="624"/>
      <c r="DK12" s="624"/>
      <c r="DL12" s="624"/>
      <c r="DM12" s="624"/>
      <c r="DN12" s="624"/>
      <c r="DO12" s="624"/>
      <c r="DP12" s="625"/>
      <c r="DQ12" s="632">
        <v>84435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9908</v>
      </c>
      <c r="S13" s="624"/>
      <c r="T13" s="624"/>
      <c r="U13" s="624"/>
      <c r="V13" s="624"/>
      <c r="W13" s="624"/>
      <c r="X13" s="624"/>
      <c r="Y13" s="625"/>
      <c r="Z13" s="626">
        <v>0.2</v>
      </c>
      <c r="AA13" s="626"/>
      <c r="AB13" s="626"/>
      <c r="AC13" s="626"/>
      <c r="AD13" s="627">
        <v>9908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789471</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453052</v>
      </c>
      <c r="CS13" s="624"/>
      <c r="CT13" s="624"/>
      <c r="CU13" s="624"/>
      <c r="CV13" s="624"/>
      <c r="CW13" s="624"/>
      <c r="CX13" s="624"/>
      <c r="CY13" s="625"/>
      <c r="CZ13" s="626">
        <v>10.8</v>
      </c>
      <c r="DA13" s="626"/>
      <c r="DB13" s="626"/>
      <c r="DC13" s="626"/>
      <c r="DD13" s="632">
        <v>136180</v>
      </c>
      <c r="DE13" s="624"/>
      <c r="DF13" s="624"/>
      <c r="DG13" s="624"/>
      <c r="DH13" s="624"/>
      <c r="DI13" s="624"/>
      <c r="DJ13" s="624"/>
      <c r="DK13" s="624"/>
      <c r="DL13" s="624"/>
      <c r="DM13" s="624"/>
      <c r="DN13" s="624"/>
      <c r="DO13" s="624"/>
      <c r="DP13" s="625"/>
      <c r="DQ13" s="632">
        <v>344165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20207</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235809</v>
      </c>
      <c r="CS14" s="624"/>
      <c r="CT14" s="624"/>
      <c r="CU14" s="624"/>
      <c r="CV14" s="624"/>
      <c r="CW14" s="624"/>
      <c r="CX14" s="624"/>
      <c r="CY14" s="625"/>
      <c r="CZ14" s="626">
        <v>5.6</v>
      </c>
      <c r="DA14" s="626"/>
      <c r="DB14" s="626"/>
      <c r="DC14" s="626"/>
      <c r="DD14" s="632">
        <v>1061</v>
      </c>
      <c r="DE14" s="624"/>
      <c r="DF14" s="624"/>
      <c r="DG14" s="624"/>
      <c r="DH14" s="624"/>
      <c r="DI14" s="624"/>
      <c r="DJ14" s="624"/>
      <c r="DK14" s="624"/>
      <c r="DL14" s="624"/>
      <c r="DM14" s="624"/>
      <c r="DN14" s="624"/>
      <c r="DO14" s="624"/>
      <c r="DP14" s="625"/>
      <c r="DQ14" s="632">
        <v>227899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6645</v>
      </c>
      <c r="S15" s="624"/>
      <c r="T15" s="624"/>
      <c r="U15" s="624"/>
      <c r="V15" s="624"/>
      <c r="W15" s="624"/>
      <c r="X15" s="624"/>
      <c r="Y15" s="625"/>
      <c r="Z15" s="626">
        <v>0.1</v>
      </c>
      <c r="AA15" s="626"/>
      <c r="AB15" s="626"/>
      <c r="AC15" s="626"/>
      <c r="AD15" s="627">
        <v>6645</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57970</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532575</v>
      </c>
      <c r="CS15" s="624"/>
      <c r="CT15" s="624"/>
      <c r="CU15" s="624"/>
      <c r="CV15" s="624"/>
      <c r="CW15" s="624"/>
      <c r="CX15" s="624"/>
      <c r="CY15" s="625"/>
      <c r="CZ15" s="626">
        <v>12.7</v>
      </c>
      <c r="DA15" s="626"/>
      <c r="DB15" s="626"/>
      <c r="DC15" s="626"/>
      <c r="DD15" s="632">
        <v>42750</v>
      </c>
      <c r="DE15" s="624"/>
      <c r="DF15" s="624"/>
      <c r="DG15" s="624"/>
      <c r="DH15" s="624"/>
      <c r="DI15" s="624"/>
      <c r="DJ15" s="624"/>
      <c r="DK15" s="624"/>
      <c r="DL15" s="624"/>
      <c r="DM15" s="624"/>
      <c r="DN15" s="624"/>
      <c r="DO15" s="624"/>
      <c r="DP15" s="625"/>
      <c r="DQ15" s="632">
        <v>498402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824374</v>
      </c>
      <c r="S16" s="624"/>
      <c r="T16" s="624"/>
      <c r="U16" s="624"/>
      <c r="V16" s="624"/>
      <c r="W16" s="624"/>
      <c r="X16" s="624"/>
      <c r="Y16" s="625"/>
      <c r="Z16" s="626">
        <v>18.399999999999999</v>
      </c>
      <c r="AA16" s="626"/>
      <c r="AB16" s="626"/>
      <c r="AC16" s="626"/>
      <c r="AD16" s="627">
        <v>742777</v>
      </c>
      <c r="AE16" s="627"/>
      <c r="AF16" s="627"/>
      <c r="AG16" s="627"/>
      <c r="AH16" s="627"/>
      <c r="AI16" s="627"/>
      <c r="AJ16" s="627"/>
      <c r="AK16" s="627"/>
      <c r="AL16" s="628">
        <v>27.7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742777</v>
      </c>
      <c r="S17" s="624"/>
      <c r="T17" s="624"/>
      <c r="U17" s="624"/>
      <c r="V17" s="624"/>
      <c r="W17" s="624"/>
      <c r="X17" s="624"/>
      <c r="Y17" s="625"/>
      <c r="Z17" s="626">
        <v>16.5</v>
      </c>
      <c r="AA17" s="626"/>
      <c r="AB17" s="626"/>
      <c r="AC17" s="626"/>
      <c r="AD17" s="627">
        <v>742777</v>
      </c>
      <c r="AE17" s="627"/>
      <c r="AF17" s="627"/>
      <c r="AG17" s="627"/>
      <c r="AH17" s="627"/>
      <c r="AI17" s="627"/>
      <c r="AJ17" s="627"/>
      <c r="AK17" s="627"/>
      <c r="AL17" s="628">
        <v>27.7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330769</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326626</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81546</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51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2725268</v>
      </c>
      <c r="S20" s="624"/>
      <c r="T20" s="624"/>
      <c r="U20" s="624"/>
      <c r="V20" s="624"/>
      <c r="W20" s="624"/>
      <c r="X20" s="624"/>
      <c r="Y20" s="625"/>
      <c r="Z20" s="626">
        <v>60.7</v>
      </c>
      <c r="AA20" s="626"/>
      <c r="AB20" s="626"/>
      <c r="AC20" s="626"/>
      <c r="AD20" s="627">
        <v>2643671</v>
      </c>
      <c r="AE20" s="627"/>
      <c r="AF20" s="627"/>
      <c r="AG20" s="627"/>
      <c r="AH20" s="627"/>
      <c r="AI20" s="627"/>
      <c r="AJ20" s="627"/>
      <c r="AK20" s="627"/>
      <c r="AL20" s="628">
        <v>98.4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4198967</v>
      </c>
      <c r="CS20" s="624"/>
      <c r="CT20" s="624"/>
      <c r="CU20" s="624"/>
      <c r="CV20" s="624"/>
      <c r="CW20" s="624"/>
      <c r="CX20" s="624"/>
      <c r="CY20" s="625"/>
      <c r="CZ20" s="626">
        <v>100</v>
      </c>
      <c r="DA20" s="626"/>
      <c r="DB20" s="626"/>
      <c r="DC20" s="626"/>
      <c r="DD20" s="632">
        <v>414541</v>
      </c>
      <c r="DE20" s="624"/>
      <c r="DF20" s="624"/>
      <c r="DG20" s="624"/>
      <c r="DH20" s="624"/>
      <c r="DI20" s="624"/>
      <c r="DJ20" s="624"/>
      <c r="DK20" s="624"/>
      <c r="DL20" s="624"/>
      <c r="DM20" s="624"/>
      <c r="DN20" s="624"/>
      <c r="DO20" s="624"/>
      <c r="DP20" s="625"/>
      <c r="DQ20" s="632">
        <v>3321405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1988</v>
      </c>
      <c r="S21" s="624"/>
      <c r="T21" s="624"/>
      <c r="U21" s="624"/>
      <c r="V21" s="624"/>
      <c r="W21" s="624"/>
      <c r="X21" s="624"/>
      <c r="Y21" s="625"/>
      <c r="Z21" s="626">
        <v>0</v>
      </c>
      <c r="AA21" s="626"/>
      <c r="AB21" s="626"/>
      <c r="AC21" s="626"/>
      <c r="AD21" s="627">
        <v>1988</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51816</v>
      </c>
      <c r="S22" s="624"/>
      <c r="T22" s="624"/>
      <c r="U22" s="624"/>
      <c r="V22" s="624"/>
      <c r="W22" s="624"/>
      <c r="X22" s="624"/>
      <c r="Y22" s="625"/>
      <c r="Z22" s="626">
        <v>1.2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61340</v>
      </c>
      <c r="S23" s="624"/>
      <c r="T23" s="624"/>
      <c r="U23" s="624"/>
      <c r="V23" s="624"/>
      <c r="W23" s="624"/>
      <c r="X23" s="624"/>
      <c r="Y23" s="625"/>
      <c r="Z23" s="626">
        <v>1.4</v>
      </c>
      <c r="AA23" s="626"/>
      <c r="AB23" s="626"/>
      <c r="AC23" s="626"/>
      <c r="AD23" s="627">
        <v>988</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9155</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1809337</v>
      </c>
      <c r="CS24" s="613"/>
      <c r="CT24" s="613"/>
      <c r="CU24" s="613"/>
      <c r="CV24" s="613"/>
      <c r="CW24" s="613"/>
      <c r="CX24" s="613"/>
      <c r="CY24" s="614"/>
      <c r="CZ24" s="650">
        <v>43.1</v>
      </c>
      <c r="DA24" s="651"/>
      <c r="DB24" s="651"/>
      <c r="DC24" s="652"/>
      <c r="DD24" s="649">
        <v>1353292</v>
      </c>
      <c r="DE24" s="613"/>
      <c r="DF24" s="613"/>
      <c r="DG24" s="613"/>
      <c r="DH24" s="613"/>
      <c r="DI24" s="613"/>
      <c r="DJ24" s="613"/>
      <c r="DK24" s="614"/>
      <c r="DL24" s="649">
        <v>1347723</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407026</v>
      </c>
      <c r="S25" s="624"/>
      <c r="T25" s="624"/>
      <c r="U25" s="624"/>
      <c r="V25" s="624"/>
      <c r="W25" s="624"/>
      <c r="X25" s="624"/>
      <c r="Y25" s="625"/>
      <c r="Z25" s="626">
        <v>9.1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912203</v>
      </c>
      <c r="CS25" s="655"/>
      <c r="CT25" s="655"/>
      <c r="CU25" s="655"/>
      <c r="CV25" s="655"/>
      <c r="CW25" s="655"/>
      <c r="CX25" s="655"/>
      <c r="CY25" s="656"/>
      <c r="CZ25" s="657">
        <v>21.7</v>
      </c>
      <c r="DA25" s="658"/>
      <c r="DB25" s="658"/>
      <c r="DC25" s="659"/>
      <c r="DD25" s="632">
        <v>864754</v>
      </c>
      <c r="DE25" s="655"/>
      <c r="DF25" s="655"/>
      <c r="DG25" s="655"/>
      <c r="DH25" s="655"/>
      <c r="DI25" s="655"/>
      <c r="DJ25" s="655"/>
      <c r="DK25" s="656"/>
      <c r="DL25" s="632">
        <v>859487</v>
      </c>
      <c r="DM25" s="655"/>
      <c r="DN25" s="655"/>
      <c r="DO25" s="655"/>
      <c r="DP25" s="655"/>
      <c r="DQ25" s="655"/>
      <c r="DR25" s="655"/>
      <c r="DS25" s="655"/>
      <c r="DT25" s="655"/>
      <c r="DU25" s="655"/>
      <c r="DV25" s="656"/>
      <c r="DW25" s="628">
        <v>29.4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547787</v>
      </c>
      <c r="CS26" s="624"/>
      <c r="CT26" s="624"/>
      <c r="CU26" s="624"/>
      <c r="CV26" s="624"/>
      <c r="CW26" s="624"/>
      <c r="CX26" s="624"/>
      <c r="CY26" s="625"/>
      <c r="CZ26" s="657">
        <v>13</v>
      </c>
      <c r="DA26" s="658"/>
      <c r="DB26" s="658"/>
      <c r="DC26" s="659"/>
      <c r="DD26" s="632">
        <v>504772</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252966</v>
      </c>
      <c r="S27" s="624"/>
      <c r="T27" s="624"/>
      <c r="U27" s="624"/>
      <c r="V27" s="624"/>
      <c r="W27" s="624"/>
      <c r="X27" s="624"/>
      <c r="Y27" s="625"/>
      <c r="Z27" s="626">
        <v>5.6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1573424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566365</v>
      </c>
      <c r="CS27" s="655"/>
      <c r="CT27" s="655"/>
      <c r="CU27" s="655"/>
      <c r="CV27" s="655"/>
      <c r="CW27" s="655"/>
      <c r="CX27" s="655"/>
      <c r="CY27" s="656"/>
      <c r="CZ27" s="657">
        <v>13.5</v>
      </c>
      <c r="DA27" s="658"/>
      <c r="DB27" s="658"/>
      <c r="DC27" s="659"/>
      <c r="DD27" s="632">
        <v>161912</v>
      </c>
      <c r="DE27" s="655"/>
      <c r="DF27" s="655"/>
      <c r="DG27" s="655"/>
      <c r="DH27" s="655"/>
      <c r="DI27" s="655"/>
      <c r="DJ27" s="655"/>
      <c r="DK27" s="656"/>
      <c r="DL27" s="632">
        <v>161610</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33358</v>
      </c>
      <c r="S28" s="624"/>
      <c r="T28" s="624"/>
      <c r="U28" s="624"/>
      <c r="V28" s="624"/>
      <c r="W28" s="624"/>
      <c r="X28" s="624"/>
      <c r="Y28" s="625"/>
      <c r="Z28" s="626">
        <v>0.7</v>
      </c>
      <c r="AA28" s="626"/>
      <c r="AB28" s="626"/>
      <c r="AC28" s="626"/>
      <c r="AD28" s="627">
        <v>33114</v>
      </c>
      <c r="AE28" s="627"/>
      <c r="AF28" s="627"/>
      <c r="AG28" s="627"/>
      <c r="AH28" s="627"/>
      <c r="AI28" s="627"/>
      <c r="AJ28" s="627"/>
      <c r="AK28" s="627"/>
      <c r="AL28" s="628">
        <v>1.2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330769</v>
      </c>
      <c r="CS28" s="624"/>
      <c r="CT28" s="624"/>
      <c r="CU28" s="624"/>
      <c r="CV28" s="624"/>
      <c r="CW28" s="624"/>
      <c r="CX28" s="624"/>
      <c r="CY28" s="625"/>
      <c r="CZ28" s="657">
        <v>7.9</v>
      </c>
      <c r="DA28" s="658"/>
      <c r="DB28" s="658"/>
      <c r="DC28" s="659"/>
      <c r="DD28" s="632">
        <v>326626</v>
      </c>
      <c r="DE28" s="624"/>
      <c r="DF28" s="624"/>
      <c r="DG28" s="624"/>
      <c r="DH28" s="624"/>
      <c r="DI28" s="624"/>
      <c r="DJ28" s="624"/>
      <c r="DK28" s="625"/>
      <c r="DL28" s="632">
        <v>326626</v>
      </c>
      <c r="DM28" s="624"/>
      <c r="DN28" s="624"/>
      <c r="DO28" s="624"/>
      <c r="DP28" s="624"/>
      <c r="DQ28" s="624"/>
      <c r="DR28" s="624"/>
      <c r="DS28" s="624"/>
      <c r="DT28" s="624"/>
      <c r="DU28" s="624"/>
      <c r="DV28" s="625"/>
      <c r="DW28" s="628">
        <v>11.2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79420</v>
      </c>
      <c r="S29" s="624"/>
      <c r="T29" s="624"/>
      <c r="U29" s="624"/>
      <c r="V29" s="624"/>
      <c r="W29" s="624"/>
      <c r="X29" s="624"/>
      <c r="Y29" s="625"/>
      <c r="Z29" s="626">
        <v>1.8</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330769</v>
      </c>
      <c r="CS29" s="655"/>
      <c r="CT29" s="655"/>
      <c r="CU29" s="655"/>
      <c r="CV29" s="655"/>
      <c r="CW29" s="655"/>
      <c r="CX29" s="655"/>
      <c r="CY29" s="656"/>
      <c r="CZ29" s="657">
        <v>7.9</v>
      </c>
      <c r="DA29" s="658"/>
      <c r="DB29" s="658"/>
      <c r="DC29" s="659"/>
      <c r="DD29" s="632">
        <v>326626</v>
      </c>
      <c r="DE29" s="655"/>
      <c r="DF29" s="655"/>
      <c r="DG29" s="655"/>
      <c r="DH29" s="655"/>
      <c r="DI29" s="655"/>
      <c r="DJ29" s="655"/>
      <c r="DK29" s="656"/>
      <c r="DL29" s="632">
        <v>326626</v>
      </c>
      <c r="DM29" s="655"/>
      <c r="DN29" s="655"/>
      <c r="DO29" s="655"/>
      <c r="DP29" s="655"/>
      <c r="DQ29" s="655"/>
      <c r="DR29" s="655"/>
      <c r="DS29" s="655"/>
      <c r="DT29" s="655"/>
      <c r="DU29" s="655"/>
      <c r="DV29" s="656"/>
      <c r="DW29" s="628">
        <v>11.2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140120</v>
      </c>
      <c r="S30" s="624"/>
      <c r="T30" s="624"/>
      <c r="U30" s="624"/>
      <c r="V30" s="624"/>
      <c r="W30" s="624"/>
      <c r="X30" s="624"/>
      <c r="Y30" s="625"/>
      <c r="Z30" s="626">
        <v>3.1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94.7</v>
      </c>
      <c r="BN30" s="682"/>
      <c r="BO30" s="682"/>
      <c r="BP30" s="682"/>
      <c r="BQ30" s="683"/>
      <c r="BR30" s="681">
        <v>98.7</v>
      </c>
      <c r="BS30" s="682"/>
      <c r="BT30" s="682"/>
      <c r="BU30" s="682"/>
      <c r="BV30" s="682"/>
      <c r="BW30" s="682"/>
      <c r="BX30" s="618">
        <v>94.5</v>
      </c>
      <c r="BY30" s="682"/>
      <c r="BZ30" s="682"/>
      <c r="CA30" s="682"/>
      <c r="CB30" s="683"/>
      <c r="CD30" s="686"/>
      <c r="CE30" s="687"/>
      <c r="CF30" s="637" t="s">
        <v>290</v>
      </c>
      <c r="CG30" s="638"/>
      <c r="CH30" s="638"/>
      <c r="CI30" s="638"/>
      <c r="CJ30" s="638"/>
      <c r="CK30" s="638"/>
      <c r="CL30" s="638"/>
      <c r="CM30" s="638"/>
      <c r="CN30" s="638"/>
      <c r="CO30" s="638"/>
      <c r="CP30" s="638"/>
      <c r="CQ30" s="639"/>
      <c r="CR30" s="623">
        <v>287937</v>
      </c>
      <c r="CS30" s="624"/>
      <c r="CT30" s="624"/>
      <c r="CU30" s="624"/>
      <c r="CV30" s="624"/>
      <c r="CW30" s="624"/>
      <c r="CX30" s="624"/>
      <c r="CY30" s="625"/>
      <c r="CZ30" s="657">
        <v>6.9</v>
      </c>
      <c r="DA30" s="658"/>
      <c r="DB30" s="658"/>
      <c r="DC30" s="659"/>
      <c r="DD30" s="632">
        <v>284060</v>
      </c>
      <c r="DE30" s="624"/>
      <c r="DF30" s="624"/>
      <c r="DG30" s="624"/>
      <c r="DH30" s="624"/>
      <c r="DI30" s="624"/>
      <c r="DJ30" s="624"/>
      <c r="DK30" s="625"/>
      <c r="DL30" s="632">
        <v>284060</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281550</v>
      </c>
      <c r="S31" s="624"/>
      <c r="T31" s="624"/>
      <c r="U31" s="624"/>
      <c r="V31" s="624"/>
      <c r="W31" s="624"/>
      <c r="X31" s="624"/>
      <c r="Y31" s="625"/>
      <c r="Z31" s="626">
        <v>6.3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96.3</v>
      </c>
      <c r="BN31" s="679"/>
      <c r="BO31" s="679"/>
      <c r="BP31" s="679"/>
      <c r="BQ31" s="680"/>
      <c r="BR31" s="678">
        <v>98.6</v>
      </c>
      <c r="BS31" s="655"/>
      <c r="BT31" s="655"/>
      <c r="BU31" s="655"/>
      <c r="BV31" s="655"/>
      <c r="BW31" s="655"/>
      <c r="BX31" s="629">
        <v>96.3</v>
      </c>
      <c r="BY31" s="679"/>
      <c r="BZ31" s="679"/>
      <c r="CA31" s="679"/>
      <c r="CB31" s="680"/>
      <c r="CD31" s="686"/>
      <c r="CE31" s="687"/>
      <c r="CF31" s="637" t="s">
        <v>294</v>
      </c>
      <c r="CG31" s="638"/>
      <c r="CH31" s="638"/>
      <c r="CI31" s="638"/>
      <c r="CJ31" s="638"/>
      <c r="CK31" s="638"/>
      <c r="CL31" s="638"/>
      <c r="CM31" s="638"/>
      <c r="CN31" s="638"/>
      <c r="CO31" s="638"/>
      <c r="CP31" s="638"/>
      <c r="CQ31" s="639"/>
      <c r="CR31" s="623">
        <v>42832</v>
      </c>
      <c r="CS31" s="655"/>
      <c r="CT31" s="655"/>
      <c r="CU31" s="655"/>
      <c r="CV31" s="655"/>
      <c r="CW31" s="655"/>
      <c r="CX31" s="655"/>
      <c r="CY31" s="656"/>
      <c r="CZ31" s="657">
        <v>1</v>
      </c>
      <c r="DA31" s="658"/>
      <c r="DB31" s="658"/>
      <c r="DC31" s="659"/>
      <c r="DD31" s="632">
        <v>42566</v>
      </c>
      <c r="DE31" s="655"/>
      <c r="DF31" s="655"/>
      <c r="DG31" s="655"/>
      <c r="DH31" s="655"/>
      <c r="DI31" s="655"/>
      <c r="DJ31" s="655"/>
      <c r="DK31" s="656"/>
      <c r="DL31" s="632">
        <v>42566</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51045</v>
      </c>
      <c r="S32" s="624"/>
      <c r="T32" s="624"/>
      <c r="U32" s="624"/>
      <c r="V32" s="624"/>
      <c r="W32" s="624"/>
      <c r="X32" s="624"/>
      <c r="Y32" s="625"/>
      <c r="Z32" s="626">
        <v>1.1000000000000001</v>
      </c>
      <c r="AA32" s="626"/>
      <c r="AB32" s="626"/>
      <c r="AC32" s="626"/>
      <c r="AD32" s="627">
        <v>6455</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92.9</v>
      </c>
      <c r="BN32" s="691"/>
      <c r="BO32" s="691"/>
      <c r="BP32" s="691"/>
      <c r="BQ32" s="693"/>
      <c r="BR32" s="690">
        <v>98.7</v>
      </c>
      <c r="BS32" s="691"/>
      <c r="BT32" s="691"/>
      <c r="BU32" s="691"/>
      <c r="BV32" s="691"/>
      <c r="BW32" s="691"/>
      <c r="BX32" s="692">
        <v>92.7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397400</v>
      </c>
      <c r="S33" s="624"/>
      <c r="T33" s="624"/>
      <c r="U33" s="624"/>
      <c r="V33" s="624"/>
      <c r="W33" s="624"/>
      <c r="X33" s="624"/>
      <c r="Y33" s="625"/>
      <c r="Z33" s="626">
        <v>8.8000000000000007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1975089</v>
      </c>
      <c r="CS33" s="655"/>
      <c r="CT33" s="655"/>
      <c r="CU33" s="655"/>
      <c r="CV33" s="655"/>
      <c r="CW33" s="655"/>
      <c r="CX33" s="655"/>
      <c r="CY33" s="656"/>
      <c r="CZ33" s="657">
        <v>47</v>
      </c>
      <c r="DA33" s="658"/>
      <c r="DB33" s="658"/>
      <c r="DC33" s="659"/>
      <c r="DD33" s="632">
        <v>1787149</v>
      </c>
      <c r="DE33" s="655"/>
      <c r="DF33" s="655"/>
      <c r="DG33" s="655"/>
      <c r="DH33" s="655"/>
      <c r="DI33" s="655"/>
      <c r="DJ33" s="655"/>
      <c r="DK33" s="656"/>
      <c r="DL33" s="632">
        <v>1326822</v>
      </c>
      <c r="DM33" s="655"/>
      <c r="DN33" s="655"/>
      <c r="DO33" s="655"/>
      <c r="DP33" s="655"/>
      <c r="DQ33" s="655"/>
      <c r="DR33" s="655"/>
      <c r="DS33" s="655"/>
      <c r="DT33" s="655"/>
      <c r="DU33" s="655"/>
      <c r="DV33" s="656"/>
      <c r="DW33" s="628">
        <v>45.4</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699778</v>
      </c>
      <c r="CS34" s="624"/>
      <c r="CT34" s="624"/>
      <c r="CU34" s="624"/>
      <c r="CV34" s="624"/>
      <c r="CW34" s="624"/>
      <c r="CX34" s="624"/>
      <c r="CY34" s="625"/>
      <c r="CZ34" s="657">
        <v>16.7</v>
      </c>
      <c r="DA34" s="658"/>
      <c r="DB34" s="658"/>
      <c r="DC34" s="659"/>
      <c r="DD34" s="632">
        <v>606974</v>
      </c>
      <c r="DE34" s="624"/>
      <c r="DF34" s="624"/>
      <c r="DG34" s="624"/>
      <c r="DH34" s="624"/>
      <c r="DI34" s="624"/>
      <c r="DJ34" s="624"/>
      <c r="DK34" s="625"/>
      <c r="DL34" s="632">
        <v>415252</v>
      </c>
      <c r="DM34" s="624"/>
      <c r="DN34" s="624"/>
      <c r="DO34" s="624"/>
      <c r="DP34" s="624"/>
      <c r="DQ34" s="624"/>
      <c r="DR34" s="624"/>
      <c r="DS34" s="624"/>
      <c r="DT34" s="624"/>
      <c r="DU34" s="624"/>
      <c r="DV34" s="625"/>
      <c r="DW34" s="628">
        <v>14.2</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233100</v>
      </c>
      <c r="S35" s="624"/>
      <c r="T35" s="624"/>
      <c r="U35" s="624"/>
      <c r="V35" s="624"/>
      <c r="W35" s="624"/>
      <c r="X35" s="624"/>
      <c r="Y35" s="625"/>
      <c r="Z35" s="626">
        <v>5.2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607787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51982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19386</v>
      </c>
      <c r="CS35" s="655"/>
      <c r="CT35" s="655"/>
      <c r="CU35" s="655"/>
      <c r="CV35" s="655"/>
      <c r="CW35" s="655"/>
      <c r="CX35" s="655"/>
      <c r="CY35" s="656"/>
      <c r="CZ35" s="657">
        <v>0.5</v>
      </c>
      <c r="DA35" s="658"/>
      <c r="DB35" s="658"/>
      <c r="DC35" s="659"/>
      <c r="DD35" s="632">
        <v>19360</v>
      </c>
      <c r="DE35" s="655"/>
      <c r="DF35" s="655"/>
      <c r="DG35" s="655"/>
      <c r="DH35" s="655"/>
      <c r="DI35" s="655"/>
      <c r="DJ35" s="655"/>
      <c r="DK35" s="656"/>
      <c r="DL35" s="632">
        <v>19179</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4492452</v>
      </c>
      <c r="S36" s="696"/>
      <c r="T36" s="696"/>
      <c r="U36" s="696"/>
      <c r="V36" s="696"/>
      <c r="W36" s="696"/>
      <c r="X36" s="696"/>
      <c r="Y36" s="697"/>
      <c r="Z36" s="698">
        <v>100</v>
      </c>
      <c r="AA36" s="698"/>
      <c r="AB36" s="698"/>
      <c r="AC36" s="698"/>
      <c r="AD36" s="699">
        <v>2686216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183000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21974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543032</v>
      </c>
      <c r="CS36" s="624"/>
      <c r="CT36" s="624"/>
      <c r="CU36" s="624"/>
      <c r="CV36" s="624"/>
      <c r="CW36" s="624"/>
      <c r="CX36" s="624"/>
      <c r="CY36" s="625"/>
      <c r="CZ36" s="657">
        <v>12.9</v>
      </c>
      <c r="DA36" s="658"/>
      <c r="DB36" s="658"/>
      <c r="DC36" s="659"/>
      <c r="DD36" s="632">
        <v>513464</v>
      </c>
      <c r="DE36" s="624"/>
      <c r="DF36" s="624"/>
      <c r="DG36" s="624"/>
      <c r="DH36" s="624"/>
      <c r="DI36" s="624"/>
      <c r="DJ36" s="624"/>
      <c r="DK36" s="625"/>
      <c r="DL36" s="632">
        <v>471901</v>
      </c>
      <c r="DM36" s="624"/>
      <c r="DN36" s="624"/>
      <c r="DO36" s="624"/>
      <c r="DP36" s="624"/>
      <c r="DQ36" s="624"/>
      <c r="DR36" s="624"/>
      <c r="DS36" s="624"/>
      <c r="DT36" s="624"/>
      <c r="DU36" s="624"/>
      <c r="DV36" s="625"/>
      <c r="DW36" s="628">
        <v>16.2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12216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1881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122321</v>
      </c>
      <c r="CS37" s="655"/>
      <c r="CT37" s="655"/>
      <c r="CU37" s="655"/>
      <c r="CV37" s="655"/>
      <c r="CW37" s="655"/>
      <c r="CX37" s="655"/>
      <c r="CY37" s="656"/>
      <c r="CZ37" s="657">
        <v>2.9</v>
      </c>
      <c r="DA37" s="658"/>
      <c r="DB37" s="658"/>
      <c r="DC37" s="659"/>
      <c r="DD37" s="632">
        <v>115689</v>
      </c>
      <c r="DE37" s="655"/>
      <c r="DF37" s="655"/>
      <c r="DG37" s="655"/>
      <c r="DH37" s="655"/>
      <c r="DI37" s="655"/>
      <c r="DJ37" s="655"/>
      <c r="DK37" s="656"/>
      <c r="DL37" s="632">
        <v>115469</v>
      </c>
      <c r="DM37" s="655"/>
      <c r="DN37" s="655"/>
      <c r="DO37" s="655"/>
      <c r="DP37" s="655"/>
      <c r="DQ37" s="655"/>
      <c r="DR37" s="655"/>
      <c r="DS37" s="655"/>
      <c r="DT37" s="655"/>
      <c r="DU37" s="655"/>
      <c r="DV37" s="656"/>
      <c r="DW37" s="628">
        <v>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3093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607787</v>
      </c>
      <c r="CS38" s="624"/>
      <c r="CT38" s="624"/>
      <c r="CU38" s="624"/>
      <c r="CV38" s="624"/>
      <c r="CW38" s="624"/>
      <c r="CX38" s="624"/>
      <c r="CY38" s="625"/>
      <c r="CZ38" s="657">
        <v>14.5</v>
      </c>
      <c r="DA38" s="658"/>
      <c r="DB38" s="658"/>
      <c r="DC38" s="659"/>
      <c r="DD38" s="632">
        <v>547271</v>
      </c>
      <c r="DE38" s="624"/>
      <c r="DF38" s="624"/>
      <c r="DG38" s="624"/>
      <c r="DH38" s="624"/>
      <c r="DI38" s="624"/>
      <c r="DJ38" s="624"/>
      <c r="DK38" s="625"/>
      <c r="DL38" s="632">
        <v>420490</v>
      </c>
      <c r="DM38" s="624"/>
      <c r="DN38" s="624"/>
      <c r="DO38" s="624"/>
      <c r="DP38" s="624"/>
      <c r="DQ38" s="624"/>
      <c r="DR38" s="624"/>
      <c r="DS38" s="624"/>
      <c r="DT38" s="624"/>
      <c r="DU38" s="624"/>
      <c r="DV38" s="625"/>
      <c r="DW38" s="628">
        <v>14.4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100106</v>
      </c>
      <c r="CS39" s="655"/>
      <c r="CT39" s="655"/>
      <c r="CU39" s="655"/>
      <c r="CV39" s="655"/>
      <c r="CW39" s="655"/>
      <c r="CX39" s="655"/>
      <c r="CY39" s="656"/>
      <c r="CZ39" s="657">
        <v>2.4</v>
      </c>
      <c r="DA39" s="658"/>
      <c r="DB39" s="658"/>
      <c r="DC39" s="659"/>
      <c r="DD39" s="632">
        <v>100080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132347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280224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414541</v>
      </c>
      <c r="CS42" s="624"/>
      <c r="CT42" s="624"/>
      <c r="CU42" s="624"/>
      <c r="CV42" s="624"/>
      <c r="CW42" s="624"/>
      <c r="CX42" s="624"/>
      <c r="CY42" s="625"/>
      <c r="CZ42" s="657">
        <v>9.9</v>
      </c>
      <c r="DA42" s="706"/>
      <c r="DB42" s="706"/>
      <c r="DC42" s="707"/>
      <c r="DD42" s="632">
        <v>180964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15737</v>
      </c>
      <c r="CS43" s="655"/>
      <c r="CT43" s="655"/>
      <c r="CU43" s="655"/>
      <c r="CV43" s="655"/>
      <c r="CW43" s="655"/>
      <c r="CX43" s="655"/>
      <c r="CY43" s="656"/>
      <c r="CZ43" s="657">
        <v>0.4</v>
      </c>
      <c r="DA43" s="658"/>
      <c r="DB43" s="658"/>
      <c r="DC43" s="659"/>
      <c r="DD43" s="632">
        <v>15737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414541</v>
      </c>
      <c r="CS44" s="624"/>
      <c r="CT44" s="624"/>
      <c r="CU44" s="624"/>
      <c r="CV44" s="624"/>
      <c r="CW44" s="624"/>
      <c r="CX44" s="624"/>
      <c r="CY44" s="625"/>
      <c r="CZ44" s="657">
        <v>9.9</v>
      </c>
      <c r="DA44" s="706"/>
      <c r="DB44" s="706"/>
      <c r="DC44" s="707"/>
      <c r="DD44" s="632">
        <v>180964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122498</v>
      </c>
      <c r="CS45" s="655"/>
      <c r="CT45" s="655"/>
      <c r="CU45" s="655"/>
      <c r="CV45" s="655"/>
      <c r="CW45" s="655"/>
      <c r="CX45" s="655"/>
      <c r="CY45" s="656"/>
      <c r="CZ45" s="657">
        <v>2.9</v>
      </c>
      <c r="DA45" s="658"/>
      <c r="DB45" s="658"/>
      <c r="DC45" s="659"/>
      <c r="DD45" s="632">
        <v>28561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292043</v>
      </c>
      <c r="CS46" s="624"/>
      <c r="CT46" s="624"/>
      <c r="CU46" s="624"/>
      <c r="CV46" s="624"/>
      <c r="CW46" s="624"/>
      <c r="CX46" s="624"/>
      <c r="CY46" s="625"/>
      <c r="CZ46" s="657">
        <v>7</v>
      </c>
      <c r="DA46" s="706"/>
      <c r="DB46" s="706"/>
      <c r="DC46" s="707"/>
      <c r="DD46" s="632">
        <v>152403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4198967</v>
      </c>
      <c r="CS49" s="691"/>
      <c r="CT49" s="691"/>
      <c r="CU49" s="691"/>
      <c r="CV49" s="691"/>
      <c r="CW49" s="691"/>
      <c r="CX49" s="691"/>
      <c r="CY49" s="718"/>
      <c r="CZ49" s="719">
        <v>100</v>
      </c>
      <c r="DA49" s="720"/>
      <c r="DB49" s="720"/>
      <c r="DC49" s="721"/>
      <c r="DD49" s="722">
        <v>3321405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4295</v>
      </c>
      <c r="R7" s="753"/>
      <c r="S7" s="753"/>
      <c r="T7" s="753"/>
      <c r="U7" s="753"/>
      <c r="V7" s="753">
        <v>4002</v>
      </c>
      <c r="W7" s="753"/>
      <c r="X7" s="753"/>
      <c r="Y7" s="753"/>
      <c r="Z7" s="753"/>
      <c r="AA7" s="753">
        <v>293</v>
      </c>
      <c r="AB7" s="753"/>
      <c r="AC7" s="753"/>
      <c r="AD7" s="753"/>
      <c r="AE7" s="754"/>
      <c r="AF7" s="755">
        <v>237</v>
      </c>
      <c r="AG7" s="756"/>
      <c r="AH7" s="756"/>
      <c r="AI7" s="756"/>
      <c r="AJ7" s="757"/>
      <c r="AK7" s="792" t="s">
        <v>548</v>
      </c>
      <c r="AL7" s="793"/>
      <c r="AM7" s="793"/>
      <c r="AN7" s="793"/>
      <c r="AO7" s="793"/>
      <c r="AP7" s="793">
        <v>3868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0</v>
      </c>
      <c r="CI7" s="790"/>
      <c r="CJ7" s="790"/>
      <c r="CK7" s="790"/>
      <c r="CL7" s="791"/>
      <c r="CM7" s="789">
        <v>6</v>
      </c>
      <c r="CN7" s="790"/>
      <c r="CO7" s="790"/>
      <c r="CP7" s="790"/>
      <c r="CQ7" s="791"/>
      <c r="CR7" s="789">
        <v>3</v>
      </c>
      <c r="CS7" s="790"/>
      <c r="CT7" s="790"/>
      <c r="CU7" s="790"/>
      <c r="CV7" s="791"/>
      <c r="CW7" s="789" t="s">
        <v>550</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205</v>
      </c>
      <c r="R8" s="777"/>
      <c r="S8" s="777"/>
      <c r="T8" s="777"/>
      <c r="U8" s="777"/>
      <c r="V8" s="777">
        <v>205</v>
      </c>
      <c r="W8" s="777"/>
      <c r="X8" s="777"/>
      <c r="Y8" s="777"/>
      <c r="Z8" s="777"/>
      <c r="AA8" s="777">
        <v>0</v>
      </c>
      <c r="AB8" s="777"/>
      <c r="AC8" s="777"/>
      <c r="AD8" s="777"/>
      <c r="AE8" s="778"/>
      <c r="AF8" s="779">
        <v>0</v>
      </c>
      <c r="AG8" s="780"/>
      <c r="AH8" s="780"/>
      <c r="AI8" s="780"/>
      <c r="AJ8" s="781"/>
      <c r="AK8" s="782" t="s">
        <v>549</v>
      </c>
      <c r="AL8" s="783"/>
      <c r="AM8" s="783"/>
      <c r="AN8" s="783"/>
      <c r="AO8" s="783"/>
      <c r="AP8" s="783">
        <v>161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4500</v>
      </c>
      <c r="R23" s="812"/>
      <c r="S23" s="812"/>
      <c r="T23" s="812"/>
      <c r="U23" s="812"/>
      <c r="V23" s="812">
        <v>4207</v>
      </c>
      <c r="W23" s="812"/>
      <c r="X23" s="812"/>
      <c r="Y23" s="812"/>
      <c r="Z23" s="812"/>
      <c r="AA23" s="812">
        <v>293</v>
      </c>
      <c r="AB23" s="812"/>
      <c r="AC23" s="812"/>
      <c r="AD23" s="812"/>
      <c r="AE23" s="813"/>
      <c r="AF23" s="814">
        <v>238</v>
      </c>
      <c r="AG23" s="812"/>
      <c r="AH23" s="812"/>
      <c r="AI23" s="812"/>
      <c r="AJ23" s="815"/>
      <c r="AK23" s="816"/>
      <c r="AL23" s="817"/>
      <c r="AM23" s="817"/>
      <c r="AN23" s="817"/>
      <c r="AO23" s="817"/>
      <c r="AP23" s="812">
        <v>4029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1683</v>
      </c>
      <c r="R28" s="841"/>
      <c r="S28" s="841"/>
      <c r="T28" s="841"/>
      <c r="U28" s="841"/>
      <c r="V28" s="841">
        <v>1631</v>
      </c>
      <c r="W28" s="841"/>
      <c r="X28" s="841"/>
      <c r="Y28" s="841"/>
      <c r="Z28" s="841"/>
      <c r="AA28" s="841">
        <v>52</v>
      </c>
      <c r="AB28" s="841"/>
      <c r="AC28" s="841"/>
      <c r="AD28" s="841"/>
      <c r="AE28" s="842"/>
      <c r="AF28" s="843">
        <v>52</v>
      </c>
      <c r="AG28" s="841"/>
      <c r="AH28" s="841"/>
      <c r="AI28" s="841"/>
      <c r="AJ28" s="844"/>
      <c r="AK28" s="845">
        <v>125</v>
      </c>
      <c r="AL28" s="836"/>
      <c r="AM28" s="836"/>
      <c r="AN28" s="836"/>
      <c r="AO28" s="836"/>
      <c r="AP28" s="836" t="s">
        <v>549</v>
      </c>
      <c r="AQ28" s="836"/>
      <c r="AR28" s="836"/>
      <c r="AS28" s="836"/>
      <c r="AT28" s="836"/>
      <c r="AU28" s="836" t="s">
        <v>548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72</v>
      </c>
      <c r="R29" s="777"/>
      <c r="S29" s="777"/>
      <c r="T29" s="777"/>
      <c r="U29" s="777"/>
      <c r="V29" s="777">
        <v>67</v>
      </c>
      <c r="W29" s="777"/>
      <c r="X29" s="777"/>
      <c r="Y29" s="777"/>
      <c r="Z29" s="777"/>
      <c r="AA29" s="777">
        <v>4</v>
      </c>
      <c r="AB29" s="777"/>
      <c r="AC29" s="777"/>
      <c r="AD29" s="777"/>
      <c r="AE29" s="778"/>
      <c r="AF29" s="779">
        <v>4</v>
      </c>
      <c r="AG29" s="780"/>
      <c r="AH29" s="780"/>
      <c r="AI29" s="780"/>
      <c r="AJ29" s="781"/>
      <c r="AK29" s="848">
        <v>3</v>
      </c>
      <c r="AL29" s="849"/>
      <c r="AM29" s="849"/>
      <c r="AN29" s="849"/>
      <c r="AO29" s="849"/>
      <c r="AP29" s="849" t="s">
        <v>548</v>
      </c>
      <c r="AQ29" s="849"/>
      <c r="AR29" s="849"/>
      <c r="AS29" s="849"/>
      <c r="AT29" s="849"/>
      <c r="AU29" s="849" t="s">
        <v>549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937</v>
      </c>
      <c r="R30" s="777"/>
      <c r="S30" s="777"/>
      <c r="T30" s="777"/>
      <c r="U30" s="777"/>
      <c r="V30" s="777">
        <v>882</v>
      </c>
      <c r="W30" s="777"/>
      <c r="X30" s="777"/>
      <c r="Y30" s="777"/>
      <c r="Z30" s="777"/>
      <c r="AA30" s="777">
        <v>55</v>
      </c>
      <c r="AB30" s="777"/>
      <c r="AC30" s="777"/>
      <c r="AD30" s="777"/>
      <c r="AE30" s="778"/>
      <c r="AF30" s="779">
        <v>55</v>
      </c>
      <c r="AG30" s="780"/>
      <c r="AH30" s="780"/>
      <c r="AI30" s="780"/>
      <c r="AJ30" s="781"/>
      <c r="AK30" s="848">
        <v>157</v>
      </c>
      <c r="AL30" s="849"/>
      <c r="AM30" s="849"/>
      <c r="AN30" s="849"/>
      <c r="AO30" s="849"/>
      <c r="AP30" s="849" t="s">
        <v>549</v>
      </c>
      <c r="AQ30" s="849"/>
      <c r="AR30" s="849"/>
      <c r="AS30" s="849"/>
      <c r="AT30" s="849"/>
      <c r="AU30" s="849" t="s">
        <v>549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159</v>
      </c>
      <c r="R31" s="777"/>
      <c r="S31" s="777"/>
      <c r="T31" s="777"/>
      <c r="U31" s="777"/>
      <c r="V31" s="777">
        <v>154</v>
      </c>
      <c r="W31" s="777"/>
      <c r="X31" s="777"/>
      <c r="Y31" s="777"/>
      <c r="Z31" s="777"/>
      <c r="AA31" s="777">
        <v>4</v>
      </c>
      <c r="AB31" s="777"/>
      <c r="AC31" s="777"/>
      <c r="AD31" s="777"/>
      <c r="AE31" s="778"/>
      <c r="AF31" s="779">
        <v>4</v>
      </c>
      <c r="AG31" s="780"/>
      <c r="AH31" s="780"/>
      <c r="AI31" s="780"/>
      <c r="AJ31" s="781"/>
      <c r="AK31" s="848">
        <v>23</v>
      </c>
      <c r="AL31" s="849"/>
      <c r="AM31" s="849"/>
      <c r="AN31" s="849"/>
      <c r="AO31" s="849"/>
      <c r="AP31" s="849" t="s">
        <v>548</v>
      </c>
      <c r="AQ31" s="849"/>
      <c r="AR31" s="849"/>
      <c r="AS31" s="849"/>
      <c r="AT31" s="849"/>
      <c r="AU31" s="849" t="s">
        <v>548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124</v>
      </c>
      <c r="R32" s="777"/>
      <c r="S32" s="777"/>
      <c r="T32" s="777"/>
      <c r="U32" s="777"/>
      <c r="V32" s="777">
        <v>108</v>
      </c>
      <c r="W32" s="777"/>
      <c r="X32" s="777"/>
      <c r="Y32" s="777"/>
      <c r="Z32" s="777"/>
      <c r="AA32" s="777">
        <v>16</v>
      </c>
      <c r="AB32" s="777"/>
      <c r="AC32" s="777"/>
      <c r="AD32" s="777"/>
      <c r="AE32" s="778"/>
      <c r="AF32" s="779">
        <v>369</v>
      </c>
      <c r="AG32" s="780"/>
      <c r="AH32" s="780"/>
      <c r="AI32" s="780"/>
      <c r="AJ32" s="781"/>
      <c r="AK32" s="848">
        <v>1</v>
      </c>
      <c r="AL32" s="849"/>
      <c r="AM32" s="849"/>
      <c r="AN32" s="849"/>
      <c r="AO32" s="849"/>
      <c r="AP32" s="849">
        <v>126</v>
      </c>
      <c r="AQ32" s="849"/>
      <c r="AR32" s="849"/>
      <c r="AS32" s="849"/>
      <c r="AT32" s="849"/>
      <c r="AU32" s="849">
        <v>1</v>
      </c>
      <c r="AV32" s="849"/>
      <c r="AW32" s="849"/>
      <c r="AX32" s="849"/>
      <c r="AY32" s="849"/>
      <c r="AZ32" s="850" t="s">
        <v>550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359</v>
      </c>
      <c r="R33" s="777"/>
      <c r="S33" s="777"/>
      <c r="T33" s="777"/>
      <c r="U33" s="777"/>
      <c r="V33" s="777">
        <v>352</v>
      </c>
      <c r="W33" s="777"/>
      <c r="X33" s="777"/>
      <c r="Y33" s="777"/>
      <c r="Z33" s="777"/>
      <c r="AA33" s="777">
        <v>7</v>
      </c>
      <c r="AB33" s="777"/>
      <c r="AC33" s="777"/>
      <c r="AD33" s="777"/>
      <c r="AE33" s="778"/>
      <c r="AF33" s="779">
        <v>7</v>
      </c>
      <c r="AG33" s="780"/>
      <c r="AH33" s="780"/>
      <c r="AI33" s="780"/>
      <c r="AJ33" s="781"/>
      <c r="AK33" s="848">
        <v>183</v>
      </c>
      <c r="AL33" s="849"/>
      <c r="AM33" s="849"/>
      <c r="AN33" s="849"/>
      <c r="AO33" s="849"/>
      <c r="AP33" s="849">
        <v>1803</v>
      </c>
      <c r="AQ33" s="849"/>
      <c r="AR33" s="849"/>
      <c r="AS33" s="849"/>
      <c r="AT33" s="849"/>
      <c r="AU33" s="849">
        <v>1191</v>
      </c>
      <c r="AV33" s="849"/>
      <c r="AW33" s="849"/>
      <c r="AX33" s="849"/>
      <c r="AY33" s="849"/>
      <c r="AZ33" s="850" t="s">
        <v>550</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43</v>
      </c>
      <c r="R34" s="777"/>
      <c r="S34" s="777"/>
      <c r="T34" s="777"/>
      <c r="U34" s="777"/>
      <c r="V34" s="777">
        <v>42</v>
      </c>
      <c r="W34" s="777"/>
      <c r="X34" s="777"/>
      <c r="Y34" s="777"/>
      <c r="Z34" s="777"/>
      <c r="AA34" s="777">
        <v>1</v>
      </c>
      <c r="AB34" s="777"/>
      <c r="AC34" s="777"/>
      <c r="AD34" s="777"/>
      <c r="AE34" s="778"/>
      <c r="AF34" s="779">
        <v>1</v>
      </c>
      <c r="AG34" s="780"/>
      <c r="AH34" s="780"/>
      <c r="AI34" s="780"/>
      <c r="AJ34" s="781"/>
      <c r="AK34" s="848">
        <v>12</v>
      </c>
      <c r="AL34" s="849"/>
      <c r="AM34" s="849"/>
      <c r="AN34" s="849"/>
      <c r="AO34" s="849"/>
      <c r="AP34" s="849">
        <v>223</v>
      </c>
      <c r="AQ34" s="849"/>
      <c r="AR34" s="849"/>
      <c r="AS34" s="849"/>
      <c r="AT34" s="849"/>
      <c r="AU34" s="849">
        <v>130</v>
      </c>
      <c r="AV34" s="849"/>
      <c r="AW34" s="849"/>
      <c r="AX34" s="849"/>
      <c r="AY34" s="849"/>
      <c r="AZ34" s="850" t="s">
        <v>551</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493</v>
      </c>
      <c r="AG63" s="860"/>
      <c r="AH63" s="860"/>
      <c r="AI63" s="860"/>
      <c r="AJ63" s="861"/>
      <c r="AK63" s="862"/>
      <c r="AL63" s="857"/>
      <c r="AM63" s="857"/>
      <c r="AN63" s="857"/>
      <c r="AO63" s="857"/>
      <c r="AP63" s="860">
        <v>2152</v>
      </c>
      <c r="AQ63" s="860"/>
      <c r="AR63" s="860"/>
      <c r="AS63" s="860"/>
      <c r="AT63" s="860"/>
      <c r="AU63" s="860">
        <v>1323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26</v>
      </c>
      <c r="R68" s="884"/>
      <c r="S68" s="884"/>
      <c r="T68" s="884"/>
      <c r="U68" s="884"/>
      <c r="V68" s="884">
        <v>9</v>
      </c>
      <c r="W68" s="884"/>
      <c r="X68" s="884"/>
      <c r="Y68" s="884"/>
      <c r="Z68" s="884"/>
      <c r="AA68" s="884">
        <v>17</v>
      </c>
      <c r="AB68" s="884"/>
      <c r="AC68" s="884"/>
      <c r="AD68" s="884"/>
      <c r="AE68" s="884"/>
      <c r="AF68" s="884">
        <v>17</v>
      </c>
      <c r="AG68" s="884"/>
      <c r="AH68" s="884"/>
      <c r="AI68" s="884"/>
      <c r="AJ68" s="884"/>
      <c r="AK68" s="884" t="s">
        <v>550</v>
      </c>
      <c r="AL68" s="884"/>
      <c r="AM68" s="884"/>
      <c r="AN68" s="884"/>
      <c r="AO68" s="884"/>
      <c r="AP68" s="884" t="s">
        <v>552</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16</v>
      </c>
      <c r="R69" s="849"/>
      <c r="S69" s="849"/>
      <c r="T69" s="849"/>
      <c r="U69" s="849"/>
      <c r="V69" s="849">
        <v>11</v>
      </c>
      <c r="W69" s="849"/>
      <c r="X69" s="849"/>
      <c r="Y69" s="849"/>
      <c r="Z69" s="849"/>
      <c r="AA69" s="849">
        <v>5</v>
      </c>
      <c r="AB69" s="849"/>
      <c r="AC69" s="849"/>
      <c r="AD69" s="849"/>
      <c r="AE69" s="849"/>
      <c r="AF69" s="849">
        <v>5</v>
      </c>
      <c r="AG69" s="849"/>
      <c r="AH69" s="849"/>
      <c r="AI69" s="849"/>
      <c r="AJ69" s="849"/>
      <c r="AK69" s="849" t="s">
        <v>551</v>
      </c>
      <c r="AL69" s="849"/>
      <c r="AM69" s="849"/>
      <c r="AN69" s="849"/>
      <c r="AO69" s="849"/>
      <c r="AP69" s="849" t="s">
        <v>553</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237</v>
      </c>
      <c r="R70" s="849"/>
      <c r="S70" s="849"/>
      <c r="T70" s="849"/>
      <c r="U70" s="849"/>
      <c r="V70" s="849">
        <v>198</v>
      </c>
      <c r="W70" s="849"/>
      <c r="X70" s="849"/>
      <c r="Y70" s="849"/>
      <c r="Z70" s="849"/>
      <c r="AA70" s="849">
        <v>39</v>
      </c>
      <c r="AB70" s="849"/>
      <c r="AC70" s="849"/>
      <c r="AD70" s="849"/>
      <c r="AE70" s="849"/>
      <c r="AF70" s="849">
        <v>39</v>
      </c>
      <c r="AG70" s="849"/>
      <c r="AH70" s="849"/>
      <c r="AI70" s="849"/>
      <c r="AJ70" s="849"/>
      <c r="AK70" s="849" t="s">
        <v>551</v>
      </c>
      <c r="AL70" s="849"/>
      <c r="AM70" s="849"/>
      <c r="AN70" s="849"/>
      <c r="AO70" s="849"/>
      <c r="AP70" s="849" t="s">
        <v>553</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368</v>
      </c>
      <c r="R71" s="849"/>
      <c r="S71" s="849"/>
      <c r="T71" s="849"/>
      <c r="U71" s="849"/>
      <c r="V71" s="849">
        <v>325</v>
      </c>
      <c r="W71" s="849"/>
      <c r="X71" s="849"/>
      <c r="Y71" s="849"/>
      <c r="Z71" s="849"/>
      <c r="AA71" s="849">
        <v>44</v>
      </c>
      <c r="AB71" s="849"/>
      <c r="AC71" s="849"/>
      <c r="AD71" s="849"/>
      <c r="AE71" s="849"/>
      <c r="AF71" s="849">
        <v>44</v>
      </c>
      <c r="AG71" s="849"/>
      <c r="AH71" s="849"/>
      <c r="AI71" s="849"/>
      <c r="AJ71" s="849"/>
      <c r="AK71" s="849" t="s">
        <v>551</v>
      </c>
      <c r="AL71" s="849"/>
      <c r="AM71" s="849"/>
      <c r="AN71" s="849"/>
      <c r="AO71" s="849"/>
      <c r="AP71" s="849" t="s">
        <v>553</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16</v>
      </c>
      <c r="R72" s="849"/>
      <c r="S72" s="849"/>
      <c r="T72" s="849"/>
      <c r="U72" s="849"/>
      <c r="V72" s="849">
        <v>2</v>
      </c>
      <c r="W72" s="849"/>
      <c r="X72" s="849"/>
      <c r="Y72" s="849"/>
      <c r="Z72" s="849"/>
      <c r="AA72" s="849">
        <v>15</v>
      </c>
      <c r="AB72" s="849"/>
      <c r="AC72" s="849"/>
      <c r="AD72" s="849"/>
      <c r="AE72" s="849"/>
      <c r="AF72" s="849">
        <v>15</v>
      </c>
      <c r="AG72" s="849"/>
      <c r="AH72" s="849"/>
      <c r="AI72" s="849"/>
      <c r="AJ72" s="849"/>
      <c r="AK72" s="849" t="s">
        <v>551</v>
      </c>
      <c r="AL72" s="849"/>
      <c r="AM72" s="849"/>
      <c r="AN72" s="849"/>
      <c r="AO72" s="849"/>
      <c r="AP72" s="849" t="s">
        <v>553</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4194</v>
      </c>
      <c r="R73" s="849"/>
      <c r="S73" s="849"/>
      <c r="T73" s="849"/>
      <c r="U73" s="849"/>
      <c r="V73" s="849">
        <v>4077</v>
      </c>
      <c r="W73" s="849"/>
      <c r="X73" s="849"/>
      <c r="Y73" s="849"/>
      <c r="Z73" s="849"/>
      <c r="AA73" s="849">
        <v>117</v>
      </c>
      <c r="AB73" s="849"/>
      <c r="AC73" s="849"/>
      <c r="AD73" s="849"/>
      <c r="AE73" s="849"/>
      <c r="AF73" s="849">
        <v>117</v>
      </c>
      <c r="AG73" s="849"/>
      <c r="AH73" s="849"/>
      <c r="AI73" s="849"/>
      <c r="AJ73" s="849"/>
      <c r="AK73" s="849">
        <v>110</v>
      </c>
      <c r="AL73" s="849"/>
      <c r="AM73" s="849"/>
      <c r="AN73" s="849"/>
      <c r="AO73" s="849"/>
      <c r="AP73" s="849" t="s">
        <v>553</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2223</v>
      </c>
      <c r="R74" s="849"/>
      <c r="S74" s="849"/>
      <c r="T74" s="849"/>
      <c r="U74" s="849"/>
      <c r="V74" s="849">
        <v>2156</v>
      </c>
      <c r="W74" s="849"/>
      <c r="X74" s="849"/>
      <c r="Y74" s="849"/>
      <c r="Z74" s="849"/>
      <c r="AA74" s="849">
        <v>67</v>
      </c>
      <c r="AB74" s="849"/>
      <c r="AC74" s="849"/>
      <c r="AD74" s="849"/>
      <c r="AE74" s="849"/>
      <c r="AF74" s="849">
        <v>67</v>
      </c>
      <c r="AG74" s="849"/>
      <c r="AH74" s="849"/>
      <c r="AI74" s="849"/>
      <c r="AJ74" s="849"/>
      <c r="AK74" s="849">
        <v>5</v>
      </c>
      <c r="AL74" s="849"/>
      <c r="AM74" s="849"/>
      <c r="AN74" s="849"/>
      <c r="AO74" s="849"/>
      <c r="AP74" s="849" t="s">
        <v>553</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804096</v>
      </c>
      <c r="R75" s="898"/>
      <c r="S75" s="898"/>
      <c r="T75" s="898"/>
      <c r="U75" s="848"/>
      <c r="V75" s="899">
        <v>792077</v>
      </c>
      <c r="W75" s="898"/>
      <c r="X75" s="898"/>
      <c r="Y75" s="898"/>
      <c r="Z75" s="848"/>
      <c r="AA75" s="899">
        <v>12019</v>
      </c>
      <c r="AB75" s="898"/>
      <c r="AC75" s="898"/>
      <c r="AD75" s="898"/>
      <c r="AE75" s="848"/>
      <c r="AF75" s="899">
        <v>12019</v>
      </c>
      <c r="AG75" s="898"/>
      <c r="AH75" s="898"/>
      <c r="AI75" s="898"/>
      <c r="AJ75" s="848"/>
      <c r="AK75" s="899">
        <v>3394</v>
      </c>
      <c r="AL75" s="898"/>
      <c r="AM75" s="898"/>
      <c r="AN75" s="898"/>
      <c r="AO75" s="848"/>
      <c r="AP75" s="899" t="s">
        <v>553</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1360</v>
      </c>
      <c r="R76" s="898"/>
      <c r="S76" s="898"/>
      <c r="T76" s="898"/>
      <c r="U76" s="848"/>
      <c r="V76" s="899">
        <v>1316</v>
      </c>
      <c r="W76" s="898"/>
      <c r="X76" s="898"/>
      <c r="Y76" s="898"/>
      <c r="Z76" s="848"/>
      <c r="AA76" s="899">
        <v>44</v>
      </c>
      <c r="AB76" s="898"/>
      <c r="AC76" s="898"/>
      <c r="AD76" s="898"/>
      <c r="AE76" s="848"/>
      <c r="AF76" s="899">
        <v>44</v>
      </c>
      <c r="AG76" s="898"/>
      <c r="AH76" s="898"/>
      <c r="AI76" s="898"/>
      <c r="AJ76" s="848"/>
      <c r="AK76" s="899">
        <v>30</v>
      </c>
      <c r="AL76" s="898"/>
      <c r="AM76" s="898"/>
      <c r="AN76" s="898"/>
      <c r="AO76" s="848"/>
      <c r="AP76" s="899" t="s">
        <v>553</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12366</v>
      </c>
      <c r="AG88" s="860"/>
      <c r="AH88" s="860"/>
      <c r="AI88" s="860"/>
      <c r="AJ88" s="860"/>
      <c r="AK88" s="857"/>
      <c r="AL88" s="857"/>
      <c r="AM88" s="857"/>
      <c r="AN88" s="857"/>
      <c r="AO88" s="857"/>
      <c r="AP88" s="860" t="s">
        <v>552</v>
      </c>
      <c r="AQ88" s="860"/>
      <c r="AR88" s="860"/>
      <c r="AS88" s="860"/>
      <c r="AT88" s="860"/>
      <c r="AU88" s="860" t="s">
        <v>553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t="s">
        <v>554</v>
      </c>
      <c r="CX102" s="868"/>
      <c r="CY102" s="868"/>
      <c r="CZ102" s="868"/>
      <c r="DA102" s="911"/>
      <c r="DB102" s="910" t="s">
        <v>554</v>
      </c>
      <c r="DC102" s="868"/>
      <c r="DD102" s="868"/>
      <c r="DE102" s="868"/>
      <c r="DF102" s="911"/>
      <c r="DG102" s="910" t="s">
        <v>554</v>
      </c>
      <c r="DH102" s="868"/>
      <c r="DI102" s="868"/>
      <c r="DJ102" s="868"/>
      <c r="DK102" s="911"/>
      <c r="DL102" s="910" t="s">
        <v>554</v>
      </c>
      <c r="DM102" s="868"/>
      <c r="DN102" s="868"/>
      <c r="DO102" s="868"/>
      <c r="DP102" s="911"/>
      <c r="DQ102" s="910" t="s">
        <v>554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363626</v>
      </c>
      <c r="AB110" s="920"/>
      <c r="AC110" s="920"/>
      <c r="AD110" s="920"/>
      <c r="AE110" s="921"/>
      <c r="AF110" s="922">
        <v>351165</v>
      </c>
      <c r="AG110" s="920"/>
      <c r="AH110" s="920"/>
      <c r="AI110" s="920"/>
      <c r="AJ110" s="921"/>
      <c r="AK110" s="922">
        <v>330769</v>
      </c>
      <c r="AL110" s="920"/>
      <c r="AM110" s="920"/>
      <c r="AN110" s="920"/>
      <c r="AO110" s="921"/>
      <c r="AP110" s="923">
        <v>13.1</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3931665</v>
      </c>
      <c r="BR110" s="957"/>
      <c r="BS110" s="957"/>
      <c r="BT110" s="957"/>
      <c r="BU110" s="957"/>
      <c r="BV110" s="957">
        <v>3919384</v>
      </c>
      <c r="BW110" s="957"/>
      <c r="BX110" s="957"/>
      <c r="BY110" s="957"/>
      <c r="BZ110" s="957"/>
      <c r="CA110" s="957">
        <v>4028847</v>
      </c>
      <c r="CB110" s="957"/>
      <c r="CC110" s="957"/>
      <c r="CD110" s="957"/>
      <c r="CE110" s="957"/>
      <c r="CF110" s="971">
        <v>159.19999999999999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1485569</v>
      </c>
      <c r="BR112" s="950"/>
      <c r="BS112" s="950"/>
      <c r="BT112" s="950"/>
      <c r="BU112" s="950"/>
      <c r="BV112" s="950">
        <v>1373729</v>
      </c>
      <c r="BW112" s="950"/>
      <c r="BX112" s="950"/>
      <c r="BY112" s="950"/>
      <c r="BZ112" s="950"/>
      <c r="CA112" s="950">
        <v>1323001</v>
      </c>
      <c r="CB112" s="950"/>
      <c r="CC112" s="950"/>
      <c r="CD112" s="950"/>
      <c r="CE112" s="950"/>
      <c r="CF112" s="944">
        <v>52.3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163085</v>
      </c>
      <c r="AB113" s="964"/>
      <c r="AC113" s="964"/>
      <c r="AD113" s="964"/>
      <c r="AE113" s="965"/>
      <c r="AF113" s="966">
        <v>164303</v>
      </c>
      <c r="AG113" s="964"/>
      <c r="AH113" s="964"/>
      <c r="AI113" s="964"/>
      <c r="AJ113" s="965"/>
      <c r="AK113" s="966">
        <v>153385</v>
      </c>
      <c r="AL113" s="964"/>
      <c r="AM113" s="964"/>
      <c r="AN113" s="964"/>
      <c r="AO113" s="965"/>
      <c r="AP113" s="967">
        <v>6.1</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409</v>
      </c>
      <c r="BR113" s="950"/>
      <c r="BS113" s="950"/>
      <c r="BT113" s="950"/>
      <c r="BU113" s="950"/>
      <c r="BV113" s="950" t="s">
        <v>409</v>
      </c>
      <c r="BW113" s="950"/>
      <c r="BX113" s="950"/>
      <c r="BY113" s="950"/>
      <c r="BZ113" s="950"/>
      <c r="CA113" s="950" t="s">
        <v>409</v>
      </c>
      <c r="CB113" s="950"/>
      <c r="CC113" s="950"/>
      <c r="CD113" s="950"/>
      <c r="CE113" s="950"/>
      <c r="CF113" s="944" t="s">
        <v>409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409</v>
      </c>
      <c r="AB114" s="989"/>
      <c r="AC114" s="989"/>
      <c r="AD114" s="989"/>
      <c r="AE114" s="990"/>
      <c r="AF114" s="991" t="s">
        <v>409</v>
      </c>
      <c r="AG114" s="989"/>
      <c r="AH114" s="989"/>
      <c r="AI114" s="989"/>
      <c r="AJ114" s="990"/>
      <c r="AK114" s="991" t="s">
        <v>409</v>
      </c>
      <c r="AL114" s="989"/>
      <c r="AM114" s="989"/>
      <c r="AN114" s="989"/>
      <c r="AO114" s="990"/>
      <c r="AP114" s="992" t="s">
        <v>409</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1234589</v>
      </c>
      <c r="BR114" s="950"/>
      <c r="BS114" s="950"/>
      <c r="BT114" s="950"/>
      <c r="BU114" s="950"/>
      <c r="BV114" s="950">
        <v>1172302</v>
      </c>
      <c r="BW114" s="950"/>
      <c r="BX114" s="950"/>
      <c r="BY114" s="950"/>
      <c r="BZ114" s="950"/>
      <c r="CA114" s="950">
        <v>1116995</v>
      </c>
      <c r="CB114" s="950"/>
      <c r="CC114" s="950"/>
      <c r="CD114" s="950"/>
      <c r="CE114" s="950"/>
      <c r="CF114" s="944">
        <v>44.1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409</v>
      </c>
      <c r="AB115" s="964"/>
      <c r="AC115" s="964"/>
      <c r="AD115" s="964"/>
      <c r="AE115" s="965"/>
      <c r="AF115" s="966" t="s">
        <v>409</v>
      </c>
      <c r="AG115" s="964"/>
      <c r="AH115" s="964"/>
      <c r="AI115" s="964"/>
      <c r="AJ115" s="965"/>
      <c r="AK115" s="966" t="s">
        <v>409</v>
      </c>
      <c r="AL115" s="964"/>
      <c r="AM115" s="964"/>
      <c r="AN115" s="964"/>
      <c r="AO115" s="965"/>
      <c r="AP115" s="967" t="s">
        <v>409</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526711</v>
      </c>
      <c r="AB117" s="996"/>
      <c r="AC117" s="996"/>
      <c r="AD117" s="996"/>
      <c r="AE117" s="997"/>
      <c r="AF117" s="995">
        <v>515468</v>
      </c>
      <c r="AG117" s="996"/>
      <c r="AH117" s="996"/>
      <c r="AI117" s="996"/>
      <c r="AJ117" s="997"/>
      <c r="AK117" s="995">
        <v>484154</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v>597</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6651823</v>
      </c>
      <c r="BR118" s="1016"/>
      <c r="BS118" s="1016"/>
      <c r="BT118" s="1016"/>
      <c r="BU118" s="1016"/>
      <c r="BV118" s="1016">
        <v>6466012</v>
      </c>
      <c r="BW118" s="1016"/>
      <c r="BX118" s="1016"/>
      <c r="BY118" s="1016"/>
      <c r="BZ118" s="1016"/>
      <c r="CA118" s="1016">
        <v>6468843</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721020</v>
      </c>
      <c r="BR119" s="957"/>
      <c r="BS119" s="957"/>
      <c r="BT119" s="957"/>
      <c r="BU119" s="957"/>
      <c r="BV119" s="957">
        <v>715340</v>
      </c>
      <c r="BW119" s="957"/>
      <c r="BX119" s="957"/>
      <c r="BY119" s="957"/>
      <c r="BZ119" s="957"/>
      <c r="CA119" s="957">
        <v>626076</v>
      </c>
      <c r="CB119" s="957"/>
      <c r="CC119" s="957"/>
      <c r="CD119" s="957"/>
      <c r="CE119" s="957"/>
      <c r="CF119" s="971">
        <v>24.7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19453</v>
      </c>
      <c r="BR120" s="950"/>
      <c r="BS120" s="950"/>
      <c r="BT120" s="950"/>
      <c r="BU120" s="950"/>
      <c r="BV120" s="950">
        <v>15831</v>
      </c>
      <c r="BW120" s="950"/>
      <c r="BX120" s="950"/>
      <c r="BY120" s="950"/>
      <c r="BZ120" s="950"/>
      <c r="CA120" s="950">
        <v>12212</v>
      </c>
      <c r="CB120" s="950"/>
      <c r="CC120" s="950"/>
      <c r="CD120" s="950"/>
      <c r="CE120" s="950"/>
      <c r="CF120" s="944">
        <v>0.5</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1391602</v>
      </c>
      <c r="DH120" s="957"/>
      <c r="DI120" s="957"/>
      <c r="DJ120" s="957"/>
      <c r="DK120" s="957"/>
      <c r="DL120" s="957">
        <v>1255464</v>
      </c>
      <c r="DM120" s="957"/>
      <c r="DN120" s="957"/>
      <c r="DO120" s="957"/>
      <c r="DP120" s="957"/>
      <c r="DQ120" s="957">
        <v>1191486</v>
      </c>
      <c r="DR120" s="957"/>
      <c r="DS120" s="957"/>
      <c r="DT120" s="957"/>
      <c r="DU120" s="957"/>
      <c r="DV120" s="958">
        <v>47.1</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4170742</v>
      </c>
      <c r="BR121" s="1016"/>
      <c r="BS121" s="1016"/>
      <c r="BT121" s="1016"/>
      <c r="BU121" s="1016"/>
      <c r="BV121" s="1016">
        <v>4083803</v>
      </c>
      <c r="BW121" s="1016"/>
      <c r="BX121" s="1016"/>
      <c r="BY121" s="1016"/>
      <c r="BZ121" s="1016"/>
      <c r="CA121" s="1016">
        <v>4092804</v>
      </c>
      <c r="CB121" s="1016"/>
      <c r="CC121" s="1016"/>
      <c r="CD121" s="1016"/>
      <c r="CE121" s="1016"/>
      <c r="CF121" s="1054">
        <v>161.80000000000001</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93967</v>
      </c>
      <c r="DH121" s="950"/>
      <c r="DI121" s="950"/>
      <c r="DJ121" s="950"/>
      <c r="DK121" s="950"/>
      <c r="DL121" s="950">
        <v>117774</v>
      </c>
      <c r="DM121" s="950"/>
      <c r="DN121" s="950"/>
      <c r="DO121" s="950"/>
      <c r="DP121" s="950"/>
      <c r="DQ121" s="950">
        <v>130378</v>
      </c>
      <c r="DR121" s="950"/>
      <c r="DS121" s="950"/>
      <c r="DT121" s="950"/>
      <c r="DU121" s="950"/>
      <c r="DV121" s="951">
        <v>5.2</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4911215</v>
      </c>
      <c r="BR122" s="1065"/>
      <c r="BS122" s="1065"/>
      <c r="BT122" s="1065"/>
      <c r="BU122" s="1065"/>
      <c r="BV122" s="1065">
        <v>4814974</v>
      </c>
      <c r="BW122" s="1065"/>
      <c r="BX122" s="1065"/>
      <c r="BY122" s="1065"/>
      <c r="BZ122" s="1065"/>
      <c r="CA122" s="1065">
        <v>4731092</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v>491</v>
      </c>
      <c r="DM122" s="950"/>
      <c r="DN122" s="950"/>
      <c r="DO122" s="950"/>
      <c r="DP122" s="950"/>
      <c r="DQ122" s="950">
        <v>1137</v>
      </c>
      <c r="DR122" s="950"/>
      <c r="DS122" s="950"/>
      <c r="DT122" s="950"/>
      <c r="DU122" s="950"/>
      <c r="DV122" s="951">
        <v>0</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69.8</v>
      </c>
      <c r="BR123" s="1057"/>
      <c r="BS123" s="1057"/>
      <c r="BT123" s="1057"/>
      <c r="BU123" s="1057"/>
      <c r="BV123" s="1057">
        <v>67</v>
      </c>
      <c r="BW123" s="1057"/>
      <c r="BX123" s="1057"/>
      <c r="BY123" s="1057"/>
      <c r="BZ123" s="1057"/>
      <c r="CA123" s="1057">
        <v>68.599999999999994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3999</v>
      </c>
      <c r="AB128" s="1120"/>
      <c r="AC128" s="1120"/>
      <c r="AD128" s="1120"/>
      <c r="AE128" s="1121"/>
      <c r="AF128" s="1122">
        <v>4048</v>
      </c>
      <c r="AG128" s="1120"/>
      <c r="AH128" s="1120"/>
      <c r="AI128" s="1120"/>
      <c r="AJ128" s="1121"/>
      <c r="AK128" s="1122">
        <v>4143</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2839533</v>
      </c>
      <c r="AB129" s="989"/>
      <c r="AC129" s="989"/>
      <c r="AD129" s="989"/>
      <c r="AE129" s="990"/>
      <c r="AF129" s="991">
        <v>2824199</v>
      </c>
      <c r="AG129" s="989"/>
      <c r="AH129" s="989"/>
      <c r="AI129" s="989"/>
      <c r="AJ129" s="990"/>
      <c r="AK129" s="991">
        <v>2867707</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345986</v>
      </c>
      <c r="AB130" s="989"/>
      <c r="AC130" s="989"/>
      <c r="AD130" s="989"/>
      <c r="AE130" s="990"/>
      <c r="AF130" s="991">
        <v>360218</v>
      </c>
      <c r="AG130" s="989"/>
      <c r="AH130" s="989"/>
      <c r="AI130" s="989"/>
      <c r="AJ130" s="990"/>
      <c r="AK130" s="991">
        <v>337466</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68.599999999999994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2493547</v>
      </c>
      <c r="AB131" s="1028"/>
      <c r="AC131" s="1028"/>
      <c r="AD131" s="1028"/>
      <c r="AE131" s="1029"/>
      <c r="AF131" s="1030">
        <v>2463981</v>
      </c>
      <c r="AG131" s="1028"/>
      <c r="AH131" s="1028"/>
      <c r="AI131" s="1028"/>
      <c r="AJ131" s="1029"/>
      <c r="AK131" s="1030">
        <v>2530241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7.0873338260000001</v>
      </c>
      <c r="AB132" s="1134"/>
      <c r="AC132" s="1134"/>
      <c r="AD132" s="1134"/>
      <c r="AE132" s="1135"/>
      <c r="AF132" s="1136">
        <v>6.1364921240000001</v>
      </c>
      <c r="AG132" s="1134"/>
      <c r="AH132" s="1134"/>
      <c r="AI132" s="1134"/>
      <c r="AJ132" s="1135"/>
      <c r="AK132" s="1136">
        <v>5.6336530790000001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7.4</v>
      </c>
      <c r="AB133" s="1141"/>
      <c r="AC133" s="1141"/>
      <c r="AD133" s="1141"/>
      <c r="AE133" s="1142"/>
      <c r="AF133" s="1140">
        <v>6.8</v>
      </c>
      <c r="AG133" s="1141"/>
      <c r="AH133" s="1141"/>
      <c r="AI133" s="1141"/>
      <c r="AJ133" s="1142"/>
      <c r="AK133" s="1140">
        <v>6.2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912203</v>
      </c>
      <c r="L9" s="264">
        <v>79627</v>
      </c>
      <c r="M9" s="265">
        <v>88618</v>
      </c>
      <c r="N9" s="266">
        <v>-10.1</v>
      </c>
    </row>
    <row r="10" spans="1:16" x14ac:dyDescent="0.15">
      <c r="A10" s="248"/>
      <c r="B10" s="244"/>
      <c r="C10" s="244"/>
      <c r="D10" s="244"/>
      <c r="E10" s="244"/>
      <c r="F10" s="244"/>
      <c r="G10" s="1149" t="s">
        <v>477</v>
      </c>
      <c r="H10" s="1150"/>
      <c r="I10" s="1150"/>
      <c r="J10" s="1151"/>
      <c r="K10" s="267">
        <v>90543</v>
      </c>
      <c r="L10" s="268">
        <v>7904</v>
      </c>
      <c r="M10" s="269">
        <v>9248</v>
      </c>
      <c r="N10" s="270">
        <v>-14.5</v>
      </c>
    </row>
    <row r="11" spans="1:16" ht="13.5" customHeight="1" x14ac:dyDescent="0.15">
      <c r="A11" s="248"/>
      <c r="B11" s="244"/>
      <c r="C11" s="244"/>
      <c r="D11" s="244"/>
      <c r="E11" s="244"/>
      <c r="F11" s="244"/>
      <c r="G11" s="1149" t="s">
        <v>478</v>
      </c>
      <c r="H11" s="1150"/>
      <c r="I11" s="1150"/>
      <c r="J11" s="1151"/>
      <c r="K11" s="267">
        <v>30669</v>
      </c>
      <c r="L11" s="268">
        <v>2677</v>
      </c>
      <c r="M11" s="269">
        <v>13111</v>
      </c>
      <c r="N11" s="270">
        <v>-79.599999999999994</v>
      </c>
    </row>
    <row r="12" spans="1:16" ht="13.5" customHeight="1" x14ac:dyDescent="0.15">
      <c r="A12" s="248"/>
      <c r="B12" s="244"/>
      <c r="C12" s="244"/>
      <c r="D12" s="244"/>
      <c r="E12" s="244"/>
      <c r="F12" s="244"/>
      <c r="G12" s="1149" t="s">
        <v>479</v>
      </c>
      <c r="H12" s="1150"/>
      <c r="I12" s="1150"/>
      <c r="J12" s="1151"/>
      <c r="K12" s="267" t="s">
        <v>480</v>
      </c>
      <c r="L12" s="268" t="s">
        <v>480</v>
      </c>
      <c r="M12" s="269">
        <v>631</v>
      </c>
      <c r="N12" s="270" t="s">
        <v>480</v>
      </c>
    </row>
    <row r="13" spans="1:16" ht="13.5" customHeight="1" x14ac:dyDescent="0.15">
      <c r="A13" s="248"/>
      <c r="B13" s="244"/>
      <c r="C13" s="244"/>
      <c r="D13" s="244"/>
      <c r="E13" s="244"/>
      <c r="F13" s="244"/>
      <c r="G13" s="1149" t="s">
        <v>481</v>
      </c>
      <c r="H13" s="1150"/>
      <c r="I13" s="1150"/>
      <c r="J13" s="1151"/>
      <c r="K13" s="267" t="s">
        <v>480</v>
      </c>
      <c r="L13" s="268" t="s">
        <v>480</v>
      </c>
      <c r="M13" s="269" t="s">
        <v>480</v>
      </c>
      <c r="N13" s="270" t="s">
        <v>480</v>
      </c>
    </row>
    <row r="14" spans="1:16" ht="13.5" customHeight="1" x14ac:dyDescent="0.15">
      <c r="A14" s="248"/>
      <c r="B14" s="244"/>
      <c r="C14" s="244"/>
      <c r="D14" s="244"/>
      <c r="E14" s="244"/>
      <c r="F14" s="244"/>
      <c r="G14" s="1149" t="s">
        <v>482</v>
      </c>
      <c r="H14" s="1150"/>
      <c r="I14" s="1150"/>
      <c r="J14" s="1151"/>
      <c r="K14" s="267">
        <v>51306</v>
      </c>
      <c r="L14" s="268">
        <v>4479</v>
      </c>
      <c r="M14" s="269">
        <v>4206</v>
      </c>
      <c r="N14" s="270">
        <v>6.5</v>
      </c>
    </row>
    <row r="15" spans="1:16" ht="13.5" customHeight="1" x14ac:dyDescent="0.15">
      <c r="A15" s="248"/>
      <c r="B15" s="244"/>
      <c r="C15" s="244"/>
      <c r="D15" s="244"/>
      <c r="E15" s="244"/>
      <c r="F15" s="244"/>
      <c r="G15" s="1149" t="s">
        <v>483</v>
      </c>
      <c r="H15" s="1150"/>
      <c r="I15" s="1150"/>
      <c r="J15" s="1151"/>
      <c r="K15" s="267">
        <v>15737</v>
      </c>
      <c r="L15" s="268">
        <v>1374</v>
      </c>
      <c r="M15" s="269">
        <v>1853</v>
      </c>
      <c r="N15" s="270">
        <v>-25.8</v>
      </c>
    </row>
    <row r="16" spans="1:16" x14ac:dyDescent="0.15">
      <c r="A16" s="248"/>
      <c r="B16" s="244"/>
      <c r="C16" s="244"/>
      <c r="D16" s="244"/>
      <c r="E16" s="244"/>
      <c r="F16" s="244"/>
      <c r="G16" s="1152" t="s">
        <v>484</v>
      </c>
      <c r="H16" s="1153"/>
      <c r="I16" s="1153"/>
      <c r="J16" s="1154"/>
      <c r="K16" s="268">
        <v>-86601</v>
      </c>
      <c r="L16" s="268">
        <v>-7559</v>
      </c>
      <c r="M16" s="269">
        <v>-9315</v>
      </c>
      <c r="N16" s="270">
        <v>-18.899999999999999</v>
      </c>
    </row>
    <row r="17" spans="1:16" x14ac:dyDescent="0.15">
      <c r="A17" s="248"/>
      <c r="B17" s="244"/>
      <c r="C17" s="244"/>
      <c r="D17" s="244"/>
      <c r="E17" s="244"/>
      <c r="F17" s="244"/>
      <c r="G17" s="1152" t="s">
        <v>167</v>
      </c>
      <c r="H17" s="1153"/>
      <c r="I17" s="1153"/>
      <c r="J17" s="1154"/>
      <c r="K17" s="268">
        <v>1013857</v>
      </c>
      <c r="L17" s="268">
        <v>88500</v>
      </c>
      <c r="M17" s="269">
        <v>108353</v>
      </c>
      <c r="N17" s="270">
        <v>-18.3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8.82</v>
      </c>
      <c r="L21" s="281">
        <v>10.050000000000001</v>
      </c>
      <c r="M21" s="282">
        <v>-1.23</v>
      </c>
      <c r="N21" s="249"/>
      <c r="O21" s="283"/>
      <c r="P21" s="279"/>
    </row>
    <row r="22" spans="1:16" s="284" customFormat="1" x14ac:dyDescent="0.15">
      <c r="A22" s="279"/>
      <c r="B22" s="249"/>
      <c r="C22" s="249"/>
      <c r="D22" s="249"/>
      <c r="E22" s="249"/>
      <c r="F22" s="249"/>
      <c r="G22" s="1144" t="s">
        <v>490</v>
      </c>
      <c r="H22" s="1145"/>
      <c r="I22" s="1145"/>
      <c r="J22" s="1146"/>
      <c r="K22" s="285">
        <v>98</v>
      </c>
      <c r="L22" s="286">
        <v>96.3</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330769</v>
      </c>
      <c r="L32" s="294">
        <v>28873</v>
      </c>
      <c r="M32" s="295">
        <v>56391</v>
      </c>
      <c r="N32" s="296">
        <v>-48.8</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12</v>
      </c>
      <c r="N34" s="296" t="s">
        <v>480</v>
      </c>
    </row>
    <row r="35" spans="1:16" ht="27" customHeight="1" x14ac:dyDescent="0.15">
      <c r="A35" s="248"/>
      <c r="B35" s="244"/>
      <c r="C35" s="244"/>
      <c r="D35" s="244"/>
      <c r="E35" s="244"/>
      <c r="F35" s="244"/>
      <c r="G35" s="1160" t="s">
        <v>497</v>
      </c>
      <c r="H35" s="1161"/>
      <c r="I35" s="1161"/>
      <c r="J35" s="1162"/>
      <c r="K35" s="294">
        <v>153385</v>
      </c>
      <c r="L35" s="294">
        <v>13389</v>
      </c>
      <c r="M35" s="295">
        <v>15281</v>
      </c>
      <c r="N35" s="296">
        <v>-12.4</v>
      </c>
    </row>
    <row r="36" spans="1:16" ht="27" customHeight="1" x14ac:dyDescent="0.15">
      <c r="A36" s="248"/>
      <c r="B36" s="244"/>
      <c r="C36" s="244"/>
      <c r="D36" s="244"/>
      <c r="E36" s="244"/>
      <c r="F36" s="244"/>
      <c r="G36" s="1160" t="s">
        <v>498</v>
      </c>
      <c r="H36" s="1161"/>
      <c r="I36" s="1161"/>
      <c r="J36" s="1162"/>
      <c r="K36" s="294" t="s">
        <v>480</v>
      </c>
      <c r="L36" s="294" t="s">
        <v>480</v>
      </c>
      <c r="M36" s="295">
        <v>4643</v>
      </c>
      <c r="N36" s="296" t="s">
        <v>480</v>
      </c>
    </row>
    <row r="37" spans="1:16" ht="13.5" customHeight="1" x14ac:dyDescent="0.15">
      <c r="A37" s="248"/>
      <c r="B37" s="244"/>
      <c r="C37" s="244"/>
      <c r="D37" s="244"/>
      <c r="E37" s="244"/>
      <c r="F37" s="244"/>
      <c r="G37" s="1160" t="s">
        <v>499</v>
      </c>
      <c r="H37" s="1161"/>
      <c r="I37" s="1161"/>
      <c r="J37" s="1162"/>
      <c r="K37" s="294" t="s">
        <v>480</v>
      </c>
      <c r="L37" s="294" t="s">
        <v>480</v>
      </c>
      <c r="M37" s="295">
        <v>1074</v>
      </c>
      <c r="N37" s="296" t="s">
        <v>480</v>
      </c>
    </row>
    <row r="38" spans="1:16" ht="27" customHeight="1" x14ac:dyDescent="0.15">
      <c r="A38" s="248"/>
      <c r="B38" s="244"/>
      <c r="C38" s="244"/>
      <c r="D38" s="244"/>
      <c r="E38" s="244"/>
      <c r="F38" s="244"/>
      <c r="G38" s="1163" t="s">
        <v>500</v>
      </c>
      <c r="H38" s="1164"/>
      <c r="I38" s="1164"/>
      <c r="J38" s="1165"/>
      <c r="K38" s="297" t="s">
        <v>480</v>
      </c>
      <c r="L38" s="297" t="s">
        <v>480</v>
      </c>
      <c r="M38" s="298">
        <v>6</v>
      </c>
      <c r="N38" s="299" t="s">
        <v>480</v>
      </c>
      <c r="O38" s="293"/>
    </row>
    <row r="39" spans="1:16" x14ac:dyDescent="0.15">
      <c r="A39" s="248"/>
      <c r="B39" s="244"/>
      <c r="C39" s="244"/>
      <c r="D39" s="244"/>
      <c r="E39" s="244"/>
      <c r="F39" s="244"/>
      <c r="G39" s="1163" t="s">
        <v>501</v>
      </c>
      <c r="H39" s="1164"/>
      <c r="I39" s="1164"/>
      <c r="J39" s="1165"/>
      <c r="K39" s="300">
        <v>-4143</v>
      </c>
      <c r="L39" s="300">
        <v>-362</v>
      </c>
      <c r="M39" s="301">
        <v>-3030</v>
      </c>
      <c r="N39" s="302">
        <v>-88.1</v>
      </c>
      <c r="O39" s="293"/>
    </row>
    <row r="40" spans="1:16" ht="27" customHeight="1" x14ac:dyDescent="0.15">
      <c r="A40" s="248"/>
      <c r="B40" s="244"/>
      <c r="C40" s="244"/>
      <c r="D40" s="244"/>
      <c r="E40" s="244"/>
      <c r="F40" s="244"/>
      <c r="G40" s="1160" t="s">
        <v>502</v>
      </c>
      <c r="H40" s="1161"/>
      <c r="I40" s="1161"/>
      <c r="J40" s="1162"/>
      <c r="K40" s="300">
        <v>-337466</v>
      </c>
      <c r="L40" s="300">
        <v>-29458</v>
      </c>
      <c r="M40" s="301">
        <v>-51711</v>
      </c>
      <c r="N40" s="302">
        <v>-43</v>
      </c>
      <c r="O40" s="293"/>
    </row>
    <row r="41" spans="1:16" x14ac:dyDescent="0.15">
      <c r="A41" s="248"/>
      <c r="B41" s="244"/>
      <c r="C41" s="244"/>
      <c r="D41" s="244"/>
      <c r="E41" s="244"/>
      <c r="F41" s="244"/>
      <c r="G41" s="1166" t="s">
        <v>278</v>
      </c>
      <c r="H41" s="1167"/>
      <c r="I41" s="1167"/>
      <c r="J41" s="1168"/>
      <c r="K41" s="294">
        <v>142545</v>
      </c>
      <c r="L41" s="300">
        <v>12443</v>
      </c>
      <c r="M41" s="301">
        <v>22665</v>
      </c>
      <c r="N41" s="302">
        <v>-45.1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309893</v>
      </c>
      <c r="J51" s="320">
        <v>26291</v>
      </c>
      <c r="K51" s="321">
        <v>6.8</v>
      </c>
      <c r="L51" s="322">
        <v>70897</v>
      </c>
      <c r="M51" s="323">
        <v>-20.6</v>
      </c>
      <c r="N51" s="324">
        <v>27.4</v>
      </c>
    </row>
    <row r="52" spans="1:14" x14ac:dyDescent="0.15">
      <c r="A52" s="248"/>
      <c r="B52" s="244"/>
      <c r="C52" s="244"/>
      <c r="D52" s="244"/>
      <c r="E52" s="244"/>
      <c r="F52" s="244"/>
      <c r="G52" s="325"/>
      <c r="H52" s="326" t="s">
        <v>513</v>
      </c>
      <c r="I52" s="327">
        <v>293317</v>
      </c>
      <c r="J52" s="328">
        <v>24885</v>
      </c>
      <c r="K52" s="329">
        <v>3</v>
      </c>
      <c r="L52" s="330">
        <v>39878</v>
      </c>
      <c r="M52" s="331">
        <v>-7.2</v>
      </c>
      <c r="N52" s="332">
        <v>10.199999999999999</v>
      </c>
    </row>
    <row r="53" spans="1:14" x14ac:dyDescent="0.15">
      <c r="A53" s="248"/>
      <c r="B53" s="244"/>
      <c r="C53" s="244"/>
      <c r="D53" s="244"/>
      <c r="E53" s="244"/>
      <c r="F53" s="244"/>
      <c r="G53" s="310" t="s">
        <v>514</v>
      </c>
      <c r="H53" s="311"/>
      <c r="I53" s="319">
        <v>389617</v>
      </c>
      <c r="J53" s="320">
        <v>33145</v>
      </c>
      <c r="K53" s="321">
        <v>26.1</v>
      </c>
      <c r="L53" s="322">
        <v>66496</v>
      </c>
      <c r="M53" s="323">
        <v>-6.2</v>
      </c>
      <c r="N53" s="324">
        <v>32.299999999999997</v>
      </c>
    </row>
    <row r="54" spans="1:14" x14ac:dyDescent="0.15">
      <c r="A54" s="248"/>
      <c r="B54" s="244"/>
      <c r="C54" s="244"/>
      <c r="D54" s="244"/>
      <c r="E54" s="244"/>
      <c r="F54" s="244"/>
      <c r="G54" s="325"/>
      <c r="H54" s="326" t="s">
        <v>513</v>
      </c>
      <c r="I54" s="327">
        <v>239548</v>
      </c>
      <c r="J54" s="328">
        <v>20378</v>
      </c>
      <c r="K54" s="329">
        <v>-18.100000000000001</v>
      </c>
      <c r="L54" s="330">
        <v>36530</v>
      </c>
      <c r="M54" s="331">
        <v>-8.4</v>
      </c>
      <c r="N54" s="332">
        <v>-9.6999999999999993</v>
      </c>
    </row>
    <row r="55" spans="1:14" x14ac:dyDescent="0.15">
      <c r="A55" s="248"/>
      <c r="B55" s="244"/>
      <c r="C55" s="244"/>
      <c r="D55" s="244"/>
      <c r="E55" s="244"/>
      <c r="F55" s="244"/>
      <c r="G55" s="310" t="s">
        <v>515</v>
      </c>
      <c r="H55" s="311"/>
      <c r="I55" s="319">
        <v>164111</v>
      </c>
      <c r="J55" s="320">
        <v>14098</v>
      </c>
      <c r="K55" s="321">
        <v>-57.5</v>
      </c>
      <c r="L55" s="322">
        <v>82748</v>
      </c>
      <c r="M55" s="323">
        <v>24.4</v>
      </c>
      <c r="N55" s="324">
        <v>-81.900000000000006</v>
      </c>
    </row>
    <row r="56" spans="1:14" x14ac:dyDescent="0.15">
      <c r="A56" s="248"/>
      <c r="B56" s="244"/>
      <c r="C56" s="244"/>
      <c r="D56" s="244"/>
      <c r="E56" s="244"/>
      <c r="F56" s="244"/>
      <c r="G56" s="325"/>
      <c r="H56" s="326" t="s">
        <v>513</v>
      </c>
      <c r="I56" s="327">
        <v>135880</v>
      </c>
      <c r="J56" s="328">
        <v>11673</v>
      </c>
      <c r="K56" s="329">
        <v>-42.7</v>
      </c>
      <c r="L56" s="330">
        <v>44732</v>
      </c>
      <c r="M56" s="331">
        <v>22.5</v>
      </c>
      <c r="N56" s="332">
        <v>-65.2</v>
      </c>
    </row>
    <row r="57" spans="1:14" x14ac:dyDescent="0.15">
      <c r="A57" s="248"/>
      <c r="B57" s="244"/>
      <c r="C57" s="244"/>
      <c r="D57" s="244"/>
      <c r="E57" s="244"/>
      <c r="F57" s="244"/>
      <c r="G57" s="310" t="s">
        <v>516</v>
      </c>
      <c r="H57" s="311"/>
      <c r="I57" s="319">
        <v>284238</v>
      </c>
      <c r="J57" s="320">
        <v>24663</v>
      </c>
      <c r="K57" s="321">
        <v>74.900000000000006</v>
      </c>
      <c r="L57" s="322">
        <v>91837</v>
      </c>
      <c r="M57" s="323">
        <v>11</v>
      </c>
      <c r="N57" s="324">
        <v>63.9</v>
      </c>
    </row>
    <row r="58" spans="1:14" x14ac:dyDescent="0.15">
      <c r="A58" s="248"/>
      <c r="B58" s="244"/>
      <c r="C58" s="244"/>
      <c r="D58" s="244"/>
      <c r="E58" s="244"/>
      <c r="F58" s="244"/>
      <c r="G58" s="325"/>
      <c r="H58" s="326" t="s">
        <v>513</v>
      </c>
      <c r="I58" s="327">
        <v>112524</v>
      </c>
      <c r="J58" s="328">
        <v>9763</v>
      </c>
      <c r="K58" s="329">
        <v>-16.399999999999999</v>
      </c>
      <c r="L58" s="330">
        <v>54439</v>
      </c>
      <c r="M58" s="331">
        <v>21.7</v>
      </c>
      <c r="N58" s="332">
        <v>-38.1</v>
      </c>
    </row>
    <row r="59" spans="1:14" x14ac:dyDescent="0.15">
      <c r="A59" s="248"/>
      <c r="B59" s="244"/>
      <c r="C59" s="244"/>
      <c r="D59" s="244"/>
      <c r="E59" s="244"/>
      <c r="F59" s="244"/>
      <c r="G59" s="310" t="s">
        <v>517</v>
      </c>
      <c r="H59" s="311"/>
      <c r="I59" s="319">
        <v>414541</v>
      </c>
      <c r="J59" s="320">
        <v>36185</v>
      </c>
      <c r="K59" s="321">
        <v>46.7</v>
      </c>
      <c r="L59" s="322">
        <v>75972</v>
      </c>
      <c r="M59" s="323">
        <v>-17.3</v>
      </c>
      <c r="N59" s="324">
        <v>64</v>
      </c>
    </row>
    <row r="60" spans="1:14" x14ac:dyDescent="0.15">
      <c r="A60" s="248"/>
      <c r="B60" s="244"/>
      <c r="C60" s="244"/>
      <c r="D60" s="244"/>
      <c r="E60" s="244"/>
      <c r="F60" s="244"/>
      <c r="G60" s="325"/>
      <c r="H60" s="326" t="s">
        <v>513</v>
      </c>
      <c r="I60" s="333">
        <v>292043</v>
      </c>
      <c r="J60" s="328">
        <v>25493</v>
      </c>
      <c r="K60" s="329">
        <v>161.1</v>
      </c>
      <c r="L60" s="330">
        <v>40712</v>
      </c>
      <c r="M60" s="331">
        <v>-25.2</v>
      </c>
      <c r="N60" s="332">
        <v>186.3</v>
      </c>
    </row>
    <row r="61" spans="1:14" x14ac:dyDescent="0.15">
      <c r="A61" s="248"/>
      <c r="B61" s="244"/>
      <c r="C61" s="244"/>
      <c r="D61" s="244"/>
      <c r="E61" s="244"/>
      <c r="F61" s="244"/>
      <c r="G61" s="310" t="s">
        <v>518</v>
      </c>
      <c r="H61" s="334"/>
      <c r="I61" s="335">
        <v>312480</v>
      </c>
      <c r="J61" s="336">
        <v>26876</v>
      </c>
      <c r="K61" s="337">
        <v>19.399999999999999</v>
      </c>
      <c r="L61" s="338">
        <v>77590</v>
      </c>
      <c r="M61" s="339">
        <v>-1.7</v>
      </c>
      <c r="N61" s="324">
        <v>21.1</v>
      </c>
    </row>
    <row r="62" spans="1:14" x14ac:dyDescent="0.15">
      <c r="A62" s="248"/>
      <c r="B62" s="244"/>
      <c r="C62" s="244"/>
      <c r="D62" s="244"/>
      <c r="E62" s="244"/>
      <c r="F62" s="244"/>
      <c r="G62" s="325"/>
      <c r="H62" s="326" t="s">
        <v>513</v>
      </c>
      <c r="I62" s="327">
        <v>214662</v>
      </c>
      <c r="J62" s="328">
        <v>18438</v>
      </c>
      <c r="K62" s="329">
        <v>17.399999999999999</v>
      </c>
      <c r="L62" s="330">
        <v>43258</v>
      </c>
      <c r="M62" s="331">
        <v>0.7</v>
      </c>
      <c r="N62" s="332">
        <v>16.7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13.5</v>
      </c>
      <c r="G47" s="12">
        <v>14.29</v>
      </c>
      <c r="H47" s="12">
        <v>16</v>
      </c>
      <c r="I47" s="12">
        <v>15.03</v>
      </c>
      <c r="J47" s="13">
        <v>9.92</v>
      </c>
    </row>
    <row r="48" spans="2:10" ht="57.75" customHeight="1" x14ac:dyDescent="0.15">
      <c r="B48" s="14"/>
      <c r="C48" s="1171" t="s">
        <v>4</v>
      </c>
      <c r="D48" s="1171"/>
      <c r="E48" s="1172"/>
      <c r="F48" s="15">
        <v>6.93</v>
      </c>
      <c r="G48" s="16">
        <v>6.19</v>
      </c>
      <c r="H48" s="16">
        <v>8.43</v>
      </c>
      <c r="I48" s="16">
        <v>9.7799999999999994</v>
      </c>
      <c r="J48" s="17">
        <v>8.2799999999999994</v>
      </c>
    </row>
    <row r="49" spans="2:10" ht="57.75" customHeight="1" thickBot="1" x14ac:dyDescent="0.2">
      <c r="B49" s="18"/>
      <c r="C49" s="1173" t="s">
        <v>5</v>
      </c>
      <c r="D49" s="1173"/>
      <c r="E49" s="1174"/>
      <c r="F49" s="19">
        <v>1.3</v>
      </c>
      <c r="G49" s="20">
        <v>0.42</v>
      </c>
      <c r="H49" s="20">
        <v>3.52</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2017-04-20T07:18:24Z</cp:lastPrinted>
  <dcterms:created xsi:type="dcterms:W3CDTF">2017-02-15T18:07:32Z</dcterms:created>
  <dcterms:modified xsi:type="dcterms:W3CDTF">2017-05-16T07:23:09Z</dcterms:modified>
  <cp:category/>
</cp:coreProperties>
</file>