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2_調査\000_データ類\07_財政状況資料集\H27決算\02_財政状況資料集\06_HP掲載\２回目（5月）\02_公開データ\"/>
    </mc:Choice>
  </mc:AlternateContent>
  <bookViews>
    <workbookView xWindow="0" yWindow="0" windowWidth="20490" windowHeight="7590" tabRatio="69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AM36" i="9"/>
  <c r="C36" i="9"/>
  <c r="BE35" i="9"/>
  <c r="AM35" i="9"/>
  <c r="C35" i="9"/>
  <c r="AM34" i="9"/>
  <c r="C34" i="9"/>
  <c r="U34" i="9" l="1"/>
  <c r="U35" i="9" s="1"/>
  <c r="U36" i="9" s="1"/>
  <c r="BE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CO34" i="9" l="1"/>
  <c r="CO35" i="9" s="1"/>
  <c r="CO36" i="9" s="1"/>
</calcChain>
</file>

<file path=xl/sharedStrings.xml><?xml version="1.0" encoding="utf-8"?>
<sst xmlns="http://schemas.openxmlformats.org/spreadsheetml/2006/main" count="1071" uniqueCount="548">
  <si>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</si>
  <si>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</si>
  <si>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</si>
  <si>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</si>
  <si>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</si>
  <si>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</si>
  <si>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</si>
  <si>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</si>
  <si>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</si>
  <si>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</si>
  <si>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</si>
  <si>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</si>
  <si>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</si>
  <si>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</si>
  <si>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</si>
  <si>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</si>
  <si>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</si>
  <si>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</si>
  <si>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</si>
  <si>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</si>
  <si>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</si>
  <si>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</si>
  <si>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</si>
  <si>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</si>
  <si>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</si>
  <si>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</si>
  <si>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</si>
  <si>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</si>
  <si>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</si>
  <si>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</si>
  <si>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</si>
  <si>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</si>
  <si>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</si>
  <si>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</si>
  <si>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</si>
  <si>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</si>
  <si>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</si>
  <si>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</si>
  <si>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</si>
  <si>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</si>
  <si>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</si>
  <si>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</si>
  <si>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</si>
  <si>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</si>
  <si>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</si>
  <si>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</si>
  <si>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</si>
  <si>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</si>
  <si>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</si>
  <si>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</si>
  <si>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</si>
  <si>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</si>
  <si>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</si>
  <si>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</si>
  <si>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</si>
  <si>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</si>
  <si>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</si>
  <si>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</si>
  <si>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</si>
  <si>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</si>
  <si>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</si>
  <si>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</si>
  <si>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</si>
  <si>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</si>
  <si>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</si>
  <si>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</si>
  <si>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</si>
  <si>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</si>
  <si>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</si>
  <si>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</si>
  <si>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</si>
  <si>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</si>
  <si>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</si>
  <si>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</si>
  <si>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</si>
  <si>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</si>
  <si>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</si>
  <si>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</si>
  <si>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</si>
  <si>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</si>
  <si>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</si>
  <si>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葉山町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</si>
  <si>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</si>
  <si>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</si>
  <si>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</si>
  <si>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</si>
  <si>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</si>
  <si>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</si>
  <si>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</si>
  <si>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</si>
  <si>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</si>
  <si>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</si>
  <si>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</si>
  <si>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</si>
  <si>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</si>
  <si>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</si>
  <si>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</si>
  <si>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</si>
  <si>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</si>
  <si>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</si>
  <si>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</si>
  <si>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</si>
  <si>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</si>
  <si>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</si>
  <si>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</si>
  <si>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</si>
  <si>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</si>
  <si>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</si>
  <si>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</si>
  <si>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</si>
  <si>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</si>
  <si>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</si>
  <si>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</si>
  <si>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</si>
  <si>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</si>
  <si>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</si>
  <si>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</si>
  <si>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</si>
  <si>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</si>
  <si>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</si>
  <si>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</si>
  <si>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</si>
  <si>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</si>
  <si>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</si>
  <si>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</si>
  <si>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</si>
  <si>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</si>
  <si>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</si>
  <si>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</si>
  <si>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</si>
  <si>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</si>
  <si>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</si>
  <si>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</si>
  <si>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</si>
  <si>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</si>
  <si>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</si>
  <si>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</si>
  <si>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</si>
  <si>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</si>
  <si>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</si>
  <si>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</si>
  <si>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</si>
  <si>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</si>
  <si>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</si>
  <si>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</si>
  <si>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</si>
  <si>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</si>
  <si>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</si>
  <si>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</si>
  <si>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</si>
  <si>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</si>
  <si>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</si>
  <si>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</si>
  <si>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</si>
  <si>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</si>
  <si>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</si>
  <si>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</si>
  <si>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</si>
  <si>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</si>
  <si>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</si>
  <si>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</si>
  <si>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</si>
  <si>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</si>
  <si>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</si>
  <si>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</si>
  <si>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</si>
  <si>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</si>
  <si>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</si>
  <si>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</si>
  <si>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</si>
  <si>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</si>
  <si>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</si>
  <si>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</si>
  <si>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</si>
  <si>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</si>
  <si>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</si>
  <si>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</si>
  <si>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</si>
  <si>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</si>
  <si>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</si>
  <si>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</si>
  <si>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</si>
  <si>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</si>
  <si>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</si>
  <si>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</si>
  <si>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</si>
  <si>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</si>
  <si>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</si>
  <si>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</si>
  <si>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</si>
  <si>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</si>
  <si>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</si>
  <si>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</si>
  <si>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神奈川県葉山町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</si>
  <si>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</si>
  <si>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</si>
  <si>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</si>
  <si>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</si>
  <si>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</si>
  <si>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</si>
  <si>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</si>
  <si>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</si>
  <si>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</si>
  <si>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</si>
  <si>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</si>
  <si>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</si>
  <si>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</si>
  <si>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</si>
  <si>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</si>
  <si>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</si>
  <si>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</si>
  <si>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</si>
  <si>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</si>
  <si>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</si>
  <si>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</si>
  <si>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</si>
  <si>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</si>
  <si>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</si>
  <si>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</si>
  <si>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</si>
  <si>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</si>
  <si>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</si>
  <si>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</si>
  <si>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</si>
  <si>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</si>
  <si>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</si>
  <si>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</si>
  <si>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</si>
  <si>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</si>
  <si>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</si>
  <si>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</si>
  <si>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</si>
  <si>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</si>
  <si>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</si>
  <si>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</si>
  <si>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</si>
  <si>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</si>
  <si>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</si>
  <si>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</si>
  <si>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</si>
  <si>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</si>
  <si>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</si>
  <si>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</si>
  <si>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</si>
  <si>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</si>
  <si>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</si>
  <si>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</si>
  <si>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</si>
  <si>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</si>
  <si>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</si>
  <si>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</si>
  <si>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</si>
  <si>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</si>
  <si>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</si>
  <si>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</si>
  <si>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</si>
  <si>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</si>
  <si>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</si>
  <si>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</si>
  <si>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</si>
  <si>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</si>
  <si>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</si>
  <si>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</si>
  <si>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</si>
  <si>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</si>
  <si>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</si>
  <si>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</si>
  <si>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</si>
  <si>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</si>
  <si>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</si>
  <si>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</si>
  <si>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</si>
  <si>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</si>
  <si>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</si>
  <si>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</si>
  <si>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</si>
  <si>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</si>
  <si>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</si>
  <si>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</si>
  <si>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</si>
  <si>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</si>
  <si>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</si>
  <si>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</si>
  <si>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</si>
  <si>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</si>
  <si>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</si>
  <si>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</si>
  <si>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</si>
  <si>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</si>
  <si>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</si>
  <si>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</si>
  <si>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</si>
  <si>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</si>
  <si>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</si>
  <si>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</si>
  <si>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</si>
  <si>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</si>
  <si>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</si>
  <si>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</si>
  <si>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</si>
  <si>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</si>
  <si>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</si>
  <si>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</si>
  <si>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</si>
  <si>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</si>
  <si>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</si>
  <si>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</si>
  <si>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</si>
  <si>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</si>
  <si>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</si>
  <si>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</si>
  <si>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</si>
  <si>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</si>
  <si>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</si>
  <si>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</si>
  <si>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</si>
  <si>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</si>
  <si>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</si>
  <si>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</si>
  <si>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</si>
  <si>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</si>
  <si>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</si>
  <si>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</si>
  <si>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</si>
  <si>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</si>
  <si>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</si>
  <si>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</si>
  <si>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</si>
  <si>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</si>
  <si>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</si>
  <si>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</si>
  <si>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</si>
  <si>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</si>
  <si>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</si>
  <si>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</si>
  <si>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</si>
  <si>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</si>
  <si>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</si>
  <si>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</si>
  <si>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</si>
  <si>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</si>
  <si>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神奈川県葉山町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</si>
  <si>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</si>
  <si>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</si>
  <si>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</si>
  <si>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</si>
  <si>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</si>
  <si>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</si>
  <si>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</si>
  <si>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</si>
  <si>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</si>
  <si>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</si>
  <si>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</si>
  <si>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</si>
  <si>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</si>
  <si>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</si>
  <si>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</si>
  <si>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</si>
  <si>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</si>
  <si>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</si>
  <si>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</si>
  <si>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</si>
  <si>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</si>
  <si>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</si>
  <si>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</si>
  <si>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</si>
  <si>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</si>
  <si>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</si>
  <si>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</si>
  <si>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</si>
  <si>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</si>
  <si>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</si>
  <si>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</si>
  <si>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</si>
  <si>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</si>
  <si>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</si>
  <si>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</si>
  <si>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</si>
  <si>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</si>
  <si>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</si>
  <si>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</si>
  <si>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</si>
  <si>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</si>
  <si>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</si>
  <si>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</si>
  <si>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</si>
  <si>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</si>
  <si>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</si>
  <si>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</si>
  <si>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</si>
  <si>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</si>
  <si>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</si>
  <si>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</si>
  <si>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</si>
  <si>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</si>
  <si>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</si>
  <si>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</si>
  <si>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</si>
  <si>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</si>
  <si>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</si>
  <si>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</si>
  <si>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</si>
  <si>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</si>
  <si>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</si>
  <si>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</si>
  <si>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</si>
  <si>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</si>
  <si>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</si>
  <si>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</si>
  <si>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</si>
  <si>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</si>
  <si>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</si>
  <si>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</si>
  <si>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</si>
  <si>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</si>
  <si>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</si>
  <si>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</si>
  <si>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</si>
  <si>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</si>
  <si>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</si>
  <si>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</si>
  <si>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</si>
  <si>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</si>
  <si>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</si>
  <si>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</si>
  <si>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</si>
  <si>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</si>
  <si>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</si>
  <si>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</si>
  <si>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</si>
  <si>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</si>
  <si>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</si>
  <si>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</si>
  <si>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</si>
  <si>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</si>
  <si>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</si>
  <si>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</si>
  <si>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</si>
  <si>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</si>
  <si>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</si>
  <si>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</si>
  <si>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</si>
  <si>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</si>
  <si>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</si>
  <si>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</si>
  <si>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</si>
  <si>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</si>
  <si>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</si>
  <si>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</si>
  <si>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</si>
  <si>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</si>
  <si>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</si>
  <si>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</si>
  <si>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</si>
  <si>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</si>
  <si>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</si>
  <si>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</si>
  <si>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</si>
  <si>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</si>
  <si>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</si>
  <si>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</si>
  <si>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</si>
  <si>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</si>
  <si>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</si>
  <si>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</si>
  <si>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</si>
  <si>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</si>
  <si>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</si>
  <si>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</si>
  <si>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</si>
  <si>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</si>
  <si>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</si>
  <si>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</si>
  <si>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</si>
  <si>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</si>
  <si>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</si>
  <si>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</si>
  <si>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</si>
  <si>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</si>
  <si>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</si>
  <si>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</si>
  <si>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</si>
  <si>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</si>
  <si>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</si>
  <si>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</si>
  <si>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</si>
  <si>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</si>
  <si>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</si>
  <si>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</si>
  <si>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</si>
  <si>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</si>
  <si>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</si>
  <si>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</si>
  <si>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</si>
  <si>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</si>
  <si>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</si>
  <si>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</si>
  <si>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</si>
  <si>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</si>
  <si>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</si>
  <si>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</si>
  <si>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</si>
  <si>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</si>
  <si>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</si>
  <si>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</si>
  <si>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</si>
  <si>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</si>
  <si>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</si>
  <si>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</si>
  <si>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</si>
  <si>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</si>
  <si>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</si>
  <si>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</si>
  <si>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</si>
  <si>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</si>
  <si>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</si>
  <si>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</si>
  <si>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</si>
  <si>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</si>
  <si>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1.16</t>
  </si>
  <si>
    <t>一般会計</t>
  </si>
  <si>
    <t>国民健康保険特別会計</t>
  </si>
  <si>
    <t>介護保険特別会計</t>
  </si>
  <si>
    <t>後期高齢者医療特別会計</t>
  </si>
  <si>
    <t>下水道事業特別会計</t>
  </si>
  <si>
    <t>その他会計（赤字）</t>
  </si>
  <si>
    <t>その他会計（黒字）</t>
  </si>
  <si>
    <t>-</t>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</si>
  <si>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</si>
  <si>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</si>
  <si>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神奈川県後期高齢者医療広域連合（後期高齢者医療事業特別会計）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ジギョウ</t>
    </rPh>
    <rPh sb="25" eb="27">
      <t>トクベツ</t>
    </rPh>
    <rPh sb="27" eb="29">
      <t>カイケイ</t>
    </rPh>
    <phoneticPr fontId="2"/>
  </si>
  <si>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</si>
  <si>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葉山町土地開発公社</t>
    <rPh sb="0" eb="3">
      <t>ハヤママチ</t>
    </rPh>
    <rPh sb="3" eb="5">
      <t>トチ</t>
    </rPh>
    <rPh sb="5" eb="7">
      <t>カイハツ</t>
    </rPh>
    <rPh sb="7" eb="9">
      <t>コウシャ</t>
    </rPh>
    <phoneticPr fontId="2"/>
  </si>
  <si>
    <t>公益財団法人かながわ海岸美化財団</t>
    <rPh sb="0" eb="2">
      <t>コウエキ</t>
    </rPh>
    <rPh sb="2" eb="4">
      <t>ザイダン</t>
    </rPh>
    <rPh sb="4" eb="6">
      <t>ホウジン</t>
    </rPh>
    <rPh sb="10" eb="14">
      <t>カイガンビカ</t>
    </rPh>
    <rPh sb="14" eb="16">
      <t>ザイダン</t>
    </rPh>
    <phoneticPr fontId="2"/>
  </si>
  <si>
    <t>公益財団法人逗葉地域医療センター</t>
    <rPh sb="0" eb="2">
      <t>コウエキ</t>
    </rPh>
    <rPh sb="2" eb="4">
      <t>ザイダン</t>
    </rPh>
    <rPh sb="4" eb="6">
      <t>ホウジン</t>
    </rPh>
    <rPh sb="6" eb="8">
      <t>ズヨウ</t>
    </rPh>
    <rPh sb="8" eb="10">
      <t>チイキ</t>
    </rPh>
    <rPh sb="10" eb="12">
      <t>イリョウ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</si>
  <si>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</si>
  <si>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</si>
  <si>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</si>
  <si>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</si>
  <si>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</si>
  <si>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</si>
  <si>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</si>
  <si>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</si>
  <si>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</si>
  <si>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</si>
  <si>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</si>
  <si>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</si>
  <si>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する財政支出（地方債償還残高や職員退職手当の負担見込額）を、充当可能財源（基金残高、都市計画税収、基準財政需要額算入額）が上回ることから、平成21年以降算出されない状況が続いている。
実質公債費比率は、算定上の分子を構成する一般会計元利償還金が借り入れ抑制などにより減少傾向にあることや、分母を構成する標準財政規模が増加傾向にあることから、減少傾向にある。</t>
    <rPh sb="0" eb="2">
      <t>ショウライ</t>
    </rPh>
    <rPh sb="2" eb="4">
      <t>フタン</t>
    </rPh>
    <rPh sb="4" eb="6">
      <t>ヒリツ</t>
    </rPh>
    <rPh sb="8" eb="10">
      <t>ショウライ</t>
    </rPh>
    <rPh sb="10" eb="12">
      <t>フタン</t>
    </rPh>
    <rPh sb="14" eb="16">
      <t>ザイセイ</t>
    </rPh>
    <rPh sb="16" eb="18">
      <t>シシュツ</t>
    </rPh>
    <rPh sb="19" eb="22">
      <t>チホウサイ</t>
    </rPh>
    <rPh sb="22" eb="24">
      <t>ショウカン</t>
    </rPh>
    <rPh sb="24" eb="26">
      <t>ザンダカ</t>
    </rPh>
    <rPh sb="27" eb="29">
      <t>ショクイン</t>
    </rPh>
    <rPh sb="29" eb="31">
      <t>タイショク</t>
    </rPh>
    <rPh sb="31" eb="33">
      <t>テアテ</t>
    </rPh>
    <rPh sb="34" eb="36">
      <t>フタン</t>
    </rPh>
    <rPh sb="36" eb="38">
      <t>ミコ</t>
    </rPh>
    <rPh sb="38" eb="39">
      <t>ガク</t>
    </rPh>
    <rPh sb="42" eb="44">
      <t>ジュウトウ</t>
    </rPh>
    <rPh sb="44" eb="46">
      <t>カノウ</t>
    </rPh>
    <rPh sb="46" eb="48">
      <t>ザイゲン</t>
    </rPh>
    <rPh sb="49" eb="51">
      <t>キキン</t>
    </rPh>
    <rPh sb="51" eb="53">
      <t>ザンダカ</t>
    </rPh>
    <rPh sb="54" eb="56">
      <t>トシ</t>
    </rPh>
    <rPh sb="56" eb="58">
      <t>ケイカク</t>
    </rPh>
    <rPh sb="58" eb="59">
      <t>ゼイ</t>
    </rPh>
    <rPh sb="68" eb="70">
      <t>サンニュウ</t>
    </rPh>
    <rPh sb="70" eb="71">
      <t>ガク</t>
    </rPh>
    <rPh sb="73" eb="75">
      <t>ウワマワ</t>
    </rPh>
    <rPh sb="81" eb="83">
      <t>ヘイセイ</t>
    </rPh>
    <rPh sb="85" eb="88">
      <t>ネンイコウ</t>
    </rPh>
    <rPh sb="88" eb="90">
      <t>サンシュツ</t>
    </rPh>
    <rPh sb="94" eb="96">
      <t>ジョウキョウ</t>
    </rPh>
    <rPh sb="97" eb="98">
      <t>ツヅ</t>
    </rPh>
    <rPh sb="104" eb="106">
      <t>ジッシツ</t>
    </rPh>
    <rPh sb="109" eb="111">
      <t>ヒリツ</t>
    </rPh>
    <rPh sb="113" eb="115">
      <t>サンテイ</t>
    </rPh>
    <rPh sb="115" eb="116">
      <t>ジョウ</t>
    </rPh>
    <rPh sb="117" eb="119">
      <t>ブンシ</t>
    </rPh>
    <rPh sb="120" eb="122">
      <t>コウセイ</t>
    </rPh>
    <rPh sb="134" eb="135">
      <t>カ</t>
    </rPh>
    <rPh sb="136" eb="137">
      <t>イ</t>
    </rPh>
    <rPh sb="138" eb="140">
      <t>ヨクセイ</t>
    </rPh>
    <rPh sb="145" eb="147">
      <t>ゲンショウ</t>
    </rPh>
    <rPh sb="147" eb="149">
      <t>ケイコウ</t>
    </rPh>
    <rPh sb="156" eb="158">
      <t>ブンボ</t>
    </rPh>
    <rPh sb="159" eb="161">
      <t>コウセイ</t>
    </rPh>
    <rPh sb="163" eb="165">
      <t>ヒョウジュン</t>
    </rPh>
    <rPh sb="165" eb="167">
      <t>ザイセイ</t>
    </rPh>
    <rPh sb="167" eb="169">
      <t>キボ</t>
    </rPh>
    <rPh sb="170" eb="172">
      <t>ゾウカ</t>
    </rPh>
    <rPh sb="172" eb="174">
      <t>ケイコウ</t>
    </rPh>
    <rPh sb="182" eb="184">
      <t>ゲンショウ</t>
    </rPh>
    <rPh sb="184" eb="18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</si>
</sst>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5485</c:v>
                </c:pt>
                <c:pt idx="1">
                  <c:v>9005</c:v>
                </c:pt>
                <c:pt idx="2">
                  <c:v>8589</c:v>
                </c:pt>
                <c:pt idx="3">
                  <c:v>16391</c:v>
                </c:pt>
                <c:pt idx="4">
                  <c:v>12275</c:v>
                </c:pt>
              </c:numCache>
            </c:numRef>
          </c:val>
          <c:smooth val="0"/>
        </c:ser>
        <c:dLbls>
          <c:showLegendKey val="0"/>
          <c:showVal val="0"/>
          <c:showCatName val="0"/>
          <c:showSerName val="0"/>
          <c:showPercent val="0"/>
          <c:showBubbleSize val="0"/>
        </c:dLbls>
        <c:marker val="1"/>
        <c:smooth val="0"/>
        <c:axId val="218697416"/>
        <c:axId val="218697808"/>
      </c:lineChart>
      <c:catAx>
        <c:axId val="21869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697808"/>
        <c:crosses val="autoZero"/>
        <c:auto val="1"/>
        <c:lblAlgn val="ctr"/>
        <c:lblOffset val="100"/>
        <c:tickLblSkip val="1"/>
        <c:tickMarkSkip val="1"/>
        <c:noMultiLvlLbl val="0"/>
      </c:catAx>
      <c:valAx>
        <c:axId val="218697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869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8.43</c:v>
                </c:pt>
                <c:pt idx="1">
                  <c:v>5.76</c:v>
                </c:pt>
                <c:pt idx="2">
                  <c:v>6.69</c:v>
                </c:pt>
                <c:pt idx="3">
                  <c:v>7.87</c:v>
                </c:pt>
                <c:pt idx="4">
                  <c:v>8.91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11.45</c:v>
                </c:pt>
                <c:pt idx="1">
                  <c:v>15.19</c:v>
                </c:pt>
                <c:pt idx="2">
                  <c:v>12.91</c:v>
                </c:pt>
                <c:pt idx="3">
                  <c:v>13.54</c:v>
                </c:pt>
                <c:pt idx="4">
                  <c:v>13.03</c:v>
                </c:pt>
              </c:numCache>
            </c:numRef>
          </c:val>
        </c:ser>
        <c:dLbls>
          <c:showLegendKey val="0"/>
          <c:showVal val="0"/>
          <c:showCatName val="0"/>
          <c:showSerName val="0"/>
          <c:showPercent val="0"/>
          <c:showBubbleSize val="0"/>
        </c:dLbls>
        <c:gapWidth val="250"/>
        <c:overlap val="100"/>
        <c:axId val="218699376"/>
        <c:axId val="218699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2.5</c:v>
                </c:pt>
                <c:pt idx="1">
                  <c:v>1.23</c:v>
                </c:pt>
                <c:pt idx="2">
                  <c:v>-1.1599999999999999</c:v>
                </c:pt>
                <c:pt idx="3">
                  <c:v>1.73</c:v>
                </c:pt>
                <c:pt idx="4">
                  <c:v>0.86</c:v>
                </c:pt>
              </c:numCache>
            </c:numRef>
          </c:val>
          <c:smooth val="0"/>
        </c:ser>
        <c:dLbls>
          <c:showLegendKey val="0"/>
          <c:showVal val="0"/>
          <c:showCatName val="0"/>
          <c:showSerName val="0"/>
          <c:showPercent val="0"/>
          <c:showBubbleSize val="0"/>
        </c:dLbls>
        <c:marker val="1"/>
        <c:smooth val="0"/>
        <c:axId val="218699376"/>
        <c:axId val="218699768"/>
      </c:lineChart>
      <c:catAx>
        <c:axId val="21869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8699768"/>
        <c:crosses val="autoZero"/>
        <c:auto val="1"/>
        <c:lblAlgn val="ctr"/>
        <c:lblOffset val="100"/>
        <c:tickLblSkip val="1"/>
        <c:tickMarkSkip val="1"/>
        <c:noMultiLvlLbl val="0"/>
      </c:catAx>
      <c:valAx>
        <c:axId val="21869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869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0.39</c:v>
                </c:pt>
                <c:pt idx="4">
                  <c:v>#N/A</c:v>
                </c:pt>
                <c:pt idx="5">
                  <c:v>0.67</c:v>
                </c:pt>
                <c:pt idx="6">
                  <c:v>#N/A</c:v>
                </c:pt>
                <c:pt idx="7">
                  <c:v>0.74</c:v>
                </c:pt>
                <c:pt idx="8">
                  <c:v>#N/A</c:v>
                </c:pt>
                <c:pt idx="9">
                  <c:v>0.64</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0.64</c:v>
                </c:pt>
                <c:pt idx="2">
                  <c:v>#N/A</c:v>
                </c:pt>
                <c:pt idx="3">
                  <c:v>0.71</c:v>
                </c:pt>
                <c:pt idx="4">
                  <c:v>#N/A</c:v>
                </c:pt>
                <c:pt idx="5">
                  <c:v>1.18</c:v>
                </c:pt>
                <c:pt idx="6">
                  <c:v>#N/A</c:v>
                </c:pt>
                <c:pt idx="7">
                  <c:v>1</c:v>
                </c:pt>
                <c:pt idx="8">
                  <c:v>#N/A</c:v>
                </c:pt>
                <c:pt idx="9">
                  <c:v>0.89</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0.41</c:v>
                </c:pt>
                <c:pt idx="2">
                  <c:v>#N/A</c:v>
                </c:pt>
                <c:pt idx="3">
                  <c:v>0.71</c:v>
                </c:pt>
                <c:pt idx="4">
                  <c:v>#N/A</c:v>
                </c:pt>
                <c:pt idx="5">
                  <c:v>0.81</c:v>
                </c:pt>
                <c:pt idx="6">
                  <c:v>#N/A</c:v>
                </c:pt>
                <c:pt idx="7">
                  <c:v>1.55</c:v>
                </c:pt>
                <c:pt idx="8">
                  <c:v>#N/A</c:v>
                </c:pt>
                <c:pt idx="9">
                  <c:v>2.04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2.78</c:v>
                </c:pt>
                <c:pt idx="2">
                  <c:v>#N/A</c:v>
                </c:pt>
                <c:pt idx="3">
                  <c:v>3.7</c:v>
                </c:pt>
                <c:pt idx="4">
                  <c:v>#N/A</c:v>
                </c:pt>
                <c:pt idx="5">
                  <c:v>3.54</c:v>
                </c:pt>
                <c:pt idx="6">
                  <c:v>#N/A</c:v>
                </c:pt>
                <c:pt idx="7">
                  <c:v>3.08</c:v>
                </c:pt>
                <c:pt idx="8">
                  <c:v>#N/A</c:v>
                </c:pt>
                <c:pt idx="9">
                  <c:v>2.4500000000000002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8.42</c:v>
                </c:pt>
                <c:pt idx="2">
                  <c:v>#N/A</c:v>
                </c:pt>
                <c:pt idx="3">
                  <c:v>5.76</c:v>
                </c:pt>
                <c:pt idx="4">
                  <c:v>#N/A</c:v>
                </c:pt>
                <c:pt idx="5">
                  <c:v>6.68</c:v>
                </c:pt>
                <c:pt idx="6">
                  <c:v>#N/A</c:v>
                </c:pt>
                <c:pt idx="7">
                  <c:v>7.87</c:v>
                </c:pt>
                <c:pt idx="8">
                  <c:v>#N/A</c:v>
                </c:pt>
                <c:pt idx="9">
                  <c:v>8.9</c:v>
                </c:pt>
              </c:numCache>
            </c:numRef>
          </c:val>
        </c:ser>
        <c:dLbls>
          <c:showLegendKey val="0"/>
          <c:showVal val="0"/>
          <c:showCatName val="0"/>
          <c:showSerName val="0"/>
          <c:showPercent val="0"/>
          <c:showBubbleSize val="0"/>
        </c:dLbls>
        <c:gapWidth val="150"/>
        <c:overlap val="100"/>
        <c:axId val="485528768"/>
        <c:axId val="485529160"/>
      </c:barChart>
      <c:catAx>
        <c:axId val="48552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529160"/>
        <c:crosses val="autoZero"/>
        <c:auto val="1"/>
        <c:lblAlgn val="ctr"/>
        <c:lblOffset val="100"/>
        <c:tickLblSkip val="1"/>
        <c:tickMarkSkip val="1"/>
        <c:noMultiLvlLbl val="0"/>
      </c:catAx>
      <c:valAx>
        <c:axId val="485529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528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1176</c:v>
                </c:pt>
                <c:pt idx="5">
                  <c:v>1191</c:v>
                </c:pt>
                <c:pt idx="8">
                  <c:v>1222</c:v>
                </c:pt>
                <c:pt idx="11">
                  <c:v>1273</c:v>
                </c:pt>
                <c:pt idx="14">
                  <c:v>1203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c:v>
                </c:pt>
                <c:pt idx="3">
                  <c:v>9</c:v>
                </c:pt>
                <c:pt idx="6">
                  <c:v>9</c:v>
                </c:pt>
                <c:pt idx="9">
                  <c:v>9</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615</c:v>
                </c:pt>
                <c:pt idx="3">
                  <c:v>626</c:v>
                </c:pt>
                <c:pt idx="6">
                  <c:v>633</c:v>
                </c:pt>
                <c:pt idx="9">
                  <c:v>640</c:v>
                </c:pt>
                <c:pt idx="12">
                  <c:v>651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587</c:v>
                </c:pt>
                <c:pt idx="3">
                  <c:v>602</c:v>
                </c:pt>
                <c:pt idx="6">
                  <c:v>583</c:v>
                </c:pt>
                <c:pt idx="9">
                  <c:v>569</c:v>
                </c:pt>
                <c:pt idx="12">
                  <c:v>529</c:v>
                </c:pt>
              </c:numCache>
            </c:numRef>
          </c:val>
        </c:ser>
        <c:dLbls>
          <c:showLegendKey val="0"/>
          <c:showVal val="0"/>
          <c:showCatName val="0"/>
          <c:showSerName val="0"/>
          <c:showPercent val="0"/>
          <c:showBubbleSize val="0"/>
        </c:dLbls>
        <c:gapWidth val="100"/>
        <c:overlap val="100"/>
        <c:axId val="485529944"/>
        <c:axId val="485530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c:v>
                </c:pt>
                <c:pt idx="2">
                  <c:v>#N/A</c:v>
                </c:pt>
                <c:pt idx="3">
                  <c:v>#N/A</c:v>
                </c:pt>
                <c:pt idx="4">
                  <c:v>46</c:v>
                </c:pt>
                <c:pt idx="5">
                  <c:v>#N/A</c:v>
                </c:pt>
                <c:pt idx="6">
                  <c:v>#N/A</c:v>
                </c:pt>
                <c:pt idx="7">
                  <c:v>3</c:v>
                </c:pt>
                <c:pt idx="8">
                  <c:v>#N/A</c:v>
                </c:pt>
                <c:pt idx="9">
                  <c:v>#N/A</c:v>
                </c:pt>
                <c:pt idx="10">
                  <c:v>-55</c:v>
                </c:pt>
                <c:pt idx="11">
                  <c:v>#N/A</c:v>
                </c:pt>
                <c:pt idx="12">
                  <c:v>#N/A</c:v>
                </c:pt>
                <c:pt idx="13">
                  <c:v>-8</c:v>
                </c:pt>
                <c:pt idx="14">
                  <c:v>#N/A</c:v>
                </c:pt>
              </c:numCache>
            </c:numRef>
          </c:val>
          <c:smooth val="0"/>
        </c:ser>
        <c:dLbls>
          <c:showLegendKey val="0"/>
          <c:showVal val="0"/>
          <c:showCatName val="0"/>
          <c:showSerName val="0"/>
          <c:showPercent val="0"/>
          <c:showBubbleSize val="0"/>
        </c:dLbls>
        <c:marker val="1"/>
        <c:smooth val="0"/>
        <c:axId val="485529944"/>
        <c:axId val="485530336"/>
      </c:lineChart>
      <c:catAx>
        <c:axId val="48552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5530336"/>
        <c:crosses val="autoZero"/>
        <c:auto val="1"/>
        <c:lblAlgn val="ctr"/>
        <c:lblOffset val="100"/>
        <c:tickLblSkip val="1"/>
        <c:tickMarkSkip val="1"/>
        <c:noMultiLvlLbl val="0"/>
      </c:catAx>
      <c:valAx>
        <c:axId val="48553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552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9972</c:v>
                </c:pt>
                <c:pt idx="5">
                  <c:v>9890</c:v>
                </c:pt>
                <c:pt idx="8">
                  <c:v>10257</c:v>
                </c:pt>
                <c:pt idx="11">
                  <c:v>10352</c:v>
                </c:pt>
                <c:pt idx="14">
                  <c:v>10496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7299</c:v>
                </c:pt>
                <c:pt idx="5">
                  <c:v>7127</c:v>
                </c:pt>
                <c:pt idx="8">
                  <c:v>6779</c:v>
                </c:pt>
                <c:pt idx="11">
                  <c:v>6417</c:v>
                </c:pt>
                <c:pt idx="14">
                  <c:v>6136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1499</c:v>
                </c:pt>
                <c:pt idx="5">
                  <c:v>1748</c:v>
                </c:pt>
                <c:pt idx="8">
                  <c:v>1884</c:v>
                </c:pt>
                <c:pt idx="11">
                  <c:v>2142</c:v>
                </c:pt>
                <c:pt idx="14">
                  <c:v>2155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1</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2673</c:v>
                </c:pt>
                <c:pt idx="3">
                  <c:v>2519</c:v>
                </c:pt>
                <c:pt idx="6">
                  <c:v>2411</c:v>
                </c:pt>
                <c:pt idx="9">
                  <c:v>2255</c:v>
                </c:pt>
                <c:pt idx="12">
                  <c:v>2139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9219</c:v>
                </c:pt>
                <c:pt idx="3">
                  <c:v>8886</c:v>
                </c:pt>
                <c:pt idx="6">
                  <c:v>8527</c:v>
                </c:pt>
                <c:pt idx="9">
                  <c:v>8192</c:v>
                </c:pt>
                <c:pt idx="12">
                  <c:v>7919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162</c:v>
                </c:pt>
                <c:pt idx="3">
                  <c:v>154</c:v>
                </c:pt>
                <c:pt idx="6">
                  <c:v>147</c:v>
                </c:pt>
                <c:pt idx="9">
                  <c:v>139</c:v>
                </c:pt>
                <c:pt idx="12">
                  <c:v>188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5593</c:v>
                </c:pt>
                <c:pt idx="3">
                  <c:v>5539</c:v>
                </c:pt>
                <c:pt idx="6">
                  <c:v>5527</c:v>
                </c:pt>
                <c:pt idx="9">
                  <c:v>5701</c:v>
                </c:pt>
                <c:pt idx="12">
                  <c:v>5695</c:v>
                </c:pt>
              </c:numCache>
            </c:numRef>
          </c:val>
        </c:ser>
        <c:dLbls>
          <c:showLegendKey val="0"/>
          <c:showVal val="0"/>
          <c:showCatName val="0"/>
          <c:showSerName val="0"/>
          <c:showPercent val="0"/>
          <c:showBubbleSize val="0"/>
        </c:dLbls>
        <c:gapWidth val="100"/>
        <c:overlap val="100"/>
        <c:axId val="502764904"/>
        <c:axId val="502765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502764904"/>
        <c:axId val="502765296"/>
      </c:lineChart>
      <c:catAx>
        <c:axId val="502764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2765296"/>
        <c:crosses val="autoZero"/>
        <c:auto val="1"/>
        <c:lblAlgn val="ctr"/>
        <c:lblOffset val="100"/>
        <c:tickLblSkip val="1"/>
        <c:tickMarkSkip val="1"/>
        <c:noMultiLvlLbl val="0"/>
      </c:catAx>
      <c:valAx>
        <c:axId val="50276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764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{A95E13F5-5784-46CC-9E0B-4512EB5023AA}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{F66400CC-6000-4ED9-A86D-FDB7F69BA021}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{F1CBD604-B9E4-45CE-949D-CEDF605498F7}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{31D85CF6-5AA9-4CB0-B609-735D16C52ED0}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{2E1CE7E9-1E5A-407E-AF05-027CB6F74777}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{2941E63F-D321-4A3A-BE1D-D459A75C6C1D}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{E1005DE7-BA3A-4785-9258-18AF13A6A8C2}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{7BA18793-5A6B-4A09-9DFF-77142790B39F}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{331FDF5C-C68F-4444-AD65-03D609B3DC23}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{9385FF99-BCBB-4DD2-A571-515D8DC5090A}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502766472"/>
        <c:axId val="502766864"/>
      </c:scatterChart>
      <c:valAx>
        <c:axId val="502766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766864"/>
        <c:crosses val="autoZero"/>
        <c:crossBetween val="midCat"/>
      </c:valAx>
      <c:valAx>
        <c:axId val="502766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766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{018E6BBB-A40D-41AE-8F64-0457162F80FB}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{B8F17BB2-9BDF-4F45-86DE-BBC24FE47441}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{C948D8F7-9F1F-4DB7-8586-D624AE76679E}</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{2C58D1B0-6FEA-4438-A29F-CC4B5FD05D2C}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{C288A5E9-A51A-4FA1-BB5B-4A57D1B247C2}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c:v>
                </c:pt>
                <c:pt idx="1">
                  <c:v>0.8</c:v>
                </c:pt>
                <c:pt idx="2">
                  <c:v>0.4</c:v>
                </c:pt>
                <c:pt idx="3">
                  <c:v>0</c:v>
                </c:pt>
                <c:pt idx="4">
                  <c:v>-0.3</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{63104B9E-EE33-43F7-A439-B7B0A14373C0}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{F582EF9C-85C8-40EC-A557-8CF740B993C1}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{178C1EA4-E0CD-41D7-B7FE-563CE0C72DA2}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{8EACC374-8717-4241-B055-A6B26CBDA002}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{FC4A45E6-050C-4F05-9EFA-2F3FF1CBDFCF}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502764512"/>
        <c:axId val="502767648"/>
      </c:scatterChart>
      <c:valAx>
        <c:axId val="502764512"/>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2767648"/>
        <c:crosses val="autoZero"/>
        <c:crossBetween val="midCat"/>
      </c:valAx>
      <c:valAx>
        <c:axId val="502767648"/>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2764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元利償還金等を算入公債費が上回る状況となっているのは、近年借入れが増えている臨時財政対策債を発行可能額未満で借入れているため、元利償還金等への計上額（実際の借入額ベースで算定）と算入公債費への計上額（発行可能額ベースで算定）の差額分、算入公債費が上回る状況になっていることが主な要因で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年度は、前年に比べ規模は縮小したものの、元利償還金等を算入公債費が上回った。</a:t>
          </a:r>
        </a:p>
        <a:p>
          <a:r>
            <a:rPr kumimoji="1" lang="ja-JP" altLang="en-US" sz="1400">
              <a:latin typeface="ＭＳ ゴシック" pitchFamily="49" charset="-128"/>
              <a:ea typeface="ＭＳ ゴシック" pitchFamily="49" charset="-128"/>
            </a:rPr>
            <a:t>　引き続き、計画的な町債の発行に努め、健全財政を維持していくこととする。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年度から将来負担額を充当可能財源が上回ることから将来負担比率が算定されない状況が続いている。</a:t>
          </a:r>
        </a:p>
        <a:p>
          <a:r>
            <a:rPr kumimoji="1" lang="ja-JP" altLang="en-US" sz="1400">
              <a:latin typeface="ＭＳ ゴシック" pitchFamily="49" charset="-128"/>
              <a:ea typeface="ＭＳ ゴシック" pitchFamily="49" charset="-128"/>
            </a:rPr>
            <a:t>　下水道事業特別会計の償還残高が減少していること（公営企業債等繰入見込額の減少）や、高齢層職員の退職による退職手当負担見込額が減少していることから、将来負担額は減少傾向にある。</a:t>
          </a:r>
        </a:p>
        <a:p>
          <a:r>
            <a:rPr kumimoji="1" lang="ja-JP" altLang="en-US" sz="1400">
              <a:latin typeface="ＭＳ ゴシック" pitchFamily="49" charset="-128"/>
              <a:ea typeface="ＭＳ ゴシック" pitchFamily="49" charset="-128"/>
            </a:rPr>
            <a:t>　一方で充当可能財源は、充当可能特定歳入（都市計画税収）は減少しているものの、基金残高や下水道や公債費に対する基準財政需要額算入見込額が増加していることから、全体では横ばい傾向である。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年度は前年度と同じ</a:t>
          </a:r>
          <a:r>
            <a:rPr kumimoji="1" lang="en-US" altLang="ja-JP" sz="1300">
              <a:solidFill>
                <a:schemeClr val="dk1"/>
              </a:solidFill>
              <a:effectLst/>
              <a:latin typeface="+mn-ea"/>
              <a:ea typeface="+mn-ea"/>
              <a:cs typeface="+mn-cs"/>
            </a:rPr>
            <a:t>0.90</a:t>
          </a:r>
          <a:r>
            <a:rPr kumimoji="1" lang="ja-JP" altLang="ja-JP" sz="1300">
              <a:solidFill>
                <a:schemeClr val="dk1"/>
              </a:solidFill>
              <a:effectLst/>
              <a:latin typeface="+mn-ea"/>
              <a:ea typeface="+mn-ea"/>
              <a:cs typeface="+mn-cs"/>
            </a:rPr>
            <a:t>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年度以降はほぼ横ばいとなっており、また類似団体平均を上回る状況が続いている。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少子高齢化社会の進展にともない社会保障関連経費や町有施設の老朽化・長寿命対策経費による歳出の増大や、生産年齢人口の減少による町税収入の減などによる歳入の減少が見込まれることから、財政の健全性維持のため、町税収納体制の強化や効率的な行政運営に取り組んでいく。</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127000</xdr:rowOff>
    </xdr:from>
    <xdr:to>
      <xdr:col>7</xdr:col>
      <xdr:colOff>152400</xdr:colOff>
      <xdr:row>40</xdr:row>
      <xdr:rowOff>127000</xdr:rowOff>
    </xdr:to>
    <xdr:cxnSp macro="">
      <xdr:nvCxnSpPr>
        <xdr:cNvPr id="68" name="直線コネクタ 67"/>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127000</xdr:rowOff>
    </xdr:to>
    <xdr:cxnSp macro="">
      <xdr:nvCxnSpPr>
        <xdr:cNvPr id="71" name="直線コネクタ 70"/>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113595</xdr:rowOff>
    </xdr:from>
    <xdr:to>
      <xdr:col>4</xdr:col>
      <xdr:colOff>482600</xdr:colOff>
      <xdr:row>40</xdr:row>
      <xdr:rowOff>127000</xdr:rowOff>
    </xdr:to>
    <xdr:cxnSp macro="">
      <xdr:nvCxnSpPr>
        <xdr:cNvPr id="74" name="直線コネクタ 73"/>
        <xdr:cNvCxnSpPr/>
      </xdr:nvCxnSpPr>
      <xdr:spPr>
        <a:xfrm>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113595</xdr:rowOff>
    </xdr:to>
    <xdr:cxnSp macro="">
      <xdr:nvCxnSpPr>
        <xdr:cNvPr id="77" name="直線コネクタ 76"/>
        <xdr:cNvCxnSpPr/>
      </xdr:nvCxnSpPr>
      <xdr:spPr>
        <a:xfrm>
          <a:off x="1447800" y="69179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87" name="円/楕円 86"/>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92727</xdr:rowOff>
    </xdr:from>
    <xdr:ext cx="762000" cy="259045"/>
    <xdr:sp macro="" textlink="">
      <xdr:nvSpPr>
        <xdr:cNvPr id="88"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9" name="円/楕円 88"/>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90" name="テキスト ボックス 8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91" name="円/楕円 90"/>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92" name="テキスト ボックス 91"/>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62795</xdr:rowOff>
    </xdr:from>
    <xdr:to>
      <xdr:col>3</xdr:col>
      <xdr:colOff>330200</xdr:colOff>
      <xdr:row>40</xdr:row>
      <xdr:rowOff>164395</xdr:rowOff>
    </xdr:to>
    <xdr:sp macro="" textlink="">
      <xdr:nvSpPr>
        <xdr:cNvPr id="93" name="円/楕円 92"/>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3122</xdr:rowOff>
    </xdr:from>
    <xdr:ext cx="762000" cy="259045"/>
    <xdr:sp macro="" textlink="">
      <xdr:nvSpPr>
        <xdr:cNvPr id="94" name="テキスト ボックス 93"/>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5" name="円/楕円 94"/>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6" name="テキスト ボックス 95"/>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類似団体平均を上回る状況が続いているのは、算定上の分子となる経常経費（歳出）のうち、職員給与（人件費）が他団体より高い水準となっているためである。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年度が前年度比で</a:t>
          </a:r>
          <a:r>
            <a:rPr kumimoji="1" lang="en-US" altLang="ja-JP" sz="1300">
              <a:latin typeface="ＭＳ Ｐゴシック"/>
            </a:rPr>
            <a:t>2.4</a:t>
          </a:r>
          <a:r>
            <a:rPr kumimoji="1" lang="ja-JP" altLang="en-US" sz="1300">
              <a:latin typeface="ＭＳ Ｐゴシック"/>
            </a:rPr>
            <a:t>ポイント増となったのは、職員給与の定率削減が平成</a:t>
          </a:r>
          <a:r>
            <a:rPr kumimoji="1" lang="en-US" altLang="ja-JP" sz="1300">
              <a:latin typeface="ＭＳ Ｐゴシック"/>
            </a:rPr>
            <a:t>26</a:t>
          </a:r>
          <a:r>
            <a:rPr kumimoji="1" lang="ja-JP" altLang="en-US" sz="1300">
              <a:latin typeface="ＭＳ Ｐゴシック"/>
            </a:rPr>
            <a:t>年度で終了したことから、人件費が約</a:t>
          </a:r>
          <a:r>
            <a:rPr kumimoji="1" lang="en-US" altLang="ja-JP" sz="1300">
              <a:latin typeface="ＭＳ Ｐゴシック"/>
            </a:rPr>
            <a:t>1</a:t>
          </a:r>
          <a:r>
            <a:rPr kumimoji="1" lang="ja-JP" altLang="en-US" sz="1300">
              <a:latin typeface="ＭＳ Ｐゴシック"/>
            </a:rPr>
            <a:t>億</a:t>
          </a:r>
          <a:r>
            <a:rPr kumimoji="1" lang="en-US" altLang="ja-JP" sz="1300">
              <a:latin typeface="ＭＳ Ｐゴシック"/>
            </a:rPr>
            <a:t>5000</a:t>
          </a:r>
          <a:r>
            <a:rPr kumimoji="1" lang="ja-JP" altLang="en-US" sz="1300">
              <a:latin typeface="ＭＳ Ｐゴシック"/>
            </a:rPr>
            <a:t>万増加したためである。</a:t>
          </a:r>
        </a:p>
        <a:p>
          <a:r>
            <a:rPr kumimoji="1" lang="ja-JP" altLang="en-US" sz="1300">
              <a:latin typeface="ＭＳ Ｐゴシック"/>
            </a:rPr>
            <a:t>　経常経費の削減のため、職員給与の見直し、業務の委託化、広域連携などによる効率的な行政運営に努める必要がある。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167132</xdr:rowOff>
    </xdr:from>
    <xdr:to>
      <xdr:col>7</xdr:col>
      <xdr:colOff>152400</xdr:colOff>
      <xdr:row>66</xdr:row>
      <xdr:rowOff>111506</xdr:rowOff>
    </xdr:to>
    <xdr:cxnSp macro="">
      <xdr:nvCxnSpPr>
        <xdr:cNvPr id="129" name="直線コネクタ 128"/>
        <xdr:cNvCxnSpPr/>
      </xdr:nvCxnSpPr>
      <xdr:spPr>
        <a:xfrm>
          <a:off x="4114800" y="1131138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167132</xdr:rowOff>
    </xdr:from>
    <xdr:to>
      <xdr:col>6</xdr:col>
      <xdr:colOff>0</xdr:colOff>
      <xdr:row>67</xdr:row>
      <xdr:rowOff>22098</xdr:rowOff>
    </xdr:to>
    <xdr:cxnSp macro="">
      <xdr:nvCxnSpPr>
        <xdr:cNvPr id="132" name="直線コネクタ 131"/>
        <xdr:cNvCxnSpPr/>
      </xdr:nvCxnSpPr>
      <xdr:spPr>
        <a:xfrm flipV="1">
          <a:off x="3225800" y="1131138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67</xdr:row>
      <xdr:rowOff>22098</xdr:rowOff>
    </xdr:from>
    <xdr:to>
      <xdr:col>4</xdr:col>
      <xdr:colOff>482600</xdr:colOff>
      <xdr:row>67</xdr:row>
      <xdr:rowOff>104140</xdr:rowOff>
    </xdr:to>
    <xdr:cxnSp macro="">
      <xdr:nvCxnSpPr>
        <xdr:cNvPr id="135" name="直線コネクタ 134"/>
        <xdr:cNvCxnSpPr/>
      </xdr:nvCxnSpPr>
      <xdr:spPr>
        <a:xfrm flipV="1">
          <a:off x="2336800" y="1150924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67</xdr:row>
      <xdr:rowOff>75184</xdr:rowOff>
    </xdr:from>
    <xdr:to>
      <xdr:col>3</xdr:col>
      <xdr:colOff>279400</xdr:colOff>
      <xdr:row>67</xdr:row>
      <xdr:rowOff>104140</xdr:rowOff>
    </xdr:to>
    <xdr:cxnSp macro="">
      <xdr:nvCxnSpPr>
        <xdr:cNvPr id="138" name="直線コネクタ 137"/>
        <xdr:cNvCxnSpPr/>
      </xdr:nvCxnSpPr>
      <xdr:spPr>
        <a:xfrm>
          <a:off x="1447800" y="115623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60706</xdr:rowOff>
    </xdr:from>
    <xdr:to>
      <xdr:col>7</xdr:col>
      <xdr:colOff>203200</xdr:colOff>
      <xdr:row>66</xdr:row>
      <xdr:rowOff>162306</xdr:rowOff>
    </xdr:to>
    <xdr:sp macro="" textlink="">
      <xdr:nvSpPr>
        <xdr:cNvPr id="148" name="円/楕円 147"/>
        <xdr:cNvSpPr/>
      </xdr:nvSpPr>
      <xdr:spPr>
        <a:xfrm>
          <a:off x="49022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128033</xdr:rowOff>
    </xdr:from>
    <xdr:ext cx="762000" cy="259045"/>
    <xdr:sp macro="" textlink="">
      <xdr:nvSpPr>
        <xdr:cNvPr id="149" name="財政構造の弾力性該当値テキスト"/>
        <xdr:cNvSpPr txBox="1"/>
      </xdr:nvSpPr>
      <xdr:spPr>
        <a:xfrm>
          <a:off x="5041900" y="1127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116332</xdr:rowOff>
    </xdr:from>
    <xdr:to>
      <xdr:col>6</xdr:col>
      <xdr:colOff>50800</xdr:colOff>
      <xdr:row>66</xdr:row>
      <xdr:rowOff>46482</xdr:rowOff>
    </xdr:to>
    <xdr:sp macro="" textlink="">
      <xdr:nvSpPr>
        <xdr:cNvPr id="150" name="円/楕円 149"/>
        <xdr:cNvSpPr/>
      </xdr:nvSpPr>
      <xdr:spPr>
        <a:xfrm>
          <a:off x="4064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31259</xdr:rowOff>
    </xdr:from>
    <xdr:ext cx="736600" cy="259045"/>
    <xdr:sp macro="" textlink="">
      <xdr:nvSpPr>
        <xdr:cNvPr id="151" name="テキスト ボックス 150"/>
        <xdr:cNvSpPr txBox="1"/>
      </xdr:nvSpPr>
      <xdr:spPr>
        <a:xfrm>
          <a:off x="3733800" y="1134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142748</xdr:rowOff>
    </xdr:from>
    <xdr:to>
      <xdr:col>4</xdr:col>
      <xdr:colOff>533400</xdr:colOff>
      <xdr:row>67</xdr:row>
      <xdr:rowOff>72898</xdr:rowOff>
    </xdr:to>
    <xdr:sp macro="" textlink="">
      <xdr:nvSpPr>
        <xdr:cNvPr id="152" name="円/楕円 151"/>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57675</xdr:rowOff>
    </xdr:from>
    <xdr:ext cx="762000" cy="259045"/>
    <xdr:sp macro="" textlink="">
      <xdr:nvSpPr>
        <xdr:cNvPr id="153" name="テキスト ボックス 152"/>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3</xdr:col>
      <xdr:colOff>228600</xdr:colOff>
      <xdr:row>67</xdr:row>
      <xdr:rowOff>53340</xdr:rowOff>
    </xdr:from>
    <xdr:to>
      <xdr:col>3</xdr:col>
      <xdr:colOff>330200</xdr:colOff>
      <xdr:row>67</xdr:row>
      <xdr:rowOff>154940</xdr:rowOff>
    </xdr:to>
    <xdr:sp macro="" textlink="">
      <xdr:nvSpPr>
        <xdr:cNvPr id="154" name="円/楕円 153"/>
        <xdr:cNvSpPr/>
      </xdr:nvSpPr>
      <xdr:spPr>
        <a:xfrm>
          <a:off x="2286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139717</xdr:rowOff>
    </xdr:from>
    <xdr:ext cx="762000" cy="259045"/>
    <xdr:sp macro="" textlink="">
      <xdr:nvSpPr>
        <xdr:cNvPr id="155" name="テキスト ボックス 154"/>
        <xdr:cNvSpPr txBox="1"/>
      </xdr:nvSpPr>
      <xdr:spPr>
        <a:xfrm>
          <a:off x="1955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24384</xdr:rowOff>
    </xdr:from>
    <xdr:to>
      <xdr:col>2</xdr:col>
      <xdr:colOff>127000</xdr:colOff>
      <xdr:row>67</xdr:row>
      <xdr:rowOff>125984</xdr:rowOff>
    </xdr:to>
    <xdr:sp macro="" textlink="">
      <xdr:nvSpPr>
        <xdr:cNvPr id="156" name="円/楕円 155"/>
        <xdr:cNvSpPr/>
      </xdr:nvSpPr>
      <xdr:spPr>
        <a:xfrm>
          <a:off x="13970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110761</xdr:rowOff>
    </xdr:from>
    <xdr:ext cx="762000" cy="259045"/>
    <xdr:sp macro="" textlink="">
      <xdr:nvSpPr>
        <xdr:cNvPr id="157" name="テキスト ボックス 156"/>
        <xdr:cNvSpPr txBox="1"/>
      </xdr:nvSpPr>
      <xdr:spPr>
        <a:xfrm>
          <a:off x="1066800" y="11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[119,043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他の類似団体を上回っているのは、職員給与の水準が他団体と比べ高いこと、ごみ収集業務、学校給食業務を直営で実施していることや消防業務を単独で実施していることなどによる人件費の増大が原因となっている。</a:t>
          </a:r>
          <a:endParaRPr lang="ja-JP" altLang="ja-JP" sz="1300">
            <a:effectLst/>
          </a:endParaRPr>
        </a:p>
        <a:p>
          <a:r>
            <a:rPr kumimoji="1" lang="ja-JP" altLang="ja-JP" sz="1300">
              <a:solidFill>
                <a:schemeClr val="dk1"/>
              </a:solidFill>
              <a:effectLst/>
              <a:latin typeface="+mn-lt"/>
              <a:ea typeface="+mn-ea"/>
              <a:cs typeface="+mn-cs"/>
            </a:rPr>
            <a:t>　今後は、職員給与の見直し、業務の委託化、広域連携などによる効率的な行政運営に努める必要がある。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10080</xdr:rowOff>
    </xdr:from>
    <xdr:to>
      <xdr:col>7</xdr:col>
      <xdr:colOff>152400</xdr:colOff>
      <xdr:row>84</xdr:row>
      <xdr:rowOff>19847</xdr:rowOff>
    </xdr:to>
    <xdr:cxnSp macro="">
      <xdr:nvCxnSpPr>
        <xdr:cNvPr id="194" name="直線コネクタ 193"/>
        <xdr:cNvCxnSpPr/>
      </xdr:nvCxnSpPr>
      <xdr:spPr>
        <a:xfrm>
          <a:off x="4114800" y="14411880"/>
          <a:ext cx="8382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10080</xdr:rowOff>
    </xdr:from>
    <xdr:to>
      <xdr:col>6</xdr:col>
      <xdr:colOff>0</xdr:colOff>
      <xdr:row>84</xdr:row>
      <xdr:rowOff>32945</xdr:rowOff>
    </xdr:to>
    <xdr:cxnSp macro="">
      <xdr:nvCxnSpPr>
        <xdr:cNvPr id="197" name="直線コネクタ 196"/>
        <xdr:cNvCxnSpPr/>
      </xdr:nvCxnSpPr>
      <xdr:spPr>
        <a:xfrm flipV="1">
          <a:off x="3225800" y="14411880"/>
          <a:ext cx="889000" cy="2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11754</xdr:rowOff>
    </xdr:from>
    <xdr:ext cx="736600" cy="259045"/>
    <xdr:sp macro="" textlink="">
      <xdr:nvSpPr>
        <xdr:cNvPr id="199" name="テキスト ボックス 198"/>
        <xdr:cNvSpPr txBox="1"/>
      </xdr:nvSpPr>
      <xdr:spPr>
        <a:xfrm>
          <a:off x="3733800" y="1407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32945</xdr:rowOff>
    </xdr:from>
    <xdr:to>
      <xdr:col>4</xdr:col>
      <xdr:colOff>482600</xdr:colOff>
      <xdr:row>84</xdr:row>
      <xdr:rowOff>51400</xdr:rowOff>
    </xdr:to>
    <xdr:cxnSp macro="">
      <xdr:nvCxnSpPr>
        <xdr:cNvPr id="200" name="直線コネクタ 199"/>
        <xdr:cNvCxnSpPr/>
      </xdr:nvCxnSpPr>
      <xdr:spPr>
        <a:xfrm flipV="1">
          <a:off x="2336800" y="14434745"/>
          <a:ext cx="889000" cy="1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132049</xdr:rowOff>
    </xdr:from>
    <xdr:ext cx="762000" cy="259045"/>
    <xdr:sp macro="" textlink="">
      <xdr:nvSpPr>
        <xdr:cNvPr id="202" name="テキスト ボックス 201"/>
        <xdr:cNvSpPr txBox="1"/>
      </xdr:nvSpPr>
      <xdr:spPr>
        <a:xfrm>
          <a:off x="2844800" y="1401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51400</xdr:rowOff>
    </xdr:from>
    <xdr:to>
      <xdr:col>3</xdr:col>
      <xdr:colOff>279400</xdr:colOff>
      <xdr:row>84</xdr:row>
      <xdr:rowOff>115091</xdr:rowOff>
    </xdr:to>
    <xdr:cxnSp macro="">
      <xdr:nvCxnSpPr>
        <xdr:cNvPr id="203" name="直線コネクタ 202"/>
        <xdr:cNvCxnSpPr/>
      </xdr:nvCxnSpPr>
      <xdr:spPr>
        <a:xfrm flipV="1">
          <a:off x="1447800" y="14453200"/>
          <a:ext cx="8890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3918</xdr:rowOff>
    </xdr:from>
    <xdr:ext cx="762000" cy="259045"/>
    <xdr:sp macro="" textlink="">
      <xdr:nvSpPr>
        <xdr:cNvPr id="207" name="テキスト ボックス 206"/>
        <xdr:cNvSpPr txBox="1"/>
      </xdr:nvSpPr>
      <xdr:spPr>
        <a:xfrm>
          <a:off x="1066800" y="1406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140497</xdr:rowOff>
    </xdr:from>
    <xdr:to>
      <xdr:col>7</xdr:col>
      <xdr:colOff>203200</xdr:colOff>
      <xdr:row>84</xdr:row>
      <xdr:rowOff>70647</xdr:rowOff>
    </xdr:to>
    <xdr:sp macro="" textlink="">
      <xdr:nvSpPr>
        <xdr:cNvPr id="213" name="円/楕円 212"/>
        <xdr:cNvSpPr/>
      </xdr:nvSpPr>
      <xdr:spPr>
        <a:xfrm>
          <a:off x="4902200" y="143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112574</xdr:rowOff>
    </xdr:from>
    <xdr:ext cx="762000" cy="259045"/>
    <xdr:sp macro="" textlink="">
      <xdr:nvSpPr>
        <xdr:cNvPr id="214" name="人件費・物件費等の状況該当値テキスト"/>
        <xdr:cNvSpPr txBox="1"/>
      </xdr:nvSpPr>
      <xdr:spPr>
        <a:xfrm>
          <a:off x="5041900" y="1434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119,043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130730</xdr:rowOff>
    </xdr:from>
    <xdr:to>
      <xdr:col>6</xdr:col>
      <xdr:colOff>50800</xdr:colOff>
      <xdr:row>84</xdr:row>
      <xdr:rowOff>60880</xdr:rowOff>
    </xdr:to>
    <xdr:sp macro="" textlink="">
      <xdr:nvSpPr>
        <xdr:cNvPr id="215" name="円/楕円 214"/>
        <xdr:cNvSpPr/>
      </xdr:nvSpPr>
      <xdr:spPr>
        <a:xfrm>
          <a:off x="4064000" y="1436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45657</xdr:rowOff>
    </xdr:from>
    <xdr:ext cx="736600" cy="259045"/>
    <xdr:sp macro="" textlink="">
      <xdr:nvSpPr>
        <xdr:cNvPr id="216" name="テキスト ボックス 215"/>
        <xdr:cNvSpPr txBox="1"/>
      </xdr:nvSpPr>
      <xdr:spPr>
        <a:xfrm>
          <a:off x="3733800" y="14447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118,193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153595</xdr:rowOff>
    </xdr:from>
    <xdr:to>
      <xdr:col>4</xdr:col>
      <xdr:colOff>533400</xdr:colOff>
      <xdr:row>84</xdr:row>
      <xdr:rowOff>83745</xdr:rowOff>
    </xdr:to>
    <xdr:sp macro="" textlink="">
      <xdr:nvSpPr>
        <xdr:cNvPr id="217" name="円/楕円 216"/>
        <xdr:cNvSpPr/>
      </xdr:nvSpPr>
      <xdr:spPr>
        <a:xfrm>
          <a:off x="3175000" y="143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68522</xdr:rowOff>
    </xdr:from>
    <xdr:ext cx="762000" cy="259045"/>
    <xdr:sp macro="" textlink="">
      <xdr:nvSpPr>
        <xdr:cNvPr id="218" name="テキスト ボックス 217"/>
        <xdr:cNvSpPr txBox="1"/>
      </xdr:nvSpPr>
      <xdr:spPr>
        <a:xfrm>
          <a:off x="2844800" y="1447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120,183</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600</xdr:rowOff>
    </xdr:from>
    <xdr:to>
      <xdr:col>3</xdr:col>
      <xdr:colOff>330200</xdr:colOff>
      <xdr:row>84</xdr:row>
      <xdr:rowOff>102200</xdr:rowOff>
    </xdr:to>
    <xdr:sp macro="" textlink="">
      <xdr:nvSpPr>
        <xdr:cNvPr id="219" name="円/楕円 218"/>
        <xdr:cNvSpPr/>
      </xdr:nvSpPr>
      <xdr:spPr>
        <a:xfrm>
          <a:off x="2286000" y="144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86977</xdr:rowOff>
    </xdr:from>
    <xdr:ext cx="762000" cy="259045"/>
    <xdr:sp macro="" textlink="">
      <xdr:nvSpPr>
        <xdr:cNvPr id="220" name="テキスト ボックス 219"/>
        <xdr:cNvSpPr txBox="1"/>
      </xdr:nvSpPr>
      <xdr:spPr>
        <a:xfrm>
          <a:off x="1955800" y="144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64291</xdr:rowOff>
    </xdr:from>
    <xdr:to>
      <xdr:col>2</xdr:col>
      <xdr:colOff>127000</xdr:colOff>
      <xdr:row>84</xdr:row>
      <xdr:rowOff>165891</xdr:rowOff>
    </xdr:to>
    <xdr:sp macro="" textlink="">
      <xdr:nvSpPr>
        <xdr:cNvPr id="221" name="円/楕円 220"/>
        <xdr:cNvSpPr/>
      </xdr:nvSpPr>
      <xdr:spPr>
        <a:xfrm>
          <a:off x="1397000" y="1446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150668</xdr:rowOff>
    </xdr:from>
    <xdr:ext cx="762000" cy="259045"/>
    <xdr:sp macro="" textlink="">
      <xdr:nvSpPr>
        <xdr:cNvPr id="222" name="テキスト ボックス 221"/>
        <xdr:cNvSpPr txBox="1"/>
      </xdr:nvSpPr>
      <xdr:spPr>
        <a:xfrm>
          <a:off x="1066800" y="1455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年度は前年度比で</a:t>
          </a:r>
          <a:r>
            <a:rPr kumimoji="1" lang="en-US" altLang="ja-JP" sz="1300">
              <a:latin typeface="ＭＳ Ｐゴシック"/>
            </a:rPr>
            <a:t>1.3</a:t>
          </a:r>
          <a:r>
            <a:rPr kumimoji="1" lang="ja-JP" altLang="en-US" sz="1300">
              <a:latin typeface="ＭＳ Ｐゴシック"/>
            </a:rPr>
            <a:t>ポイントの増となった。</a:t>
          </a:r>
        </a:p>
        <a:p>
          <a:r>
            <a:rPr kumimoji="1" lang="ja-JP" altLang="en-US" sz="1300">
              <a:latin typeface="ＭＳ Ｐゴシック"/>
            </a:rPr>
            <a:t>　職員給与の定率削減措置が終了（平成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年間実施）していることに加え、算定基礎となっている国基準と比べ職員の年齢構成に偏りがあるためである。</a:t>
          </a:r>
        </a:p>
        <a:p>
          <a:r>
            <a:rPr kumimoji="1" lang="ja-JP" altLang="en-US" sz="1300">
              <a:latin typeface="ＭＳ Ｐゴシック"/>
            </a:rPr>
            <a:t>　類似団体平均を上回る水準にあることから、より一層の給与の適正化に努める必要がある。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2" name="直線コネクタ 241"/>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3" name="テキスト ボックス 242"/>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108268</xdr:rowOff>
    </xdr:from>
    <xdr:to>
      <xdr:col>24</xdr:col>
      <xdr:colOff>558800</xdr:colOff>
      <xdr:row>86</xdr:row>
      <xdr:rowOff>65405</xdr:rowOff>
    </xdr:to>
    <xdr:cxnSp macro="">
      <xdr:nvCxnSpPr>
        <xdr:cNvPr id="247" name="直線コネクタ 246"/>
        <xdr:cNvCxnSpPr/>
      </xdr:nvCxnSpPr>
      <xdr:spPr>
        <a:xfrm flipV="1">
          <a:off x="17018000" y="13995718"/>
          <a:ext cx="0" cy="814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37482</xdr:rowOff>
    </xdr:from>
    <xdr:ext cx="762000" cy="259045"/>
    <xdr:sp macro="" textlink="">
      <xdr:nvSpPr>
        <xdr:cNvPr id="248" name="給与水準   （国との比較）最小値テキスト"/>
        <xdr:cNvSpPr txBox="1"/>
      </xdr:nvSpPr>
      <xdr:spPr>
        <a:xfrm>
          <a:off x="17106900" y="1478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65405</xdr:rowOff>
    </xdr:from>
    <xdr:to>
      <xdr:col>24</xdr:col>
      <xdr:colOff>647700</xdr:colOff>
      <xdr:row>86</xdr:row>
      <xdr:rowOff>65405</xdr:rowOff>
    </xdr:to>
    <xdr:cxnSp macro="">
      <xdr:nvCxnSpPr>
        <xdr:cNvPr id="249" name="直線コネクタ 248"/>
        <xdr:cNvCxnSpPr/>
      </xdr:nvCxnSpPr>
      <xdr:spPr>
        <a:xfrm>
          <a:off x="16929100" y="1481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23195</xdr:rowOff>
    </xdr:from>
    <xdr:ext cx="762000" cy="259045"/>
    <xdr:sp macro="" textlink="">
      <xdr:nvSpPr>
        <xdr:cNvPr id="250" name="給与水準   （国との比較）最大値テキスト"/>
        <xdr:cNvSpPr txBox="1"/>
      </xdr:nvSpPr>
      <xdr:spPr>
        <a:xfrm>
          <a:off x="17106900" y="137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81</xdr:row>
      <xdr:rowOff>108268</xdr:rowOff>
    </xdr:from>
    <xdr:to>
      <xdr:col>24</xdr:col>
      <xdr:colOff>647700</xdr:colOff>
      <xdr:row>81</xdr:row>
      <xdr:rowOff>108268</xdr:rowOff>
    </xdr:to>
    <xdr:cxnSp macro="">
      <xdr:nvCxnSpPr>
        <xdr:cNvPr id="251" name="直線コネクタ 250"/>
        <xdr:cNvCxnSpPr/>
      </xdr:nvCxnSpPr>
      <xdr:spPr>
        <a:xfrm>
          <a:off x="16929100" y="1399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158432</xdr:rowOff>
    </xdr:from>
    <xdr:to>
      <xdr:col>24</xdr:col>
      <xdr:colOff>558800</xdr:colOff>
      <xdr:row>86</xdr:row>
      <xdr:rowOff>65405</xdr:rowOff>
    </xdr:to>
    <xdr:cxnSp macro="">
      <xdr:nvCxnSpPr>
        <xdr:cNvPr id="252" name="直線コネクタ 251"/>
        <xdr:cNvCxnSpPr/>
      </xdr:nvCxnSpPr>
      <xdr:spPr>
        <a:xfrm>
          <a:off x="16179800" y="14731682"/>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3"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4" name="フローチャート : 判断 253"/>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122238</xdr:rowOff>
    </xdr:from>
    <xdr:to>
      <xdr:col>23</xdr:col>
      <xdr:colOff>406400</xdr:colOff>
      <xdr:row>85</xdr:row>
      <xdr:rowOff>158432</xdr:rowOff>
    </xdr:to>
    <xdr:cxnSp macro="">
      <xdr:nvCxnSpPr>
        <xdr:cNvPr id="255" name="直線コネクタ 254"/>
        <xdr:cNvCxnSpPr/>
      </xdr:nvCxnSpPr>
      <xdr:spPr>
        <a:xfrm>
          <a:off x="15290800" y="146954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56" name="フローチャート : 判断 255"/>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57" name="テキスト ボックス 256"/>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122238</xdr:rowOff>
    </xdr:from>
    <xdr:to>
      <xdr:col>22</xdr:col>
      <xdr:colOff>203200</xdr:colOff>
      <xdr:row>88</xdr:row>
      <xdr:rowOff>72389</xdr:rowOff>
    </xdr:to>
    <xdr:cxnSp macro="">
      <xdr:nvCxnSpPr>
        <xdr:cNvPr id="258" name="直線コネクタ 257"/>
        <xdr:cNvCxnSpPr/>
      </xdr:nvCxnSpPr>
      <xdr:spPr>
        <a:xfrm flipV="1">
          <a:off x="14401800" y="14695488"/>
          <a:ext cx="889000" cy="46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9" name="フローチャート : 判断 258"/>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60" name="テキスト ボックス 259"/>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72389</xdr:rowOff>
    </xdr:from>
    <xdr:to>
      <xdr:col>21</xdr:col>
      <xdr:colOff>0</xdr:colOff>
      <xdr:row>89</xdr:row>
      <xdr:rowOff>51752</xdr:rowOff>
    </xdr:to>
    <xdr:cxnSp macro="">
      <xdr:nvCxnSpPr>
        <xdr:cNvPr id="261" name="直線コネクタ 260"/>
        <xdr:cNvCxnSpPr/>
      </xdr:nvCxnSpPr>
      <xdr:spPr>
        <a:xfrm flipV="1">
          <a:off x="13512800" y="1515998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80963</xdr:rowOff>
    </xdr:from>
    <xdr:to>
      <xdr:col>21</xdr:col>
      <xdr:colOff>50800</xdr:colOff>
      <xdr:row>87</xdr:row>
      <xdr:rowOff>11113</xdr:rowOff>
    </xdr:to>
    <xdr:sp macro="" textlink="">
      <xdr:nvSpPr>
        <xdr:cNvPr id="262" name="フローチャート : 判断 261"/>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21290</xdr:rowOff>
    </xdr:from>
    <xdr:ext cx="762000" cy="259045"/>
    <xdr:sp macro="" textlink="">
      <xdr:nvSpPr>
        <xdr:cNvPr id="263" name="テキスト ボックス 262"/>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86995</xdr:rowOff>
    </xdr:from>
    <xdr:to>
      <xdr:col>19</xdr:col>
      <xdr:colOff>533400</xdr:colOff>
      <xdr:row>87</xdr:row>
      <xdr:rowOff>17145</xdr:rowOff>
    </xdr:to>
    <xdr:sp macro="" textlink="">
      <xdr:nvSpPr>
        <xdr:cNvPr id="264" name="フローチャート : 判断 263"/>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27322</xdr:rowOff>
    </xdr:from>
    <xdr:ext cx="762000" cy="259045"/>
    <xdr:sp macro="" textlink="">
      <xdr:nvSpPr>
        <xdr:cNvPr id="265" name="テキスト ボックス 264"/>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71" name="円/楕円 270"/>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81932</xdr:rowOff>
    </xdr:from>
    <xdr:ext cx="762000" cy="259045"/>
    <xdr:sp macro="" textlink="">
      <xdr:nvSpPr>
        <xdr:cNvPr id="272" name="給与水準   （国との比較）該当値テキスト"/>
        <xdr:cNvSpPr txBox="1"/>
      </xdr:nvSpPr>
      <xdr:spPr>
        <a:xfrm>
          <a:off x="17106900" y="1465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107632</xdr:rowOff>
    </xdr:from>
    <xdr:to>
      <xdr:col>23</xdr:col>
      <xdr:colOff>457200</xdr:colOff>
      <xdr:row>86</xdr:row>
      <xdr:rowOff>37782</xdr:rowOff>
    </xdr:to>
    <xdr:sp macro="" textlink="">
      <xdr:nvSpPr>
        <xdr:cNvPr id="273" name="円/楕円 272"/>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22559</xdr:rowOff>
    </xdr:from>
    <xdr:ext cx="736600" cy="259045"/>
    <xdr:sp macro="" textlink="">
      <xdr:nvSpPr>
        <xdr:cNvPr id="274" name="テキスト ボックス 273"/>
        <xdr:cNvSpPr txBox="1"/>
      </xdr:nvSpPr>
      <xdr:spPr>
        <a:xfrm>
          <a:off x="15798800" y="1476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71438</xdr:rowOff>
    </xdr:from>
    <xdr:to>
      <xdr:col>22</xdr:col>
      <xdr:colOff>254000</xdr:colOff>
      <xdr:row>86</xdr:row>
      <xdr:rowOff>1588</xdr:rowOff>
    </xdr:to>
    <xdr:sp macro="" textlink="">
      <xdr:nvSpPr>
        <xdr:cNvPr id="275" name="円/楕円 274"/>
        <xdr:cNvSpPr/>
      </xdr:nvSpPr>
      <xdr:spPr>
        <a:xfrm>
          <a:off x="152400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157815</xdr:rowOff>
    </xdr:from>
    <xdr:ext cx="762000" cy="259045"/>
    <xdr:sp macro="" textlink="">
      <xdr:nvSpPr>
        <xdr:cNvPr id="276" name="テキスト ボックス 275"/>
        <xdr:cNvSpPr txBox="1"/>
      </xdr:nvSpPr>
      <xdr:spPr>
        <a:xfrm>
          <a:off x="14909800" y="1473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21589</xdr:rowOff>
    </xdr:from>
    <xdr:to>
      <xdr:col>21</xdr:col>
      <xdr:colOff>50800</xdr:colOff>
      <xdr:row>88</xdr:row>
      <xdr:rowOff>123189</xdr:rowOff>
    </xdr:to>
    <xdr:sp macro="" textlink="">
      <xdr:nvSpPr>
        <xdr:cNvPr id="277" name="円/楕円 276"/>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107966</xdr:rowOff>
    </xdr:from>
    <xdr:ext cx="762000" cy="259045"/>
    <xdr:sp macro="" textlink="">
      <xdr:nvSpPr>
        <xdr:cNvPr id="278" name="テキスト ボックス 277"/>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952</xdr:rowOff>
    </xdr:from>
    <xdr:to>
      <xdr:col>19</xdr:col>
      <xdr:colOff>533400</xdr:colOff>
      <xdr:row>89</xdr:row>
      <xdr:rowOff>102552</xdr:rowOff>
    </xdr:to>
    <xdr:sp macro="" textlink="">
      <xdr:nvSpPr>
        <xdr:cNvPr id="279" name="円/楕円 278"/>
        <xdr:cNvSpPr/>
      </xdr:nvSpPr>
      <xdr:spPr>
        <a:xfrm>
          <a:off x="13462000" y="1526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87329</xdr:rowOff>
    </xdr:from>
    <xdr:ext cx="762000" cy="259045"/>
    <xdr:sp macro="" textlink="">
      <xdr:nvSpPr>
        <xdr:cNvPr id="280" name="テキスト ボックス 279"/>
        <xdr:cNvSpPr txBox="1"/>
      </xdr:nvSpPr>
      <xdr:spPr>
        <a:xfrm>
          <a:off x="13131800" y="1534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0.15</a:t>
          </a:r>
          <a:r>
            <a:rPr kumimoji="1" lang="ja-JP" altLang="en-US" sz="1300">
              <a:latin typeface="ＭＳ Ｐゴシック"/>
            </a:rPr>
            <a:t>ポイント減となった。</a:t>
          </a:r>
        </a:p>
        <a:p>
          <a:r>
            <a:rPr kumimoji="1" lang="ja-JP" altLang="en-US" sz="1300">
              <a:latin typeface="ＭＳ Ｐゴシック"/>
            </a:rPr>
            <a:t>　類似団体と比較して多い状況が続いているのは、ごみ収集業務、学校給食業務を直営で実施していることや消防業務を単独で実施しているためである。</a:t>
          </a:r>
        </a:p>
        <a:p>
          <a:r>
            <a:rPr kumimoji="1" lang="ja-JP" altLang="en-US" sz="1300">
              <a:latin typeface="ＭＳ Ｐゴシック"/>
            </a:rPr>
            <a:t>　業務の見直しや委託化、指定管理制度等の活用や広域連携に取組み、より適正な定員管理に努めていく。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2" name="直線コネクタ 311"/>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3"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4" name="直線コネクタ 313"/>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5"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16" name="直線コネクタ 315"/>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86632</xdr:rowOff>
    </xdr:from>
    <xdr:to>
      <xdr:col>24</xdr:col>
      <xdr:colOff>558800</xdr:colOff>
      <xdr:row>61</xdr:row>
      <xdr:rowOff>112485</xdr:rowOff>
    </xdr:to>
    <xdr:cxnSp macro="">
      <xdr:nvCxnSpPr>
        <xdr:cNvPr id="317" name="直線コネクタ 316"/>
        <xdr:cNvCxnSpPr/>
      </xdr:nvCxnSpPr>
      <xdr:spPr>
        <a:xfrm flipV="1">
          <a:off x="16179800" y="10545082"/>
          <a:ext cx="8382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18"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19" name="フローチャート : 判断 318"/>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71120</xdr:rowOff>
    </xdr:from>
    <xdr:to>
      <xdr:col>23</xdr:col>
      <xdr:colOff>406400</xdr:colOff>
      <xdr:row>61</xdr:row>
      <xdr:rowOff>112485</xdr:rowOff>
    </xdr:to>
    <xdr:cxnSp macro="">
      <xdr:nvCxnSpPr>
        <xdr:cNvPr id="320" name="直線コネクタ 319"/>
        <xdr:cNvCxnSpPr/>
      </xdr:nvCxnSpPr>
      <xdr:spPr>
        <a:xfrm>
          <a:off x="15290800" y="1052957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1" name="フローチャート : 判断 320"/>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2" name="テキスト ボックス 321"/>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61</xdr:row>
      <xdr:rowOff>98697</xdr:rowOff>
    </xdr:to>
    <xdr:cxnSp macro="">
      <xdr:nvCxnSpPr>
        <xdr:cNvPr id="323" name="直線コネクタ 322"/>
        <xdr:cNvCxnSpPr/>
      </xdr:nvCxnSpPr>
      <xdr:spPr>
        <a:xfrm flipV="1">
          <a:off x="14401800" y="1052957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4" name="フローチャート : 判断 323"/>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5" name="テキスト ボックス 324"/>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98697</xdr:rowOff>
    </xdr:from>
    <xdr:to>
      <xdr:col>21</xdr:col>
      <xdr:colOff>0</xdr:colOff>
      <xdr:row>61</xdr:row>
      <xdr:rowOff>105591</xdr:rowOff>
    </xdr:to>
    <xdr:cxnSp macro="">
      <xdr:nvCxnSpPr>
        <xdr:cNvPr id="326" name="直線コネクタ 325"/>
        <xdr:cNvCxnSpPr/>
      </xdr:nvCxnSpPr>
      <xdr:spPr>
        <a:xfrm flipV="1">
          <a:off x="13512800" y="1055714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28" name="テキスト ボックス 327"/>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29" name="フローチャート : 判断 328"/>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0" name="テキスト ボックス 329"/>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35832</xdr:rowOff>
    </xdr:from>
    <xdr:to>
      <xdr:col>24</xdr:col>
      <xdr:colOff>609600</xdr:colOff>
      <xdr:row>61</xdr:row>
      <xdr:rowOff>137432</xdr:rowOff>
    </xdr:to>
    <xdr:sp macro="" textlink="">
      <xdr:nvSpPr>
        <xdr:cNvPr id="336" name="円/楕円 335"/>
        <xdr:cNvSpPr/>
      </xdr:nvSpPr>
      <xdr:spPr>
        <a:xfrm>
          <a:off x="169672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7909</xdr:rowOff>
    </xdr:from>
    <xdr:ext cx="762000" cy="259045"/>
    <xdr:sp macro="" textlink="">
      <xdr:nvSpPr>
        <xdr:cNvPr id="337" name="定員管理の状況該当値テキスト"/>
        <xdr:cNvSpPr txBox="1"/>
      </xdr:nvSpPr>
      <xdr:spPr>
        <a:xfrm>
          <a:off x="17106900" y="104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61685</xdr:rowOff>
    </xdr:from>
    <xdr:to>
      <xdr:col>23</xdr:col>
      <xdr:colOff>457200</xdr:colOff>
      <xdr:row>61</xdr:row>
      <xdr:rowOff>163285</xdr:rowOff>
    </xdr:to>
    <xdr:sp macro="" textlink="">
      <xdr:nvSpPr>
        <xdr:cNvPr id="338" name="円/楕円 337"/>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148062</xdr:rowOff>
    </xdr:from>
    <xdr:ext cx="736600" cy="259045"/>
    <xdr:sp macro="" textlink="">
      <xdr:nvSpPr>
        <xdr:cNvPr id="339" name="テキスト ボックス 338"/>
        <xdr:cNvSpPr txBox="1"/>
      </xdr:nvSpPr>
      <xdr:spPr>
        <a:xfrm>
          <a:off x="15798800" y="1060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20320</xdr:rowOff>
    </xdr:from>
    <xdr:to>
      <xdr:col>22</xdr:col>
      <xdr:colOff>254000</xdr:colOff>
      <xdr:row>61</xdr:row>
      <xdr:rowOff>121920</xdr:rowOff>
    </xdr:to>
    <xdr:sp macro="" textlink="">
      <xdr:nvSpPr>
        <xdr:cNvPr id="340" name="円/楕円 339"/>
        <xdr:cNvSpPr/>
      </xdr:nvSpPr>
      <xdr:spPr>
        <a:xfrm>
          <a:off x="15240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106697</xdr:rowOff>
    </xdr:from>
    <xdr:ext cx="762000" cy="259045"/>
    <xdr:sp macro="" textlink="">
      <xdr:nvSpPr>
        <xdr:cNvPr id="341" name="テキスト ボックス 340"/>
        <xdr:cNvSpPr txBox="1"/>
      </xdr:nvSpPr>
      <xdr:spPr>
        <a:xfrm>
          <a:off x="14909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2" name="円/楕円 341"/>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134274</xdr:rowOff>
    </xdr:from>
    <xdr:ext cx="762000" cy="259045"/>
    <xdr:sp macro="" textlink="">
      <xdr:nvSpPr>
        <xdr:cNvPr id="343" name="テキスト ボックス 342"/>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54791</xdr:rowOff>
    </xdr:from>
    <xdr:to>
      <xdr:col>19</xdr:col>
      <xdr:colOff>533400</xdr:colOff>
      <xdr:row>61</xdr:row>
      <xdr:rowOff>156391</xdr:rowOff>
    </xdr:to>
    <xdr:sp macro="" textlink="">
      <xdr:nvSpPr>
        <xdr:cNvPr id="344" name="円/楕円 343"/>
        <xdr:cNvSpPr/>
      </xdr:nvSpPr>
      <xdr:spPr>
        <a:xfrm>
          <a:off x="13462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141168</xdr:rowOff>
    </xdr:from>
    <xdr:ext cx="762000" cy="259045"/>
    <xdr:sp macro="" textlink="">
      <xdr:nvSpPr>
        <xdr:cNvPr id="345" name="テキスト ボックス 344"/>
        <xdr:cNvSpPr txBox="1"/>
      </xdr:nvSpPr>
      <xdr:spPr>
        <a:xfrm>
          <a:off x="13131800" y="1059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0.3</a:t>
          </a:r>
          <a:r>
            <a:rPr kumimoji="1" lang="ja-JP" altLang="en-US" sz="1300">
              <a:latin typeface="ＭＳ Ｐゴシック"/>
            </a:rPr>
            <a:t>ポイント減となった。</a:t>
          </a:r>
        </a:p>
        <a:p>
          <a:r>
            <a:rPr kumimoji="1" lang="ja-JP" altLang="en-US" sz="1300">
              <a:latin typeface="ＭＳ Ｐゴシック"/>
            </a:rPr>
            <a:t>　他の類似団体と比較して低い状況となっている。</a:t>
          </a:r>
        </a:p>
        <a:p>
          <a:r>
            <a:rPr kumimoji="1" lang="ja-JP" altLang="en-US" sz="1300">
              <a:latin typeface="ＭＳ Ｐゴシック"/>
            </a:rPr>
            <a:t>　引き続き、財政の健全性を維持すべく計画的な町債発行に努める。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3" name="直線コネクタ 372"/>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4"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5" name="直線コネクタ 374"/>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76"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77" name="直線コネクタ 376"/>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43604</xdr:rowOff>
    </xdr:from>
    <xdr:to>
      <xdr:col>24</xdr:col>
      <xdr:colOff>558800</xdr:colOff>
      <xdr:row>38</xdr:row>
      <xdr:rowOff>67733</xdr:rowOff>
    </xdr:to>
    <xdr:cxnSp macro="">
      <xdr:nvCxnSpPr>
        <xdr:cNvPr id="378" name="直線コネクタ 377"/>
        <xdr:cNvCxnSpPr/>
      </xdr:nvCxnSpPr>
      <xdr:spPr>
        <a:xfrm flipV="1">
          <a:off x="16179800" y="65587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7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0" name="フローチャート : 判断 37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67733</xdr:rowOff>
    </xdr:from>
    <xdr:to>
      <xdr:col>23</xdr:col>
      <xdr:colOff>406400</xdr:colOff>
      <xdr:row>38</xdr:row>
      <xdr:rowOff>99906</xdr:rowOff>
    </xdr:to>
    <xdr:cxnSp macro="">
      <xdr:nvCxnSpPr>
        <xdr:cNvPr id="381" name="直線コネクタ 380"/>
        <xdr:cNvCxnSpPr/>
      </xdr:nvCxnSpPr>
      <xdr:spPr>
        <a:xfrm flipV="1">
          <a:off x="15290800" y="65828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2" name="フローチャート : 判断 381"/>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3" name="テキスト ボックス 38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99906</xdr:rowOff>
    </xdr:from>
    <xdr:to>
      <xdr:col>22</xdr:col>
      <xdr:colOff>203200</xdr:colOff>
      <xdr:row>38</xdr:row>
      <xdr:rowOff>132080</xdr:rowOff>
    </xdr:to>
    <xdr:cxnSp macro="">
      <xdr:nvCxnSpPr>
        <xdr:cNvPr id="384" name="直線コネクタ 383"/>
        <xdr:cNvCxnSpPr/>
      </xdr:nvCxnSpPr>
      <xdr:spPr>
        <a:xfrm flipV="1">
          <a:off x="14401800" y="66150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5" name="フローチャート : 判断 384"/>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86" name="テキスト ボックス 385"/>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132080</xdr:rowOff>
    </xdr:from>
    <xdr:to>
      <xdr:col>21</xdr:col>
      <xdr:colOff>0</xdr:colOff>
      <xdr:row>38</xdr:row>
      <xdr:rowOff>148167</xdr:rowOff>
    </xdr:to>
    <xdr:cxnSp macro="">
      <xdr:nvCxnSpPr>
        <xdr:cNvPr id="387" name="直線コネクタ 386"/>
        <xdr:cNvCxnSpPr/>
      </xdr:nvCxnSpPr>
      <xdr:spPr>
        <a:xfrm flipV="1">
          <a:off x="13512800" y="664718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88" name="フローチャート : 判断 387"/>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89" name="テキスト ボックス 388"/>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0" name="フローチャート : 判断 389"/>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1" name="テキスト ボックス 390"/>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164254</xdr:rowOff>
    </xdr:from>
    <xdr:to>
      <xdr:col>24</xdr:col>
      <xdr:colOff>609600</xdr:colOff>
      <xdr:row>38</xdr:row>
      <xdr:rowOff>94404</xdr:rowOff>
    </xdr:to>
    <xdr:sp macro="" textlink="">
      <xdr:nvSpPr>
        <xdr:cNvPr id="397" name="円/楕円 396"/>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9330</xdr:rowOff>
    </xdr:from>
    <xdr:ext cx="762000" cy="259045"/>
    <xdr:sp macro="" textlink="">
      <xdr:nvSpPr>
        <xdr:cNvPr id="398" name="公債費負担の状況該当値テキスト"/>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16933</xdr:rowOff>
    </xdr:from>
    <xdr:to>
      <xdr:col>23</xdr:col>
      <xdr:colOff>457200</xdr:colOff>
      <xdr:row>38</xdr:row>
      <xdr:rowOff>118533</xdr:rowOff>
    </xdr:to>
    <xdr:sp macro="" textlink="">
      <xdr:nvSpPr>
        <xdr:cNvPr id="399" name="円/楕円 398"/>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128710</xdr:rowOff>
    </xdr:from>
    <xdr:ext cx="736600" cy="259045"/>
    <xdr:sp macro="" textlink="">
      <xdr:nvSpPr>
        <xdr:cNvPr id="400" name="テキスト ボックス 399"/>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49106</xdr:rowOff>
    </xdr:from>
    <xdr:to>
      <xdr:col>22</xdr:col>
      <xdr:colOff>254000</xdr:colOff>
      <xdr:row>38</xdr:row>
      <xdr:rowOff>150706</xdr:rowOff>
    </xdr:to>
    <xdr:sp macro="" textlink="">
      <xdr:nvSpPr>
        <xdr:cNvPr id="401" name="円/楕円 400"/>
        <xdr:cNvSpPr/>
      </xdr:nvSpPr>
      <xdr:spPr>
        <a:xfrm>
          <a:off x="15240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160884</xdr:rowOff>
    </xdr:from>
    <xdr:ext cx="762000" cy="259045"/>
    <xdr:sp macro="" textlink="">
      <xdr:nvSpPr>
        <xdr:cNvPr id="402" name="テキスト ボックス 401"/>
        <xdr:cNvSpPr txBox="1"/>
      </xdr:nvSpPr>
      <xdr:spPr>
        <a:xfrm>
          <a:off x="14909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81280</xdr:rowOff>
    </xdr:from>
    <xdr:to>
      <xdr:col>21</xdr:col>
      <xdr:colOff>50800</xdr:colOff>
      <xdr:row>39</xdr:row>
      <xdr:rowOff>11430</xdr:rowOff>
    </xdr:to>
    <xdr:sp macro="" textlink="">
      <xdr:nvSpPr>
        <xdr:cNvPr id="403" name="円/楕円 402"/>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21607</xdr:rowOff>
    </xdr:from>
    <xdr:ext cx="762000" cy="259045"/>
    <xdr:sp macro="" textlink="">
      <xdr:nvSpPr>
        <xdr:cNvPr id="404" name="テキスト ボックス 403"/>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97367</xdr:rowOff>
    </xdr:from>
    <xdr:to>
      <xdr:col>19</xdr:col>
      <xdr:colOff>533400</xdr:colOff>
      <xdr:row>39</xdr:row>
      <xdr:rowOff>27517</xdr:rowOff>
    </xdr:to>
    <xdr:sp macro="" textlink="">
      <xdr:nvSpPr>
        <xdr:cNvPr id="405" name="円/楕円 404"/>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37694</xdr:rowOff>
    </xdr:from>
    <xdr:ext cx="762000" cy="259045"/>
    <xdr:sp macro="" textlink="">
      <xdr:nvSpPr>
        <xdr:cNvPr id="406" name="テキスト ボックス 405"/>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21</a:t>
          </a:r>
          <a:r>
            <a:rPr kumimoji="1" lang="ja-JP" altLang="ja-JP" sz="1300">
              <a:solidFill>
                <a:schemeClr val="dk1"/>
              </a:solidFill>
              <a:effectLst/>
              <a:latin typeface="+mn-ea"/>
              <a:ea typeface="+mn-ea"/>
              <a:cs typeface="+mn-cs"/>
            </a:rPr>
            <a:t>年度より</a:t>
          </a:r>
          <a:r>
            <a:rPr kumimoji="1" lang="en-US" altLang="ja-JP" sz="1300">
              <a:solidFill>
                <a:schemeClr val="dk1"/>
              </a:solidFill>
              <a:effectLst/>
              <a:latin typeface="+mn-ea"/>
              <a:ea typeface="+mn-ea"/>
              <a:cs typeface="+mn-cs"/>
            </a:rPr>
            <a:t>7</a:t>
          </a:r>
          <a:r>
            <a:rPr kumimoji="1" lang="ja-JP" altLang="ja-JP" sz="1300">
              <a:solidFill>
                <a:schemeClr val="dk1"/>
              </a:solidFill>
              <a:effectLst/>
              <a:latin typeface="+mn-ea"/>
              <a:ea typeface="+mn-ea"/>
              <a:cs typeface="+mn-cs"/>
            </a:rPr>
            <a:t>年連続で算定されないこととなった。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引き続き、財政の健全性を維持すべく町債及び基金の適正な管理に努める。</a:t>
          </a:r>
          <a:endParaRPr kumimoji="1" lang="ja-JP" altLang="en-US" sz="1300">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5" name="直線コネクタ 434"/>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36"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37" name="直線コネクタ 436"/>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0"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1" name="フローチャート : 判断 440"/>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2" name="フローチャート : 判断 441"/>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3" name="テキスト ボックス 442"/>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44" name="フローチャート : 判断 443"/>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45" name="テキスト ボックス 444"/>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46" name="フローチャート : 判断 445"/>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47" name="テキスト ボックス 446"/>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48" name="フローチャート : 判断 447"/>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49" name="テキスト ボックス 448"/>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給与水準が類似団体と比較して高いことや、ごみ収集業務及び学校給食業務を直営で実施していること、消防業務を単独で実施していることなどから職員数が類似団体と職員給与比較して高いことから、類似団体平均を大きく上回る状況が続い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年度が前年度比で</a:t>
          </a:r>
          <a:r>
            <a:rPr kumimoji="1" lang="en-US" altLang="ja-JP" sz="1300">
              <a:latin typeface="ＭＳ Ｐゴシック"/>
            </a:rPr>
            <a:t>2.2</a:t>
          </a:r>
          <a:r>
            <a:rPr kumimoji="1" lang="ja-JP" altLang="en-US" sz="1300">
              <a:latin typeface="ＭＳ Ｐゴシック"/>
            </a:rPr>
            <a:t>ポイント増となったのは、職員給与の定率削減が平成</a:t>
          </a:r>
          <a:r>
            <a:rPr kumimoji="1" lang="en-US" altLang="ja-JP" sz="1300">
              <a:latin typeface="ＭＳ Ｐゴシック"/>
            </a:rPr>
            <a:t>26</a:t>
          </a:r>
          <a:r>
            <a:rPr kumimoji="1" lang="ja-JP" altLang="en-US" sz="1300">
              <a:latin typeface="ＭＳ Ｐゴシック"/>
            </a:rPr>
            <a:t>年度で終了したためである。</a:t>
          </a:r>
        </a:p>
        <a:p>
          <a:r>
            <a:rPr kumimoji="1" lang="ja-JP" altLang="en-US" sz="1300">
              <a:latin typeface="ＭＳ Ｐゴシック"/>
            </a:rPr>
            <a:t>　職員給与の見直しに平成</a:t>
          </a:r>
          <a:r>
            <a:rPr kumimoji="1" lang="en-US" altLang="ja-JP" sz="1300">
              <a:latin typeface="ＭＳ Ｐゴシック"/>
            </a:rPr>
            <a:t>28</a:t>
          </a:r>
          <a:r>
            <a:rPr kumimoji="1" lang="ja-JP" altLang="en-US" sz="1300">
              <a:latin typeface="ＭＳ Ｐゴシック"/>
            </a:rPr>
            <a:t>年度からあらたに取り組み、人件費の削減に努める。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72136</xdr:rowOff>
    </xdr:from>
    <xdr:to>
      <xdr:col>7</xdr:col>
      <xdr:colOff>15875</xdr:colOff>
      <xdr:row>41</xdr:row>
      <xdr:rowOff>1270</xdr:rowOff>
    </xdr:to>
    <xdr:cxnSp macro="">
      <xdr:nvCxnSpPr>
        <xdr:cNvPr id="64" name="直線コネクタ 63"/>
        <xdr:cNvCxnSpPr/>
      </xdr:nvCxnSpPr>
      <xdr:spPr>
        <a:xfrm>
          <a:off x="3987800" y="69301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72136</xdr:rowOff>
    </xdr:from>
    <xdr:to>
      <xdr:col>5</xdr:col>
      <xdr:colOff>549275</xdr:colOff>
      <xdr:row>40</xdr:row>
      <xdr:rowOff>154432</xdr:rowOff>
    </xdr:to>
    <xdr:cxnSp macro="">
      <xdr:nvCxnSpPr>
        <xdr:cNvPr id="67" name="直線コネクタ 66"/>
        <xdr:cNvCxnSpPr/>
      </xdr:nvCxnSpPr>
      <xdr:spPr>
        <a:xfrm flipV="1">
          <a:off x="3098800" y="69301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154432</xdr:rowOff>
    </xdr:from>
    <xdr:to>
      <xdr:col>4</xdr:col>
      <xdr:colOff>346075</xdr:colOff>
      <xdr:row>41</xdr:row>
      <xdr:rowOff>69850</xdr:rowOff>
    </xdr:to>
    <xdr:cxnSp macro="">
      <xdr:nvCxnSpPr>
        <xdr:cNvPr id="70" name="直線コネクタ 69"/>
        <xdr:cNvCxnSpPr/>
      </xdr:nvCxnSpPr>
      <xdr:spPr>
        <a:xfrm flipV="1">
          <a:off x="2209800" y="70124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78994</xdr:rowOff>
    </xdr:to>
    <xdr:cxnSp macro="">
      <xdr:nvCxnSpPr>
        <xdr:cNvPr id="73" name="直線コネクタ 72"/>
        <xdr:cNvCxnSpPr/>
      </xdr:nvCxnSpPr>
      <xdr:spPr>
        <a:xfrm flipV="1">
          <a:off x="1320800" y="7099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121920</xdr:rowOff>
    </xdr:from>
    <xdr:to>
      <xdr:col>7</xdr:col>
      <xdr:colOff>66675</xdr:colOff>
      <xdr:row>41</xdr:row>
      <xdr:rowOff>52070</xdr:rowOff>
    </xdr:to>
    <xdr:sp macro="" textlink="">
      <xdr:nvSpPr>
        <xdr:cNvPr id="83" name="円/楕円 82"/>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30497</xdr:rowOff>
    </xdr:from>
    <xdr:ext cx="762000" cy="259045"/>
    <xdr:sp macro="" textlink="">
      <xdr:nvSpPr>
        <xdr:cNvPr id="84" name="人件費該当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21336</xdr:rowOff>
    </xdr:from>
    <xdr:to>
      <xdr:col>5</xdr:col>
      <xdr:colOff>600075</xdr:colOff>
      <xdr:row>40</xdr:row>
      <xdr:rowOff>122936</xdr:rowOff>
    </xdr:to>
    <xdr:sp macro="" textlink="">
      <xdr:nvSpPr>
        <xdr:cNvPr id="85" name="円/楕円 84"/>
        <xdr:cNvSpPr/>
      </xdr:nvSpPr>
      <xdr:spPr>
        <a:xfrm>
          <a:off x="3937000" y="687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107713</xdr:rowOff>
    </xdr:from>
    <xdr:ext cx="736600" cy="259045"/>
    <xdr:sp macro="" textlink="">
      <xdr:nvSpPr>
        <xdr:cNvPr id="86" name="テキスト ボックス 85"/>
        <xdr:cNvSpPr txBox="1"/>
      </xdr:nvSpPr>
      <xdr:spPr>
        <a:xfrm>
          <a:off x="3606800" y="696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103632</xdr:rowOff>
    </xdr:from>
    <xdr:to>
      <xdr:col>4</xdr:col>
      <xdr:colOff>396875</xdr:colOff>
      <xdr:row>41</xdr:row>
      <xdr:rowOff>33782</xdr:rowOff>
    </xdr:to>
    <xdr:sp macro="" textlink="">
      <xdr:nvSpPr>
        <xdr:cNvPr id="87" name="円/楕円 86"/>
        <xdr:cNvSpPr/>
      </xdr:nvSpPr>
      <xdr:spPr>
        <a:xfrm>
          <a:off x="30480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18559</xdr:rowOff>
    </xdr:from>
    <xdr:ext cx="762000" cy="259045"/>
    <xdr:sp macro="" textlink="">
      <xdr:nvSpPr>
        <xdr:cNvPr id="88" name="テキスト ボックス 87"/>
        <xdr:cNvSpPr txBox="1"/>
      </xdr:nvSpPr>
      <xdr:spPr>
        <a:xfrm>
          <a:off x="2717800" y="70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89" name="円/楕円 88"/>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0" name="テキスト ボックス 89"/>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28194</xdr:rowOff>
    </xdr:from>
    <xdr:to>
      <xdr:col>1</xdr:col>
      <xdr:colOff>676275</xdr:colOff>
      <xdr:row>41</xdr:row>
      <xdr:rowOff>129794</xdr:rowOff>
    </xdr:to>
    <xdr:sp macro="" textlink="">
      <xdr:nvSpPr>
        <xdr:cNvPr id="91" name="円/楕円 90"/>
        <xdr:cNvSpPr/>
      </xdr:nvSpPr>
      <xdr:spPr>
        <a:xfrm>
          <a:off x="1270000" y="705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114571</xdr:rowOff>
    </xdr:from>
    <xdr:ext cx="762000" cy="259045"/>
    <xdr:sp macro="" textlink="">
      <xdr:nvSpPr>
        <xdr:cNvPr id="92" name="テキスト ボックス 91"/>
        <xdr:cNvSpPr txBox="1"/>
      </xdr:nvSpPr>
      <xdr:spPr>
        <a:xfrm>
          <a:off x="939800" y="714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0.9</a:t>
          </a:r>
          <a:r>
            <a:rPr kumimoji="1" lang="ja-JP" altLang="en-US" sz="1300">
              <a:latin typeface="ＭＳ Ｐゴシック"/>
            </a:rPr>
            <a:t>ポイントの減となり、類似団体平均とほぼ同率となった。</a:t>
          </a:r>
        </a:p>
        <a:p>
          <a:r>
            <a:rPr kumimoji="1" lang="ja-JP" altLang="en-US" sz="1300">
              <a:latin typeface="ＭＳ Ｐゴシック"/>
            </a:rPr>
            <a:t>　街路灯の</a:t>
          </a:r>
          <a:r>
            <a:rPr kumimoji="1" lang="en-US" altLang="ja-JP" sz="1300">
              <a:latin typeface="ＭＳ Ｐゴシック"/>
            </a:rPr>
            <a:t>LED</a:t>
          </a:r>
          <a:r>
            <a:rPr kumimoji="1" lang="ja-JP" altLang="en-US" sz="1300">
              <a:latin typeface="ＭＳ Ｐゴシック"/>
            </a:rPr>
            <a:t>化等による光熱水費や、ごみの減量に伴う廃棄物処分事業委託料が減少したためである。</a:t>
          </a:r>
        </a:p>
        <a:p>
          <a:r>
            <a:rPr kumimoji="1" lang="ja-JP" altLang="en-US" sz="1300">
              <a:latin typeface="ＭＳ Ｐゴシック"/>
            </a:rPr>
            <a:t>　引き続き、効率的な行政運営に取組み、物件費の抑制に努めていく。</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162923</xdr:rowOff>
    </xdr:from>
    <xdr:to>
      <xdr:col>24</xdr:col>
      <xdr:colOff>31750</xdr:colOff>
      <xdr:row>17</xdr:row>
      <xdr:rowOff>50256</xdr:rowOff>
    </xdr:to>
    <xdr:cxnSp macro="">
      <xdr:nvCxnSpPr>
        <xdr:cNvPr id="127" name="直線コネクタ 126"/>
        <xdr:cNvCxnSpPr/>
      </xdr:nvCxnSpPr>
      <xdr:spPr>
        <a:xfrm flipV="1">
          <a:off x="15671800" y="29061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50256</xdr:rowOff>
    </xdr:from>
    <xdr:to>
      <xdr:col>22</xdr:col>
      <xdr:colOff>565150</xdr:colOff>
      <xdr:row>18</xdr:row>
      <xdr:rowOff>74749</xdr:rowOff>
    </xdr:to>
    <xdr:cxnSp macro="">
      <xdr:nvCxnSpPr>
        <xdr:cNvPr id="130" name="直線コネクタ 129"/>
        <xdr:cNvCxnSpPr/>
      </xdr:nvCxnSpPr>
      <xdr:spPr>
        <a:xfrm flipV="1">
          <a:off x="14782800" y="296490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55154</xdr:rowOff>
    </xdr:from>
    <xdr:to>
      <xdr:col>21</xdr:col>
      <xdr:colOff>361950</xdr:colOff>
      <xdr:row>18</xdr:row>
      <xdr:rowOff>74749</xdr:rowOff>
    </xdr:to>
    <xdr:cxnSp macro="">
      <xdr:nvCxnSpPr>
        <xdr:cNvPr id="133" name="直線コネクタ 132"/>
        <xdr:cNvCxnSpPr/>
      </xdr:nvCxnSpPr>
      <xdr:spPr>
        <a:xfrm>
          <a:off x="13893800" y="31412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55154</xdr:rowOff>
    </xdr:from>
    <xdr:to>
      <xdr:col>20</xdr:col>
      <xdr:colOff>158750</xdr:colOff>
      <xdr:row>18</xdr:row>
      <xdr:rowOff>74749</xdr:rowOff>
    </xdr:to>
    <xdr:cxnSp macro="">
      <xdr:nvCxnSpPr>
        <xdr:cNvPr id="136" name="直線コネクタ 135"/>
        <xdr:cNvCxnSpPr/>
      </xdr:nvCxnSpPr>
      <xdr:spPr>
        <a:xfrm flipV="1">
          <a:off x="13004800" y="31412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112123</xdr:rowOff>
    </xdr:from>
    <xdr:to>
      <xdr:col>24</xdr:col>
      <xdr:colOff>82550</xdr:colOff>
      <xdr:row>17</xdr:row>
      <xdr:rowOff>42273</xdr:rowOff>
    </xdr:to>
    <xdr:sp macro="" textlink="">
      <xdr:nvSpPr>
        <xdr:cNvPr id="146" name="円/楕円 145"/>
        <xdr:cNvSpPr/>
      </xdr:nvSpPr>
      <xdr:spPr>
        <a:xfrm>
          <a:off x="164592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84200</xdr:rowOff>
    </xdr:from>
    <xdr:ext cx="762000" cy="259045"/>
    <xdr:sp macro="" textlink="">
      <xdr:nvSpPr>
        <xdr:cNvPr id="147" name="物件費該当値テキスト"/>
        <xdr:cNvSpPr txBox="1"/>
      </xdr:nvSpPr>
      <xdr:spPr>
        <a:xfrm>
          <a:off x="16598900" y="282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170906</xdr:rowOff>
    </xdr:from>
    <xdr:to>
      <xdr:col>22</xdr:col>
      <xdr:colOff>615950</xdr:colOff>
      <xdr:row>17</xdr:row>
      <xdr:rowOff>101056</xdr:rowOff>
    </xdr:to>
    <xdr:sp macro="" textlink="">
      <xdr:nvSpPr>
        <xdr:cNvPr id="148" name="円/楕円 147"/>
        <xdr:cNvSpPr/>
      </xdr:nvSpPr>
      <xdr:spPr>
        <a:xfrm>
          <a:off x="15621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85833</xdr:rowOff>
    </xdr:from>
    <xdr:ext cx="736600" cy="259045"/>
    <xdr:sp macro="" textlink="">
      <xdr:nvSpPr>
        <xdr:cNvPr id="149" name="テキスト ボックス 148"/>
        <xdr:cNvSpPr txBox="1"/>
      </xdr:nvSpPr>
      <xdr:spPr>
        <a:xfrm>
          <a:off x="15290800" y="3000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23949</xdr:rowOff>
    </xdr:from>
    <xdr:to>
      <xdr:col>21</xdr:col>
      <xdr:colOff>412750</xdr:colOff>
      <xdr:row>18</xdr:row>
      <xdr:rowOff>125549</xdr:rowOff>
    </xdr:to>
    <xdr:sp macro="" textlink="">
      <xdr:nvSpPr>
        <xdr:cNvPr id="150" name="円/楕円 149"/>
        <xdr:cNvSpPr/>
      </xdr:nvSpPr>
      <xdr:spPr>
        <a:xfrm>
          <a:off x="14732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110326</xdr:rowOff>
    </xdr:from>
    <xdr:ext cx="762000" cy="259045"/>
    <xdr:sp macro="" textlink="">
      <xdr:nvSpPr>
        <xdr:cNvPr id="151" name="テキスト ボックス 150"/>
        <xdr:cNvSpPr txBox="1"/>
      </xdr:nvSpPr>
      <xdr:spPr>
        <a:xfrm>
          <a:off x="14401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xdr:rowOff>
    </xdr:from>
    <xdr:to>
      <xdr:col>20</xdr:col>
      <xdr:colOff>209550</xdr:colOff>
      <xdr:row>18</xdr:row>
      <xdr:rowOff>105954</xdr:rowOff>
    </xdr:to>
    <xdr:sp macro="" textlink="">
      <xdr:nvSpPr>
        <xdr:cNvPr id="152" name="円/楕円 151"/>
        <xdr:cNvSpPr/>
      </xdr:nvSpPr>
      <xdr:spPr>
        <a:xfrm>
          <a:off x="13843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90731</xdr:rowOff>
    </xdr:from>
    <xdr:ext cx="762000" cy="259045"/>
    <xdr:sp macro="" textlink="">
      <xdr:nvSpPr>
        <xdr:cNvPr id="153" name="テキスト ボックス 152"/>
        <xdr:cNvSpPr txBox="1"/>
      </xdr:nvSpPr>
      <xdr:spPr>
        <a:xfrm>
          <a:off x="13512800" y="31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23949</xdr:rowOff>
    </xdr:from>
    <xdr:to>
      <xdr:col>19</xdr:col>
      <xdr:colOff>6350</xdr:colOff>
      <xdr:row>18</xdr:row>
      <xdr:rowOff>125549</xdr:rowOff>
    </xdr:to>
    <xdr:sp macro="" textlink="">
      <xdr:nvSpPr>
        <xdr:cNvPr id="154" name="円/楕円 153"/>
        <xdr:cNvSpPr/>
      </xdr:nvSpPr>
      <xdr:spPr>
        <a:xfrm>
          <a:off x="12954000" y="311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110326</xdr:rowOff>
    </xdr:from>
    <xdr:ext cx="762000" cy="259045"/>
    <xdr:sp macro="" textlink="">
      <xdr:nvSpPr>
        <xdr:cNvPr id="155" name="テキスト ボックス 154"/>
        <xdr:cNvSpPr txBox="1"/>
      </xdr:nvSpPr>
      <xdr:spPr>
        <a:xfrm>
          <a:off x="12623800" y="319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年度から類似団体平均より低い状況にあるものの、扶助費総額ベースでは</a:t>
          </a:r>
          <a:r>
            <a:rPr kumimoji="1" lang="en-US" altLang="ja-JP" sz="1300">
              <a:latin typeface="ＭＳ Ｐゴシック"/>
            </a:rPr>
            <a:t>4</a:t>
          </a:r>
          <a:r>
            <a:rPr kumimoji="1" lang="ja-JP" altLang="en-US" sz="1300">
              <a:latin typeface="ＭＳ Ｐゴシック"/>
            </a:rPr>
            <a:t>年連続で増加している。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年度は前年度比で</a:t>
          </a:r>
          <a:r>
            <a:rPr kumimoji="1" lang="en-US" altLang="ja-JP" sz="1300">
              <a:latin typeface="ＭＳ Ｐゴシック"/>
            </a:rPr>
            <a:t>0.6</a:t>
          </a:r>
          <a:r>
            <a:rPr kumimoji="1" lang="ja-JP" altLang="en-US" sz="1300">
              <a:latin typeface="ＭＳ Ｐゴシック"/>
            </a:rPr>
            <a:t>ポイント増となった。</a:t>
          </a:r>
        </a:p>
        <a:p>
          <a:r>
            <a:rPr kumimoji="1" lang="ja-JP" altLang="en-US" sz="1300">
              <a:latin typeface="ＭＳ Ｐゴシック"/>
            </a:rPr>
            <a:t>　少子高齢化社会の進展にともない、あらたな社会保障制度や既存制度の拡充などで、今後も扶助費は増大していくことが予測される。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107950</xdr:rowOff>
    </xdr:to>
    <xdr:cxnSp macro="">
      <xdr:nvCxnSpPr>
        <xdr:cNvPr id="188" name="直線コネクタ 187"/>
        <xdr:cNvCxnSpPr/>
      </xdr:nvCxnSpPr>
      <xdr:spPr>
        <a:xfrm>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44450</xdr:rowOff>
    </xdr:to>
    <xdr:cxnSp macro="">
      <xdr:nvCxnSpPr>
        <xdr:cNvPr id="191" name="直線コネクタ 190"/>
        <xdr:cNvCxnSpPr/>
      </xdr:nvCxnSpPr>
      <xdr:spPr>
        <a:xfrm flipV="1">
          <a:off x="3098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60977</xdr:rowOff>
    </xdr:from>
    <xdr:ext cx="736600" cy="259045"/>
    <xdr:sp macro="" textlink="">
      <xdr:nvSpPr>
        <xdr:cNvPr id="193" name="テキスト ボックス 192"/>
        <xdr:cNvSpPr txBox="1"/>
      </xdr:nvSpPr>
      <xdr:spPr>
        <a:xfrm>
          <a:off x="3606800" y="9662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44450</xdr:rowOff>
    </xdr:from>
    <xdr:to>
      <xdr:col>4</xdr:col>
      <xdr:colOff>346075</xdr:colOff>
      <xdr:row>55</xdr:row>
      <xdr:rowOff>44450</xdr:rowOff>
    </xdr:to>
    <xdr:cxnSp macro="">
      <xdr:nvCxnSpPr>
        <xdr:cNvPr id="194" name="直線コネクタ 193"/>
        <xdr:cNvCxnSpPr/>
      </xdr:nvCxnSpPr>
      <xdr:spPr>
        <a:xfrm>
          <a:off x="2209800" y="947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22877</xdr:rowOff>
    </xdr:from>
    <xdr:ext cx="762000" cy="259045"/>
    <xdr:sp macro="" textlink="">
      <xdr:nvSpPr>
        <xdr:cNvPr id="196" name="テキスト ボックス 195"/>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55</xdr:row>
      <xdr:rowOff>95250</xdr:rowOff>
    </xdr:to>
    <xdr:cxnSp macro="">
      <xdr:nvCxnSpPr>
        <xdr:cNvPr id="197" name="直線コネクタ 196"/>
        <xdr:cNvCxnSpPr/>
      </xdr:nvCxnSpPr>
      <xdr:spPr>
        <a:xfrm flipV="1">
          <a:off x="1320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168927</xdr:rowOff>
    </xdr:from>
    <xdr:ext cx="762000" cy="259045"/>
    <xdr:sp macro="" textlink="">
      <xdr:nvSpPr>
        <xdr:cNvPr id="199" name="テキスト ボックス 198"/>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165100</xdr:rowOff>
    </xdr:from>
    <xdr:to>
      <xdr:col>4</xdr:col>
      <xdr:colOff>396875</xdr:colOff>
      <xdr:row>55</xdr:row>
      <xdr:rowOff>95250</xdr:rowOff>
    </xdr:to>
    <xdr:sp macro="" textlink="">
      <xdr:nvSpPr>
        <xdr:cNvPr id="211" name="円/楕円 210"/>
        <xdr:cNvSpPr/>
      </xdr:nvSpPr>
      <xdr:spPr>
        <a:xfrm>
          <a:off x="3048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105427</xdr:rowOff>
    </xdr:from>
    <xdr:ext cx="762000" cy="259045"/>
    <xdr:sp macro="" textlink="">
      <xdr:nvSpPr>
        <xdr:cNvPr id="212" name="テキスト ボックス 211"/>
        <xdr:cNvSpPr txBox="1"/>
      </xdr:nvSpPr>
      <xdr:spPr>
        <a:xfrm>
          <a:off x="2717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165100</xdr:rowOff>
    </xdr:from>
    <xdr:to>
      <xdr:col>3</xdr:col>
      <xdr:colOff>193675</xdr:colOff>
      <xdr:row>55</xdr:row>
      <xdr:rowOff>95250</xdr:rowOff>
    </xdr:to>
    <xdr:sp macro="" textlink="">
      <xdr:nvSpPr>
        <xdr:cNvPr id="213" name="円/楕円 212"/>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105427</xdr:rowOff>
    </xdr:from>
    <xdr:ext cx="762000" cy="259045"/>
    <xdr:sp macro="" textlink="">
      <xdr:nvSpPr>
        <xdr:cNvPr id="214" name="テキスト ボックス 213"/>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44450</xdr:rowOff>
    </xdr:from>
    <xdr:to>
      <xdr:col>1</xdr:col>
      <xdr:colOff>676275</xdr:colOff>
      <xdr:row>55</xdr:row>
      <xdr:rowOff>146050</xdr:rowOff>
    </xdr:to>
    <xdr:sp macro="" textlink="">
      <xdr:nvSpPr>
        <xdr:cNvPr id="215" name="円/楕円 214"/>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16" name="テキスト ボックス 215"/>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0.3</a:t>
          </a:r>
          <a:r>
            <a:rPr kumimoji="1" lang="ja-JP" altLang="en-US" sz="1300">
              <a:latin typeface="ＭＳ Ｐゴシック"/>
            </a:rPr>
            <a:t>ポイントの減となった。</a:t>
          </a:r>
        </a:p>
        <a:p>
          <a:r>
            <a:rPr kumimoji="1" lang="ja-JP" altLang="en-US" sz="1300">
              <a:latin typeface="ＭＳ Ｐゴシック"/>
            </a:rPr>
            <a:t>　町役場庁舎等の維持補修費が約</a:t>
          </a:r>
          <a:r>
            <a:rPr kumimoji="1" lang="en-US" altLang="ja-JP" sz="1300">
              <a:latin typeface="ＭＳ Ｐゴシック"/>
            </a:rPr>
            <a:t>2,000</a:t>
          </a:r>
          <a:r>
            <a:rPr kumimoji="1" lang="ja-JP" altLang="en-US" sz="1300">
              <a:latin typeface="ＭＳ Ｐゴシック"/>
            </a:rPr>
            <a:t>万減少したことによる。</a:t>
          </a:r>
        </a:p>
        <a:p>
          <a:r>
            <a:rPr kumimoji="1" lang="ja-JP" altLang="en-US" sz="1300">
              <a:latin typeface="ＭＳ Ｐゴシック"/>
            </a:rPr>
            <a:t>　類似団体より高い状況で推移しているのは、公共下水道を単独で運営していることから、下水道事業特別会計に対する繰出金を計上（繰出金全体の約</a:t>
          </a:r>
          <a:r>
            <a:rPr kumimoji="1" lang="en-US" altLang="ja-JP" sz="1300">
              <a:latin typeface="ＭＳ Ｐゴシック"/>
            </a:rPr>
            <a:t>4</a:t>
          </a:r>
          <a:r>
            <a:rPr kumimoji="1" lang="ja-JP" altLang="en-US" sz="1300">
              <a:latin typeface="ＭＳ Ｐゴシック"/>
            </a:rPr>
            <a:t>割相当）しているためである。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81280</xdr:rowOff>
    </xdr:to>
    <xdr:cxnSp macro="">
      <xdr:nvCxnSpPr>
        <xdr:cNvPr id="249" name="直線コネクタ 248"/>
        <xdr:cNvCxnSpPr/>
      </xdr:nvCxnSpPr>
      <xdr:spPr>
        <a:xfrm flipV="1">
          <a:off x="15671800" y="10345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43180</xdr:rowOff>
    </xdr:from>
    <xdr:to>
      <xdr:col>22</xdr:col>
      <xdr:colOff>565150</xdr:colOff>
      <xdr:row>60</xdr:row>
      <xdr:rowOff>81280</xdr:rowOff>
    </xdr:to>
    <xdr:cxnSp macro="">
      <xdr:nvCxnSpPr>
        <xdr:cNvPr id="252" name="直線コネクタ 251"/>
        <xdr:cNvCxnSpPr/>
      </xdr:nvCxnSpPr>
      <xdr:spPr>
        <a:xfrm>
          <a:off x="14782800" y="10330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27940</xdr:rowOff>
    </xdr:from>
    <xdr:to>
      <xdr:col>21</xdr:col>
      <xdr:colOff>361950</xdr:colOff>
      <xdr:row>60</xdr:row>
      <xdr:rowOff>43180</xdr:rowOff>
    </xdr:to>
    <xdr:cxnSp macro="">
      <xdr:nvCxnSpPr>
        <xdr:cNvPr id="255" name="直線コネクタ 254"/>
        <xdr:cNvCxnSpPr/>
      </xdr:nvCxnSpPr>
      <xdr:spPr>
        <a:xfrm>
          <a:off x="13893800" y="1031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100330</xdr:rowOff>
    </xdr:from>
    <xdr:to>
      <xdr:col>20</xdr:col>
      <xdr:colOff>158750</xdr:colOff>
      <xdr:row>60</xdr:row>
      <xdr:rowOff>27940</xdr:rowOff>
    </xdr:to>
    <xdr:cxnSp macro="">
      <xdr:nvCxnSpPr>
        <xdr:cNvPr id="258" name="直線コネクタ 257"/>
        <xdr:cNvCxnSpPr/>
      </xdr:nvCxnSpPr>
      <xdr:spPr>
        <a:xfrm>
          <a:off x="13004800" y="1021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7620</xdr:rowOff>
    </xdr:from>
    <xdr:to>
      <xdr:col>24</xdr:col>
      <xdr:colOff>82550</xdr:colOff>
      <xdr:row>60</xdr:row>
      <xdr:rowOff>109220</xdr:rowOff>
    </xdr:to>
    <xdr:sp macro="" textlink="">
      <xdr:nvSpPr>
        <xdr:cNvPr id="268" name="円/楕円 267"/>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87647</xdr:rowOff>
    </xdr:from>
    <xdr:ext cx="762000" cy="259045"/>
    <xdr:sp macro="" textlink="">
      <xdr:nvSpPr>
        <xdr:cNvPr id="269" name="その他該当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30480</xdr:rowOff>
    </xdr:from>
    <xdr:to>
      <xdr:col>22</xdr:col>
      <xdr:colOff>615950</xdr:colOff>
      <xdr:row>60</xdr:row>
      <xdr:rowOff>132080</xdr:rowOff>
    </xdr:to>
    <xdr:sp macro="" textlink="">
      <xdr:nvSpPr>
        <xdr:cNvPr id="270" name="円/楕円 269"/>
        <xdr:cNvSpPr/>
      </xdr:nvSpPr>
      <xdr:spPr>
        <a:xfrm>
          <a:off x="15621000" y="1031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116857</xdr:rowOff>
    </xdr:from>
    <xdr:ext cx="736600" cy="259045"/>
    <xdr:sp macro="" textlink="">
      <xdr:nvSpPr>
        <xdr:cNvPr id="271" name="テキスト ボックス 270"/>
        <xdr:cNvSpPr txBox="1"/>
      </xdr:nvSpPr>
      <xdr:spPr>
        <a:xfrm>
          <a:off x="15290800" y="1040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163830</xdr:rowOff>
    </xdr:from>
    <xdr:to>
      <xdr:col>21</xdr:col>
      <xdr:colOff>412750</xdr:colOff>
      <xdr:row>60</xdr:row>
      <xdr:rowOff>93980</xdr:rowOff>
    </xdr:to>
    <xdr:sp macro="" textlink="">
      <xdr:nvSpPr>
        <xdr:cNvPr id="272" name="円/楕円 271"/>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78757</xdr:rowOff>
    </xdr:from>
    <xdr:ext cx="762000" cy="259045"/>
    <xdr:sp macro="" textlink="">
      <xdr:nvSpPr>
        <xdr:cNvPr id="273" name="テキスト ボックス 272"/>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148590</xdr:rowOff>
    </xdr:from>
    <xdr:to>
      <xdr:col>20</xdr:col>
      <xdr:colOff>209550</xdr:colOff>
      <xdr:row>60</xdr:row>
      <xdr:rowOff>78740</xdr:rowOff>
    </xdr:to>
    <xdr:sp macro="" textlink="">
      <xdr:nvSpPr>
        <xdr:cNvPr id="274" name="円/楕円 273"/>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63517</xdr:rowOff>
    </xdr:from>
    <xdr:ext cx="762000" cy="259045"/>
    <xdr:sp macro="" textlink="">
      <xdr:nvSpPr>
        <xdr:cNvPr id="275" name="テキスト ボックス 274"/>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49530</xdr:rowOff>
    </xdr:from>
    <xdr:to>
      <xdr:col>19</xdr:col>
      <xdr:colOff>6350</xdr:colOff>
      <xdr:row>59</xdr:row>
      <xdr:rowOff>151130</xdr:rowOff>
    </xdr:to>
    <xdr:sp macro="" textlink="">
      <xdr:nvSpPr>
        <xdr:cNvPr id="276" name="円/楕円 275"/>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135907</xdr:rowOff>
    </xdr:from>
    <xdr:ext cx="762000" cy="259045"/>
    <xdr:sp macro="" textlink="">
      <xdr:nvSpPr>
        <xdr:cNvPr id="277" name="テキスト ボックス 276"/>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年度は、前年度比</a:t>
          </a:r>
          <a:r>
            <a:rPr kumimoji="1" lang="en-US" altLang="ja-JP" sz="1300">
              <a:latin typeface="ＭＳ Ｐゴシック"/>
            </a:rPr>
            <a:t>1.4</a:t>
          </a:r>
          <a:r>
            <a:rPr kumimoji="1" lang="ja-JP" altLang="en-US" sz="1300">
              <a:latin typeface="ＭＳ Ｐゴシック"/>
            </a:rPr>
            <a:t>ポイントの増となった。</a:t>
          </a:r>
        </a:p>
        <a:p>
          <a:r>
            <a:rPr kumimoji="1" lang="ja-JP" altLang="en-US" sz="1300">
              <a:latin typeface="ＭＳ Ｐゴシック"/>
            </a:rPr>
            <a:t>　消防共同指令センターの運用開始に伴う負担金があらたに発生したことや神奈川県町村情報システム共同事業組合への負担金が増加したためである。</a:t>
          </a:r>
        </a:p>
        <a:p>
          <a:r>
            <a:rPr kumimoji="1" lang="ja-JP" altLang="en-US" sz="1300">
              <a:latin typeface="ＭＳ Ｐゴシック"/>
            </a:rPr>
            <a:t>　類似団体と比較して低い状況で推移しているが、費用対効果や必要性、給付（補助）額が妥当であるかを見極め、適正な運用に努めていく。</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5842</xdr:rowOff>
    </xdr:from>
    <xdr:to>
      <xdr:col>24</xdr:col>
      <xdr:colOff>31750</xdr:colOff>
      <xdr:row>35</xdr:row>
      <xdr:rowOff>69850</xdr:rowOff>
    </xdr:to>
    <xdr:cxnSp macro="">
      <xdr:nvCxnSpPr>
        <xdr:cNvPr id="307" name="直線コネクタ 306"/>
        <xdr:cNvCxnSpPr/>
      </xdr:nvCxnSpPr>
      <xdr:spPr>
        <a:xfrm>
          <a:off x="15671800" y="60065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35</xdr:row>
      <xdr:rowOff>5842</xdr:rowOff>
    </xdr:to>
    <xdr:cxnSp macro="">
      <xdr:nvCxnSpPr>
        <xdr:cNvPr id="310" name="直線コネクタ 309"/>
        <xdr:cNvCxnSpPr/>
      </xdr:nvCxnSpPr>
      <xdr:spPr>
        <a:xfrm>
          <a:off x="14782800" y="59654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136144</xdr:rowOff>
    </xdr:from>
    <xdr:to>
      <xdr:col>21</xdr:col>
      <xdr:colOff>361950</xdr:colOff>
      <xdr:row>34</xdr:row>
      <xdr:rowOff>136144</xdr:rowOff>
    </xdr:to>
    <xdr:cxnSp macro="">
      <xdr:nvCxnSpPr>
        <xdr:cNvPr id="313" name="直線コネクタ 312"/>
        <xdr:cNvCxnSpPr/>
      </xdr:nvCxnSpPr>
      <xdr:spPr>
        <a:xfrm>
          <a:off x="13893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136144</xdr:rowOff>
    </xdr:from>
    <xdr:to>
      <xdr:col>20</xdr:col>
      <xdr:colOff>158750</xdr:colOff>
      <xdr:row>34</xdr:row>
      <xdr:rowOff>145288</xdr:rowOff>
    </xdr:to>
    <xdr:cxnSp macro="">
      <xdr:nvCxnSpPr>
        <xdr:cNvPr id="316" name="直線コネクタ 315"/>
        <xdr:cNvCxnSpPr/>
      </xdr:nvCxnSpPr>
      <xdr:spPr>
        <a:xfrm flipV="1">
          <a:off x="13004800" y="59654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20" name="テキスト ボックス 319"/>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19050</xdr:rowOff>
    </xdr:from>
    <xdr:to>
      <xdr:col>24</xdr:col>
      <xdr:colOff>82550</xdr:colOff>
      <xdr:row>35</xdr:row>
      <xdr:rowOff>120650</xdr:rowOff>
    </xdr:to>
    <xdr:sp macro="" textlink="">
      <xdr:nvSpPr>
        <xdr:cNvPr id="326" name="円/楕円 325"/>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35577</xdr:rowOff>
    </xdr:from>
    <xdr:ext cx="762000" cy="259045"/>
    <xdr:sp macro="" textlink="">
      <xdr:nvSpPr>
        <xdr:cNvPr id="327"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126492</xdr:rowOff>
    </xdr:from>
    <xdr:to>
      <xdr:col>22</xdr:col>
      <xdr:colOff>615950</xdr:colOff>
      <xdr:row>35</xdr:row>
      <xdr:rowOff>56642</xdr:rowOff>
    </xdr:to>
    <xdr:sp macro="" textlink="">
      <xdr:nvSpPr>
        <xdr:cNvPr id="328" name="円/楕円 327"/>
        <xdr:cNvSpPr/>
      </xdr:nvSpPr>
      <xdr:spPr>
        <a:xfrm>
          <a:off x="15621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66819</xdr:rowOff>
    </xdr:from>
    <xdr:ext cx="736600" cy="259045"/>
    <xdr:sp macro="" textlink="">
      <xdr:nvSpPr>
        <xdr:cNvPr id="329" name="テキスト ボックス 328"/>
        <xdr:cNvSpPr txBox="1"/>
      </xdr:nvSpPr>
      <xdr:spPr>
        <a:xfrm>
          <a:off x="15290800" y="572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30" name="円/楕円 329"/>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31" name="テキスト ボックス 330"/>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85344</xdr:rowOff>
    </xdr:from>
    <xdr:to>
      <xdr:col>20</xdr:col>
      <xdr:colOff>209550</xdr:colOff>
      <xdr:row>35</xdr:row>
      <xdr:rowOff>15494</xdr:rowOff>
    </xdr:to>
    <xdr:sp macro="" textlink="">
      <xdr:nvSpPr>
        <xdr:cNvPr id="332" name="円/楕円 331"/>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25671</xdr:rowOff>
    </xdr:from>
    <xdr:ext cx="762000" cy="259045"/>
    <xdr:sp macro="" textlink="">
      <xdr:nvSpPr>
        <xdr:cNvPr id="333" name="テキスト ボックス 332"/>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94488</xdr:rowOff>
    </xdr:from>
    <xdr:to>
      <xdr:col>19</xdr:col>
      <xdr:colOff>6350</xdr:colOff>
      <xdr:row>35</xdr:row>
      <xdr:rowOff>24638</xdr:rowOff>
    </xdr:to>
    <xdr:sp macro="" textlink="">
      <xdr:nvSpPr>
        <xdr:cNvPr id="334" name="円/楕円 333"/>
        <xdr:cNvSpPr/>
      </xdr:nvSpPr>
      <xdr:spPr>
        <a:xfrm>
          <a:off x="12954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34815</xdr:rowOff>
    </xdr:from>
    <xdr:ext cx="762000" cy="259045"/>
    <xdr:sp macro="" textlink="">
      <xdr:nvSpPr>
        <xdr:cNvPr id="335" name="テキスト ボックス 334"/>
        <xdr:cNvSpPr txBox="1"/>
      </xdr:nvSpPr>
      <xdr:spPr>
        <a:xfrm>
          <a:off x="12623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年度は前年度比で</a:t>
          </a:r>
          <a:r>
            <a:rPr kumimoji="1" lang="en-US" altLang="ja-JP" sz="1300">
              <a:solidFill>
                <a:schemeClr val="dk1"/>
              </a:solidFill>
              <a:effectLst/>
              <a:latin typeface="+mn-ea"/>
              <a:ea typeface="+mn-ea"/>
              <a:cs typeface="+mn-cs"/>
            </a:rPr>
            <a:t>0.6</a:t>
          </a:r>
          <a:r>
            <a:rPr kumimoji="1" lang="ja-JP" altLang="ja-JP" sz="1300">
              <a:solidFill>
                <a:schemeClr val="dk1"/>
              </a:solidFill>
              <a:effectLst/>
              <a:latin typeface="+mn-ea"/>
              <a:ea typeface="+mn-ea"/>
              <a:cs typeface="+mn-cs"/>
            </a:rPr>
            <a:t>ポイント減となり、平成</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年度以降減少傾向にある。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近年借入れが増えている臨時財政対策債の公債費が増加しているものの、その他の町債の公債費の減少が上回ることから公債費全体が減少しているためである。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引き続き計画的な町債借入れによる、公債費の抑制に努めていく。</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20320</xdr:rowOff>
    </xdr:from>
    <xdr:to>
      <xdr:col>7</xdr:col>
      <xdr:colOff>15875</xdr:colOff>
      <xdr:row>74</xdr:row>
      <xdr:rowOff>66040</xdr:rowOff>
    </xdr:to>
    <xdr:cxnSp macro="">
      <xdr:nvCxnSpPr>
        <xdr:cNvPr id="368" name="直線コネクタ 367"/>
        <xdr:cNvCxnSpPr/>
      </xdr:nvCxnSpPr>
      <xdr:spPr>
        <a:xfrm flipV="1">
          <a:off x="3987800" y="127076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66040</xdr:rowOff>
    </xdr:from>
    <xdr:to>
      <xdr:col>5</xdr:col>
      <xdr:colOff>549275</xdr:colOff>
      <xdr:row>74</xdr:row>
      <xdr:rowOff>111760</xdr:rowOff>
    </xdr:to>
    <xdr:cxnSp macro="">
      <xdr:nvCxnSpPr>
        <xdr:cNvPr id="371" name="直線コネクタ 370"/>
        <xdr:cNvCxnSpPr/>
      </xdr:nvCxnSpPr>
      <xdr:spPr>
        <a:xfrm flipV="1">
          <a:off x="3098800" y="12753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74</xdr:row>
      <xdr:rowOff>134620</xdr:rowOff>
    </xdr:to>
    <xdr:cxnSp macro="">
      <xdr:nvCxnSpPr>
        <xdr:cNvPr id="374" name="直線コネクタ 373"/>
        <xdr:cNvCxnSpPr/>
      </xdr:nvCxnSpPr>
      <xdr:spPr>
        <a:xfrm flipV="1">
          <a:off x="2209800" y="12799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134620</xdr:rowOff>
    </xdr:to>
    <xdr:cxnSp macro="">
      <xdr:nvCxnSpPr>
        <xdr:cNvPr id="377" name="直線コネクタ 376"/>
        <xdr:cNvCxnSpPr/>
      </xdr:nvCxnSpPr>
      <xdr:spPr>
        <a:xfrm>
          <a:off x="1320800" y="12791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140970</xdr:rowOff>
    </xdr:from>
    <xdr:to>
      <xdr:col>7</xdr:col>
      <xdr:colOff>66675</xdr:colOff>
      <xdr:row>74</xdr:row>
      <xdr:rowOff>71120</xdr:rowOff>
    </xdr:to>
    <xdr:sp macro="" textlink="">
      <xdr:nvSpPr>
        <xdr:cNvPr id="387" name="円/楕円 386"/>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157497</xdr:rowOff>
    </xdr:from>
    <xdr:ext cx="762000" cy="259045"/>
    <xdr:sp macro="" textlink="">
      <xdr:nvSpPr>
        <xdr:cNvPr id="388" name="公債費該当値テキスト"/>
        <xdr:cNvSpPr txBox="1"/>
      </xdr:nvSpPr>
      <xdr:spPr>
        <a:xfrm>
          <a:off x="49149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xdr:rowOff>
    </xdr:from>
    <xdr:to>
      <xdr:col>5</xdr:col>
      <xdr:colOff>600075</xdr:colOff>
      <xdr:row>74</xdr:row>
      <xdr:rowOff>116840</xdr:rowOff>
    </xdr:to>
    <xdr:sp macro="" textlink="">
      <xdr:nvSpPr>
        <xdr:cNvPr id="389" name="円/楕円 388"/>
        <xdr:cNvSpPr/>
      </xdr:nvSpPr>
      <xdr:spPr>
        <a:xfrm>
          <a:off x="3937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127017</xdr:rowOff>
    </xdr:from>
    <xdr:ext cx="736600" cy="259045"/>
    <xdr:sp macro="" textlink="">
      <xdr:nvSpPr>
        <xdr:cNvPr id="390" name="テキスト ボックス 389"/>
        <xdr:cNvSpPr txBox="1"/>
      </xdr:nvSpPr>
      <xdr:spPr>
        <a:xfrm>
          <a:off x="3606800" y="1247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91" name="円/楕円 390"/>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92" name="テキスト ボックス 391"/>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3" name="円/楕円 392"/>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4" name="テキスト ボックス 393"/>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53340</xdr:rowOff>
    </xdr:from>
    <xdr:to>
      <xdr:col>1</xdr:col>
      <xdr:colOff>676275</xdr:colOff>
      <xdr:row>74</xdr:row>
      <xdr:rowOff>154940</xdr:rowOff>
    </xdr:to>
    <xdr:sp macro="" textlink="">
      <xdr:nvSpPr>
        <xdr:cNvPr id="395" name="円/楕円 394"/>
        <xdr:cNvSpPr/>
      </xdr:nvSpPr>
      <xdr:spPr>
        <a:xfrm>
          <a:off x="1270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165117</xdr:rowOff>
    </xdr:from>
    <xdr:ext cx="762000" cy="259045"/>
    <xdr:sp macro="" textlink="">
      <xdr:nvSpPr>
        <xdr:cNvPr id="396" name="テキスト ボックス 395"/>
        <xdr:cNvSpPr txBox="1"/>
      </xdr:nvSpPr>
      <xdr:spPr>
        <a:xfrm>
          <a:off x="939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年度は、前年度比で</a:t>
          </a:r>
          <a:r>
            <a:rPr kumimoji="1" lang="en-US" altLang="ja-JP" sz="1300">
              <a:solidFill>
                <a:schemeClr val="dk1"/>
              </a:solidFill>
              <a:effectLst/>
              <a:latin typeface="+mn-ea"/>
              <a:ea typeface="+mn-ea"/>
              <a:cs typeface="+mn-cs"/>
            </a:rPr>
            <a:t>3.0</a:t>
          </a:r>
          <a:r>
            <a:rPr kumimoji="1" lang="ja-JP" altLang="ja-JP" sz="1300">
              <a:solidFill>
                <a:schemeClr val="dk1"/>
              </a:solidFill>
              <a:effectLst/>
              <a:latin typeface="+mn-ea"/>
              <a:ea typeface="+mn-ea"/>
              <a:cs typeface="+mn-cs"/>
            </a:rPr>
            <a:t>ポイントの増となった。</a:t>
          </a:r>
          <a:endParaRPr lang="ja-JP" altLang="ja-JP" sz="1300">
            <a:effectLst/>
            <a:latin typeface="+mn-ea"/>
            <a:ea typeface="+mn-ea"/>
          </a:endParaRPr>
        </a:p>
        <a:p>
          <a:r>
            <a:rPr kumimoji="1" lang="ja-JP" altLang="ja-JP" sz="1300">
              <a:solidFill>
                <a:schemeClr val="dk1"/>
              </a:solidFill>
              <a:effectLst/>
              <a:latin typeface="+mn-ea"/>
              <a:ea typeface="+mn-ea"/>
              <a:cs typeface="+mn-cs"/>
            </a:rPr>
            <a:t>　人件費（</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ポイント）や補助費等（</a:t>
          </a:r>
          <a:r>
            <a:rPr kumimoji="1" lang="en-US" altLang="ja-JP" sz="1300">
              <a:solidFill>
                <a:schemeClr val="dk1"/>
              </a:solidFill>
              <a:effectLst/>
              <a:latin typeface="+mn-ea"/>
              <a:ea typeface="+mn-ea"/>
              <a:cs typeface="+mn-cs"/>
            </a:rPr>
            <a:t>1.4</a:t>
          </a:r>
          <a:r>
            <a:rPr kumimoji="1" lang="ja-JP" altLang="ja-JP" sz="1300">
              <a:solidFill>
                <a:schemeClr val="dk1"/>
              </a:solidFill>
              <a:effectLst/>
              <a:latin typeface="+mn-ea"/>
              <a:ea typeface="+mn-ea"/>
              <a:cs typeface="+mn-cs"/>
            </a:rPr>
            <a:t>ポイント）が前年に比べ増加したことから、公債費以外分を引き上げたものである。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類似団体より高い状況で推移しているのは、人件費及び特別会計への繰出金が高止まりしているため。</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127000</xdr:rowOff>
    </xdr:from>
    <xdr:to>
      <xdr:col>24</xdr:col>
      <xdr:colOff>31750</xdr:colOff>
      <xdr:row>81</xdr:row>
      <xdr:rowOff>92711</xdr:rowOff>
    </xdr:to>
    <xdr:cxnSp macro="">
      <xdr:nvCxnSpPr>
        <xdr:cNvPr id="427" name="直線コネクタ 426"/>
        <xdr:cNvCxnSpPr/>
      </xdr:nvCxnSpPr>
      <xdr:spPr>
        <a:xfrm>
          <a:off x="15671800" y="138430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127000</xdr:rowOff>
    </xdr:from>
    <xdr:to>
      <xdr:col>22</xdr:col>
      <xdr:colOff>565150</xdr:colOff>
      <xdr:row>81</xdr:row>
      <xdr:rowOff>115570</xdr:rowOff>
    </xdr:to>
    <xdr:cxnSp macro="">
      <xdr:nvCxnSpPr>
        <xdr:cNvPr id="430" name="直線コネクタ 429"/>
        <xdr:cNvCxnSpPr/>
      </xdr:nvCxnSpPr>
      <xdr:spPr>
        <a:xfrm flipV="1">
          <a:off x="14782800" y="138430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81</xdr:row>
      <xdr:rowOff>115570</xdr:rowOff>
    </xdr:from>
    <xdr:to>
      <xdr:col>21</xdr:col>
      <xdr:colOff>361950</xdr:colOff>
      <xdr:row>82</xdr:row>
      <xdr:rowOff>8128</xdr:rowOff>
    </xdr:to>
    <xdr:cxnSp macro="">
      <xdr:nvCxnSpPr>
        <xdr:cNvPr id="433" name="直線コネクタ 432"/>
        <xdr:cNvCxnSpPr/>
      </xdr:nvCxnSpPr>
      <xdr:spPr>
        <a:xfrm flipV="1">
          <a:off x="13893800" y="14003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81</xdr:row>
      <xdr:rowOff>170435</xdr:rowOff>
    </xdr:from>
    <xdr:to>
      <xdr:col>20</xdr:col>
      <xdr:colOff>158750</xdr:colOff>
      <xdr:row>82</xdr:row>
      <xdr:rowOff>8128</xdr:rowOff>
    </xdr:to>
    <xdr:cxnSp macro="">
      <xdr:nvCxnSpPr>
        <xdr:cNvPr id="436" name="直線コネクタ 435"/>
        <xdr:cNvCxnSpPr/>
      </xdr:nvCxnSpPr>
      <xdr:spPr>
        <a:xfrm>
          <a:off x="13004800" y="140578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81</xdr:row>
      <xdr:rowOff>41911</xdr:rowOff>
    </xdr:from>
    <xdr:to>
      <xdr:col>24</xdr:col>
      <xdr:colOff>82550</xdr:colOff>
      <xdr:row>81</xdr:row>
      <xdr:rowOff>143511</xdr:rowOff>
    </xdr:to>
    <xdr:sp macro="" textlink="">
      <xdr:nvSpPr>
        <xdr:cNvPr id="446" name="円/楕円 445"/>
        <xdr:cNvSpPr/>
      </xdr:nvSpPr>
      <xdr:spPr>
        <a:xfrm>
          <a:off x="16459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121938</xdr:rowOff>
    </xdr:from>
    <xdr:ext cx="762000" cy="259045"/>
    <xdr:sp macro="" textlink="">
      <xdr:nvSpPr>
        <xdr:cNvPr id="447" name="公債費以外該当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76200</xdr:rowOff>
    </xdr:from>
    <xdr:to>
      <xdr:col>22</xdr:col>
      <xdr:colOff>615950</xdr:colOff>
      <xdr:row>81</xdr:row>
      <xdr:rowOff>6350</xdr:rowOff>
    </xdr:to>
    <xdr:sp macro="" textlink="">
      <xdr:nvSpPr>
        <xdr:cNvPr id="448" name="円/楕円 447"/>
        <xdr:cNvSpPr/>
      </xdr:nvSpPr>
      <xdr:spPr>
        <a:xfrm>
          <a:off x="15621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162577</xdr:rowOff>
    </xdr:from>
    <xdr:ext cx="736600" cy="259045"/>
    <xdr:sp macro="" textlink="">
      <xdr:nvSpPr>
        <xdr:cNvPr id="449" name="テキスト ボックス 448"/>
        <xdr:cNvSpPr txBox="1"/>
      </xdr:nvSpPr>
      <xdr:spPr>
        <a:xfrm>
          <a:off x="15290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64770</xdr:rowOff>
    </xdr:from>
    <xdr:to>
      <xdr:col>21</xdr:col>
      <xdr:colOff>412750</xdr:colOff>
      <xdr:row>81</xdr:row>
      <xdr:rowOff>166370</xdr:rowOff>
    </xdr:to>
    <xdr:sp macro="" textlink="">
      <xdr:nvSpPr>
        <xdr:cNvPr id="450" name="円/楕円 449"/>
        <xdr:cNvSpPr/>
      </xdr:nvSpPr>
      <xdr:spPr>
        <a:xfrm>
          <a:off x="14732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151147</xdr:rowOff>
    </xdr:from>
    <xdr:ext cx="762000" cy="259045"/>
    <xdr:sp macro="" textlink="">
      <xdr:nvSpPr>
        <xdr:cNvPr id="451" name="テキスト ボックス 450"/>
        <xdr:cNvSpPr txBox="1"/>
      </xdr:nvSpPr>
      <xdr:spPr>
        <a:xfrm>
          <a:off x="14401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20</xdr:col>
      <xdr:colOff>107950</xdr:colOff>
      <xdr:row>81</xdr:row>
      <xdr:rowOff>128778</xdr:rowOff>
    </xdr:from>
    <xdr:to>
      <xdr:col>20</xdr:col>
      <xdr:colOff>209550</xdr:colOff>
      <xdr:row>82</xdr:row>
      <xdr:rowOff>58928</xdr:rowOff>
    </xdr:to>
    <xdr:sp macro="" textlink="">
      <xdr:nvSpPr>
        <xdr:cNvPr id="452" name="円/楕円 451"/>
        <xdr:cNvSpPr/>
      </xdr:nvSpPr>
      <xdr:spPr>
        <a:xfrm>
          <a:off x="13843000" y="1401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82</xdr:row>
      <xdr:rowOff>43705</xdr:rowOff>
    </xdr:from>
    <xdr:ext cx="762000" cy="259045"/>
    <xdr:sp macro="" textlink="">
      <xdr:nvSpPr>
        <xdr:cNvPr id="453" name="テキスト ボックス 452"/>
        <xdr:cNvSpPr txBox="1"/>
      </xdr:nvSpPr>
      <xdr:spPr>
        <a:xfrm>
          <a:off x="13512800" y="1410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119635</xdr:rowOff>
    </xdr:from>
    <xdr:to>
      <xdr:col>19</xdr:col>
      <xdr:colOff>6350</xdr:colOff>
      <xdr:row>82</xdr:row>
      <xdr:rowOff>49785</xdr:rowOff>
    </xdr:to>
    <xdr:sp macro="" textlink="">
      <xdr:nvSpPr>
        <xdr:cNvPr id="454" name="円/楕円 453"/>
        <xdr:cNvSpPr/>
      </xdr:nvSpPr>
      <xdr:spPr>
        <a:xfrm>
          <a:off x="12954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82</xdr:row>
      <xdr:rowOff>34562</xdr:rowOff>
    </xdr:from>
    <xdr:ext cx="762000" cy="259045"/>
    <xdr:sp macro="" textlink="">
      <xdr:nvSpPr>
        <xdr:cNvPr id="455" name="テキスト ボックス 454"/>
        <xdr:cNvSpPr txBox="1"/>
      </xdr:nvSpPr>
      <xdr:spPr>
        <a:xfrm>
          <a:off x="12623800" y="1409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神奈川県葉山町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114046</xdr:rowOff>
    </xdr:from>
    <xdr:to>
      <xdr:col>4</xdr:col>
      <xdr:colOff>1117600</xdr:colOff>
      <xdr:row>17</xdr:row>
      <xdr:rowOff>12695</xdr:rowOff>
    </xdr:to>
    <xdr:cxnSp macro="">
      <xdr:nvCxnSpPr>
        <xdr:cNvPr id="52" name="直線コネクタ 51"/>
        <xdr:cNvCxnSpPr/>
      </xdr:nvCxnSpPr>
      <xdr:spPr bwMode="auto">
        <a:xfrm flipV="1">
          <a:off x="5003800" y="2904871"/>
          <a:ext cx="647700" cy="7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12695</xdr:rowOff>
    </xdr:from>
    <xdr:to>
      <xdr:col>4</xdr:col>
      <xdr:colOff>469900</xdr:colOff>
      <xdr:row>17</xdr:row>
      <xdr:rowOff>44862</xdr:rowOff>
    </xdr:to>
    <xdr:cxnSp macro="">
      <xdr:nvCxnSpPr>
        <xdr:cNvPr id="55" name="直線コネクタ 54"/>
        <xdr:cNvCxnSpPr/>
      </xdr:nvCxnSpPr>
      <xdr:spPr bwMode="auto">
        <a:xfrm flipV="1">
          <a:off x="4305300" y="2974970"/>
          <a:ext cx="6985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6081</xdr:rowOff>
    </xdr:from>
    <xdr:to>
      <xdr:col>3</xdr:col>
      <xdr:colOff>904875</xdr:colOff>
      <xdr:row>17</xdr:row>
      <xdr:rowOff>44862</xdr:rowOff>
    </xdr:to>
    <xdr:cxnSp macro="">
      <xdr:nvCxnSpPr>
        <xdr:cNvPr id="58" name="直線コネクタ 57"/>
        <xdr:cNvCxnSpPr/>
      </xdr:nvCxnSpPr>
      <xdr:spPr bwMode="auto">
        <a:xfrm>
          <a:off x="3606800" y="2968356"/>
          <a:ext cx="698500" cy="38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131420</xdr:rowOff>
    </xdr:from>
    <xdr:to>
      <xdr:col>3</xdr:col>
      <xdr:colOff>206375</xdr:colOff>
      <xdr:row>17</xdr:row>
      <xdr:rowOff>6081</xdr:rowOff>
    </xdr:to>
    <xdr:cxnSp macro="">
      <xdr:nvCxnSpPr>
        <xdr:cNvPr id="61" name="直線コネクタ 60"/>
        <xdr:cNvCxnSpPr/>
      </xdr:nvCxnSpPr>
      <xdr:spPr bwMode="auto">
        <a:xfrm>
          <a:off x="2908300" y="2922245"/>
          <a:ext cx="698500" cy="461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63246</xdr:rowOff>
    </xdr:from>
    <xdr:to>
      <xdr:col>5</xdr:col>
      <xdr:colOff>34925</xdr:colOff>
      <xdr:row>16</xdr:row>
      <xdr:rowOff>164846</xdr:rowOff>
    </xdr:to>
    <xdr:sp macro="" textlink="">
      <xdr:nvSpPr>
        <xdr:cNvPr id="71" name="円/楕円 70"/>
        <xdr:cNvSpPr/>
      </xdr:nvSpPr>
      <xdr:spPr bwMode="auto">
        <a:xfrm>
          <a:off x="5600700" y="2854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79773</xdr:rowOff>
    </xdr:from>
    <xdr:ext cx="762000" cy="259045"/>
    <xdr:sp macro="" textlink="">
      <xdr:nvSpPr>
        <xdr:cNvPr id="72" name="人口1人当たり決算額の推移該当値テキスト130"/>
        <xdr:cNvSpPr txBox="1"/>
      </xdr:nvSpPr>
      <xdr:spPr>
        <a:xfrm>
          <a:off x="5740400" y="269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83,210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133345</xdr:rowOff>
    </xdr:from>
    <xdr:to>
      <xdr:col>4</xdr:col>
      <xdr:colOff>520700</xdr:colOff>
      <xdr:row>17</xdr:row>
      <xdr:rowOff>63495</xdr:rowOff>
    </xdr:to>
    <xdr:sp macro="" textlink="">
      <xdr:nvSpPr>
        <xdr:cNvPr id="73" name="円/楕円 72"/>
        <xdr:cNvSpPr/>
      </xdr:nvSpPr>
      <xdr:spPr bwMode="auto">
        <a:xfrm>
          <a:off x="4953000" y="292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73672</xdr:rowOff>
    </xdr:from>
    <xdr:ext cx="736600" cy="259045"/>
    <xdr:sp macro="" textlink="">
      <xdr:nvSpPr>
        <xdr:cNvPr id="74" name="テキスト ボックス 73"/>
        <xdr:cNvSpPr txBox="1"/>
      </xdr:nvSpPr>
      <xdr:spPr>
        <a:xfrm>
          <a:off x="4622800" y="269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78,917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165512</xdr:rowOff>
    </xdr:from>
    <xdr:to>
      <xdr:col>3</xdr:col>
      <xdr:colOff>955675</xdr:colOff>
      <xdr:row>17</xdr:row>
      <xdr:rowOff>95662</xdr:rowOff>
    </xdr:to>
    <xdr:sp macro="" textlink="">
      <xdr:nvSpPr>
        <xdr:cNvPr id="75" name="円/楕円 74"/>
        <xdr:cNvSpPr/>
      </xdr:nvSpPr>
      <xdr:spPr bwMode="auto">
        <a:xfrm>
          <a:off x="4254500" y="2956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105839</xdr:rowOff>
    </xdr:from>
    <xdr:ext cx="762000" cy="259045"/>
    <xdr:sp macro="" textlink="">
      <xdr:nvSpPr>
        <xdr:cNvPr id="76" name="テキスト ボックス 75"/>
        <xdr:cNvSpPr txBox="1"/>
      </xdr:nvSpPr>
      <xdr:spPr>
        <a:xfrm>
          <a:off x="3924300" y="27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126731</xdr:rowOff>
    </xdr:from>
    <xdr:to>
      <xdr:col>3</xdr:col>
      <xdr:colOff>257175</xdr:colOff>
      <xdr:row>17</xdr:row>
      <xdr:rowOff>56881</xdr:rowOff>
    </xdr:to>
    <xdr:sp macro="" textlink="">
      <xdr:nvSpPr>
        <xdr:cNvPr id="77" name="円/楕円 76"/>
        <xdr:cNvSpPr/>
      </xdr:nvSpPr>
      <xdr:spPr bwMode="auto">
        <a:xfrm>
          <a:off x="3556000" y="291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67058</xdr:rowOff>
    </xdr:from>
    <xdr:ext cx="762000" cy="259045"/>
    <xdr:sp macro="" textlink="">
      <xdr:nvSpPr>
        <xdr:cNvPr id="78" name="テキスト ボックス 77"/>
        <xdr:cNvSpPr txBox="1"/>
      </xdr:nvSpPr>
      <xdr:spPr>
        <a:xfrm>
          <a:off x="3225800" y="268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79,322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80620</xdr:rowOff>
    </xdr:from>
    <xdr:to>
      <xdr:col>2</xdr:col>
      <xdr:colOff>692150</xdr:colOff>
      <xdr:row>17</xdr:row>
      <xdr:rowOff>10770</xdr:rowOff>
    </xdr:to>
    <xdr:sp macro="" textlink="">
      <xdr:nvSpPr>
        <xdr:cNvPr id="79" name="円/楕円 78"/>
        <xdr:cNvSpPr/>
      </xdr:nvSpPr>
      <xdr:spPr bwMode="auto">
        <a:xfrm>
          <a:off x="2857500" y="2871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20947</xdr:rowOff>
    </xdr:from>
    <xdr:ext cx="762000" cy="259045"/>
    <xdr:sp macro="" textlink="">
      <xdr:nvSpPr>
        <xdr:cNvPr id="80" name="テキスト ボックス 79"/>
        <xdr:cNvSpPr txBox="1"/>
      </xdr:nvSpPr>
      <xdr:spPr>
        <a:xfrm>
          <a:off x="2527300" y="264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167038</xdr:rowOff>
    </xdr:from>
    <xdr:to>
      <xdr:col>4</xdr:col>
      <xdr:colOff>1117600</xdr:colOff>
      <xdr:row>37</xdr:row>
      <xdr:rowOff>213280</xdr:rowOff>
    </xdr:to>
    <xdr:cxnSp macro="">
      <xdr:nvCxnSpPr>
        <xdr:cNvPr id="115" name="直線コネクタ 114"/>
        <xdr:cNvCxnSpPr/>
      </xdr:nvCxnSpPr>
      <xdr:spPr bwMode="auto">
        <a:xfrm flipV="1">
          <a:off x="5003800" y="7291738"/>
          <a:ext cx="647700" cy="46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156849</xdr:rowOff>
    </xdr:from>
    <xdr:to>
      <xdr:col>4</xdr:col>
      <xdr:colOff>469900</xdr:colOff>
      <xdr:row>37</xdr:row>
      <xdr:rowOff>213280</xdr:rowOff>
    </xdr:to>
    <xdr:cxnSp macro="">
      <xdr:nvCxnSpPr>
        <xdr:cNvPr id="118" name="直線コネクタ 117"/>
        <xdr:cNvCxnSpPr/>
      </xdr:nvCxnSpPr>
      <xdr:spPr bwMode="auto">
        <a:xfrm>
          <a:off x="4305300" y="7281549"/>
          <a:ext cx="698500" cy="5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114492</xdr:rowOff>
    </xdr:from>
    <xdr:to>
      <xdr:col>3</xdr:col>
      <xdr:colOff>904875</xdr:colOff>
      <xdr:row>37</xdr:row>
      <xdr:rowOff>156849</xdr:rowOff>
    </xdr:to>
    <xdr:cxnSp macro="">
      <xdr:nvCxnSpPr>
        <xdr:cNvPr id="121" name="直線コネクタ 120"/>
        <xdr:cNvCxnSpPr/>
      </xdr:nvCxnSpPr>
      <xdr:spPr bwMode="auto">
        <a:xfrm>
          <a:off x="3606800" y="7239192"/>
          <a:ext cx="698500" cy="42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114492</xdr:rowOff>
    </xdr:from>
    <xdr:to>
      <xdr:col>3</xdr:col>
      <xdr:colOff>206375</xdr:colOff>
      <xdr:row>37</xdr:row>
      <xdr:rowOff>126739</xdr:rowOff>
    </xdr:to>
    <xdr:cxnSp macro="">
      <xdr:nvCxnSpPr>
        <xdr:cNvPr id="124" name="直線コネクタ 123"/>
        <xdr:cNvCxnSpPr/>
      </xdr:nvCxnSpPr>
      <xdr:spPr bwMode="auto">
        <a:xfrm flipV="1">
          <a:off x="2908300" y="7239192"/>
          <a:ext cx="698500" cy="1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116238</xdr:rowOff>
    </xdr:from>
    <xdr:to>
      <xdr:col>5</xdr:col>
      <xdr:colOff>34925</xdr:colOff>
      <xdr:row>37</xdr:row>
      <xdr:rowOff>217838</xdr:rowOff>
    </xdr:to>
    <xdr:sp macro="" textlink="">
      <xdr:nvSpPr>
        <xdr:cNvPr id="134" name="円/楕円 133"/>
        <xdr:cNvSpPr/>
      </xdr:nvSpPr>
      <xdr:spPr bwMode="auto">
        <a:xfrm>
          <a:off x="5600700" y="724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24815</xdr:rowOff>
    </xdr:from>
    <xdr:ext cx="762000" cy="259045"/>
    <xdr:sp macro="" textlink="">
      <xdr:nvSpPr>
        <xdr:cNvPr id="135" name="人口1人当たり決算額の推移該当値テキスト445"/>
        <xdr:cNvSpPr txBox="1"/>
      </xdr:nvSpPr>
      <xdr:spPr>
        <a:xfrm>
          <a:off x="5740400" y="71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162480</xdr:rowOff>
    </xdr:from>
    <xdr:to>
      <xdr:col>4</xdr:col>
      <xdr:colOff>520700</xdr:colOff>
      <xdr:row>37</xdr:row>
      <xdr:rowOff>264080</xdr:rowOff>
    </xdr:to>
    <xdr:sp macro="" textlink="">
      <xdr:nvSpPr>
        <xdr:cNvPr id="136" name="円/楕円 135"/>
        <xdr:cNvSpPr/>
      </xdr:nvSpPr>
      <xdr:spPr bwMode="auto">
        <a:xfrm>
          <a:off x="4953000" y="7287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248857</xdr:rowOff>
    </xdr:from>
    <xdr:ext cx="736600" cy="259045"/>
    <xdr:sp macro="" textlink="">
      <xdr:nvSpPr>
        <xdr:cNvPr id="137" name="テキスト ボックス 136"/>
        <xdr:cNvSpPr txBox="1"/>
      </xdr:nvSpPr>
      <xdr:spPr>
        <a:xfrm>
          <a:off x="4622800" y="7373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106049</xdr:rowOff>
    </xdr:from>
    <xdr:to>
      <xdr:col>3</xdr:col>
      <xdr:colOff>955675</xdr:colOff>
      <xdr:row>37</xdr:row>
      <xdr:rowOff>207649</xdr:rowOff>
    </xdr:to>
    <xdr:sp macro="" textlink="">
      <xdr:nvSpPr>
        <xdr:cNvPr id="138" name="円/楕円 137"/>
        <xdr:cNvSpPr/>
      </xdr:nvSpPr>
      <xdr:spPr bwMode="auto">
        <a:xfrm>
          <a:off x="4254500" y="723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192426</xdr:rowOff>
    </xdr:from>
    <xdr:ext cx="762000" cy="259045"/>
    <xdr:sp macro="" textlink="">
      <xdr:nvSpPr>
        <xdr:cNvPr id="139" name="テキスト ボックス 138"/>
        <xdr:cNvSpPr txBox="1"/>
      </xdr:nvSpPr>
      <xdr:spPr>
        <a:xfrm>
          <a:off x="3924300" y="731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63692</xdr:rowOff>
    </xdr:from>
    <xdr:to>
      <xdr:col>3</xdr:col>
      <xdr:colOff>257175</xdr:colOff>
      <xdr:row>37</xdr:row>
      <xdr:rowOff>165292</xdr:rowOff>
    </xdr:to>
    <xdr:sp macro="" textlink="">
      <xdr:nvSpPr>
        <xdr:cNvPr id="140" name="円/楕円 139"/>
        <xdr:cNvSpPr/>
      </xdr:nvSpPr>
      <xdr:spPr bwMode="auto">
        <a:xfrm>
          <a:off x="3556000" y="7188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150069</xdr:rowOff>
    </xdr:from>
    <xdr:ext cx="762000" cy="259045"/>
    <xdr:sp macro="" textlink="">
      <xdr:nvSpPr>
        <xdr:cNvPr id="141" name="テキスト ボックス 140"/>
        <xdr:cNvSpPr txBox="1"/>
      </xdr:nvSpPr>
      <xdr:spPr>
        <a:xfrm>
          <a:off x="3225800" y="7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75939</xdr:rowOff>
    </xdr:from>
    <xdr:to>
      <xdr:col>2</xdr:col>
      <xdr:colOff>692150</xdr:colOff>
      <xdr:row>37</xdr:row>
      <xdr:rowOff>177539</xdr:rowOff>
    </xdr:to>
    <xdr:sp macro="" textlink="">
      <xdr:nvSpPr>
        <xdr:cNvPr id="142" name="円/楕円 141"/>
        <xdr:cNvSpPr/>
      </xdr:nvSpPr>
      <xdr:spPr bwMode="auto">
        <a:xfrm>
          <a:off x="2857500" y="7200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162316</xdr:rowOff>
    </xdr:from>
    <xdr:ext cx="762000" cy="259045"/>
    <xdr:sp macro="" textlink="">
      <xdr:nvSpPr>
        <xdr:cNvPr id="143" name="テキスト ボックス 142"/>
        <xdr:cNvSpPr txBox="1"/>
      </xdr:nvSpPr>
      <xdr:spPr>
        <a:xfrm>
          <a:off x="2527300" y="72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98285</xdr:rowOff>
    </xdr:from>
    <xdr:to>
      <xdr:col>6</xdr:col>
      <xdr:colOff>511175</xdr:colOff>
      <xdr:row>35</xdr:row>
      <xdr:rowOff>20694</xdr:rowOff>
    </xdr:to>
    <xdr:cxnSp macro="">
      <xdr:nvCxnSpPr>
        <xdr:cNvPr id="61" name="直線コネクタ 60"/>
        <xdr:cNvCxnSpPr/>
      </xdr:nvCxnSpPr>
      <xdr:spPr>
        <a:xfrm flipV="1">
          <a:off x="3797300" y="5927585"/>
          <a:ext cx="838200" cy="9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20694</xdr:rowOff>
    </xdr:from>
    <xdr:to>
      <xdr:col>5</xdr:col>
      <xdr:colOff>358775</xdr:colOff>
      <xdr:row>35</xdr:row>
      <xdr:rowOff>23057</xdr:rowOff>
    </xdr:to>
    <xdr:cxnSp macro="">
      <xdr:nvCxnSpPr>
        <xdr:cNvPr id="64" name="直線コネクタ 63"/>
        <xdr:cNvCxnSpPr/>
      </xdr:nvCxnSpPr>
      <xdr:spPr>
        <a:xfrm flipV="1">
          <a:off x="2908300" y="6021444"/>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61364</xdr:rowOff>
    </xdr:from>
    <xdr:ext cx="534377" cy="259045"/>
    <xdr:sp macro="" textlink="">
      <xdr:nvSpPr>
        <xdr:cNvPr id="66" name="テキスト ボックス 65"/>
        <xdr:cNvSpPr txBox="1"/>
      </xdr:nvSpPr>
      <xdr:spPr>
        <a:xfrm>
          <a:off x="3530111" y="64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126308</xdr:rowOff>
    </xdr:from>
    <xdr:to>
      <xdr:col>4</xdr:col>
      <xdr:colOff>155575</xdr:colOff>
      <xdr:row>35</xdr:row>
      <xdr:rowOff>23057</xdr:rowOff>
    </xdr:to>
    <xdr:cxnSp macro="">
      <xdr:nvCxnSpPr>
        <xdr:cNvPr id="67" name="直線コネクタ 66"/>
        <xdr:cNvCxnSpPr/>
      </xdr:nvCxnSpPr>
      <xdr:spPr>
        <a:xfrm>
          <a:off x="2019300" y="595560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72911</xdr:rowOff>
    </xdr:from>
    <xdr:to>
      <xdr:col>2</xdr:col>
      <xdr:colOff>638175</xdr:colOff>
      <xdr:row>34</xdr:row>
      <xdr:rowOff>126308</xdr:rowOff>
    </xdr:to>
    <xdr:cxnSp macro="">
      <xdr:nvCxnSpPr>
        <xdr:cNvPr id="70" name="直線コネクタ 69"/>
        <xdr:cNvCxnSpPr/>
      </xdr:nvCxnSpPr>
      <xdr:spPr>
        <a:xfrm>
          <a:off x="1130300" y="5902211"/>
          <a:ext cx="889000" cy="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47485</xdr:rowOff>
    </xdr:from>
    <xdr:to>
      <xdr:col>6</xdr:col>
      <xdr:colOff>561975</xdr:colOff>
      <xdr:row>34</xdr:row>
      <xdr:rowOff>149085</xdr:rowOff>
    </xdr:to>
    <xdr:sp macro="" textlink="">
      <xdr:nvSpPr>
        <xdr:cNvPr id="80" name="円/楕円 79"/>
        <xdr:cNvSpPr/>
      </xdr:nvSpPr>
      <xdr:spPr>
        <a:xfrm>
          <a:off x="4584700" y="5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70362</xdr:rowOff>
    </xdr:from>
    <xdr:ext cx="534377" cy="259045"/>
    <xdr:sp macro="" textlink="">
      <xdr:nvSpPr>
        <xdr:cNvPr id="81" name="人件費該当値テキスト"/>
        <xdr:cNvSpPr txBox="1"/>
      </xdr:nvSpPr>
      <xdr:spPr>
        <a:xfrm>
          <a:off x="4686300" y="572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82,174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141344</xdr:rowOff>
    </xdr:from>
    <xdr:to>
      <xdr:col>5</xdr:col>
      <xdr:colOff>409575</xdr:colOff>
      <xdr:row>35</xdr:row>
      <xdr:rowOff>71494</xdr:rowOff>
    </xdr:to>
    <xdr:sp macro="" textlink="">
      <xdr:nvSpPr>
        <xdr:cNvPr id="82" name="円/楕円 81"/>
        <xdr:cNvSpPr/>
      </xdr:nvSpPr>
      <xdr:spPr>
        <a:xfrm>
          <a:off x="3746500" y="59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88021</xdr:rowOff>
    </xdr:from>
    <xdr:ext cx="534377" cy="259045"/>
    <xdr:sp macro="" textlink="">
      <xdr:nvSpPr>
        <xdr:cNvPr id="83" name="テキスト ボックス 82"/>
        <xdr:cNvSpPr txBox="1"/>
      </xdr:nvSpPr>
      <xdr:spPr>
        <a:xfrm>
          <a:off x="3530111" y="574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143707</xdr:rowOff>
    </xdr:from>
    <xdr:to>
      <xdr:col>4</xdr:col>
      <xdr:colOff>206375</xdr:colOff>
      <xdr:row>35</xdr:row>
      <xdr:rowOff>73857</xdr:rowOff>
    </xdr:to>
    <xdr:sp macro="" textlink="">
      <xdr:nvSpPr>
        <xdr:cNvPr id="84" name="円/楕円 83"/>
        <xdr:cNvSpPr/>
      </xdr:nvSpPr>
      <xdr:spPr>
        <a:xfrm>
          <a:off x="2857500" y="597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90384</xdr:rowOff>
    </xdr:from>
    <xdr:ext cx="534377" cy="259045"/>
    <xdr:sp macro="" textlink="">
      <xdr:nvSpPr>
        <xdr:cNvPr id="85" name="テキスト ボックス 84"/>
        <xdr:cNvSpPr txBox="1"/>
      </xdr:nvSpPr>
      <xdr:spPr>
        <a:xfrm>
          <a:off x="2641111" y="574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77,123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75508</xdr:rowOff>
    </xdr:from>
    <xdr:to>
      <xdr:col>3</xdr:col>
      <xdr:colOff>3175</xdr:colOff>
      <xdr:row>35</xdr:row>
      <xdr:rowOff>5658</xdr:rowOff>
    </xdr:to>
    <xdr:sp macro="" textlink="">
      <xdr:nvSpPr>
        <xdr:cNvPr id="86" name="円/楕円 85"/>
        <xdr:cNvSpPr/>
      </xdr:nvSpPr>
      <xdr:spPr>
        <a:xfrm>
          <a:off x="1968500" y="59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22185</xdr:rowOff>
    </xdr:from>
    <xdr:ext cx="534377" cy="259045"/>
    <xdr:sp macro="" textlink="">
      <xdr:nvSpPr>
        <xdr:cNvPr id="87" name="テキスト ボックス 86"/>
        <xdr:cNvSpPr txBox="1"/>
      </xdr:nvSpPr>
      <xdr:spPr>
        <a:xfrm>
          <a:off x="1752111" y="56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22111</xdr:rowOff>
    </xdr:from>
    <xdr:to>
      <xdr:col>1</xdr:col>
      <xdr:colOff>485775</xdr:colOff>
      <xdr:row>34</xdr:row>
      <xdr:rowOff>123711</xdr:rowOff>
    </xdr:to>
    <xdr:sp macro="" textlink="">
      <xdr:nvSpPr>
        <xdr:cNvPr id="88" name="円/楕円 87"/>
        <xdr:cNvSpPr/>
      </xdr:nvSpPr>
      <xdr:spPr>
        <a:xfrm>
          <a:off x="1079500" y="585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140238</xdr:rowOff>
    </xdr:from>
    <xdr:ext cx="534377" cy="259045"/>
    <xdr:sp macro="" textlink="">
      <xdr:nvSpPr>
        <xdr:cNvPr id="89" name="テキスト ボックス 88"/>
        <xdr:cNvSpPr txBox="1"/>
      </xdr:nvSpPr>
      <xdr:spPr>
        <a:xfrm>
          <a:off x="863111" y="56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54073</xdr:rowOff>
    </xdr:from>
    <xdr:to>
      <xdr:col>6</xdr:col>
      <xdr:colOff>511175</xdr:colOff>
      <xdr:row>57</xdr:row>
      <xdr:rowOff>94078</xdr:rowOff>
    </xdr:to>
    <xdr:cxnSp macro="">
      <xdr:nvCxnSpPr>
        <xdr:cNvPr id="121" name="直線コネクタ 120"/>
        <xdr:cNvCxnSpPr/>
      </xdr:nvCxnSpPr>
      <xdr:spPr>
        <a:xfrm>
          <a:off x="3797300" y="9826723"/>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140925</xdr:rowOff>
    </xdr:from>
    <xdr:to>
      <xdr:col>5</xdr:col>
      <xdr:colOff>358775</xdr:colOff>
      <xdr:row>57</xdr:row>
      <xdr:rowOff>54073</xdr:rowOff>
    </xdr:to>
    <xdr:cxnSp macro="">
      <xdr:nvCxnSpPr>
        <xdr:cNvPr id="124" name="直線コネクタ 123"/>
        <xdr:cNvCxnSpPr/>
      </xdr:nvCxnSpPr>
      <xdr:spPr>
        <a:xfrm>
          <a:off x="2908300" y="9742125"/>
          <a:ext cx="889000" cy="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140925</xdr:rowOff>
    </xdr:from>
    <xdr:to>
      <xdr:col>4</xdr:col>
      <xdr:colOff>155575</xdr:colOff>
      <xdr:row>56</xdr:row>
      <xdr:rowOff>150428</xdr:rowOff>
    </xdr:to>
    <xdr:cxnSp macro="">
      <xdr:nvCxnSpPr>
        <xdr:cNvPr id="127" name="直線コネクタ 126"/>
        <xdr:cNvCxnSpPr/>
      </xdr:nvCxnSpPr>
      <xdr:spPr>
        <a:xfrm flipV="1">
          <a:off x="2019300" y="9742125"/>
          <a:ext cx="889000" cy="9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100887</xdr:rowOff>
    </xdr:from>
    <xdr:to>
      <xdr:col>2</xdr:col>
      <xdr:colOff>638175</xdr:colOff>
      <xdr:row>56</xdr:row>
      <xdr:rowOff>150428</xdr:rowOff>
    </xdr:to>
    <xdr:cxnSp macro="">
      <xdr:nvCxnSpPr>
        <xdr:cNvPr id="130" name="直線コネクタ 129"/>
        <xdr:cNvCxnSpPr/>
      </xdr:nvCxnSpPr>
      <xdr:spPr>
        <a:xfrm>
          <a:off x="1130300" y="9702087"/>
          <a:ext cx="889000" cy="4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43278</xdr:rowOff>
    </xdr:from>
    <xdr:to>
      <xdr:col>6</xdr:col>
      <xdr:colOff>561975</xdr:colOff>
      <xdr:row>57</xdr:row>
      <xdr:rowOff>144878</xdr:rowOff>
    </xdr:to>
    <xdr:sp macro="" textlink="">
      <xdr:nvSpPr>
        <xdr:cNvPr id="140" name="円/楕円 139"/>
        <xdr:cNvSpPr/>
      </xdr:nvSpPr>
      <xdr:spPr>
        <a:xfrm>
          <a:off x="4584700" y="98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21705</xdr:rowOff>
    </xdr:from>
    <xdr:ext cx="534377" cy="259045"/>
    <xdr:sp macro="" textlink="">
      <xdr:nvSpPr>
        <xdr:cNvPr id="141" name="物件費該当値テキスト"/>
        <xdr:cNvSpPr txBox="1"/>
      </xdr:nvSpPr>
      <xdr:spPr>
        <a:xfrm>
          <a:off x="4686300" y="979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3273</xdr:rowOff>
    </xdr:from>
    <xdr:to>
      <xdr:col>5</xdr:col>
      <xdr:colOff>409575</xdr:colOff>
      <xdr:row>57</xdr:row>
      <xdr:rowOff>104873</xdr:rowOff>
    </xdr:to>
    <xdr:sp macro="" textlink="">
      <xdr:nvSpPr>
        <xdr:cNvPr id="142" name="円/楕円 141"/>
        <xdr:cNvSpPr/>
      </xdr:nvSpPr>
      <xdr:spPr>
        <a:xfrm>
          <a:off x="3746500" y="977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96000</xdr:rowOff>
    </xdr:from>
    <xdr:ext cx="534377" cy="259045"/>
    <xdr:sp macro="" textlink="">
      <xdr:nvSpPr>
        <xdr:cNvPr id="143" name="テキスト ボックス 142"/>
        <xdr:cNvSpPr txBox="1"/>
      </xdr:nvSpPr>
      <xdr:spPr>
        <a:xfrm>
          <a:off x="3530111" y="986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43,744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90125</xdr:rowOff>
    </xdr:from>
    <xdr:to>
      <xdr:col>4</xdr:col>
      <xdr:colOff>206375</xdr:colOff>
      <xdr:row>57</xdr:row>
      <xdr:rowOff>20275</xdr:rowOff>
    </xdr:to>
    <xdr:sp macro="" textlink="">
      <xdr:nvSpPr>
        <xdr:cNvPr id="144" name="円/楕円 143"/>
        <xdr:cNvSpPr/>
      </xdr:nvSpPr>
      <xdr:spPr>
        <a:xfrm>
          <a:off x="2857500" y="96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11402</xdr:rowOff>
    </xdr:from>
    <xdr:ext cx="534377" cy="259045"/>
    <xdr:sp macro="" textlink="">
      <xdr:nvSpPr>
        <xdr:cNvPr id="145" name="テキスト ボックス 144"/>
        <xdr:cNvSpPr txBox="1"/>
      </xdr:nvSpPr>
      <xdr:spPr>
        <a:xfrm>
          <a:off x="2641111" y="978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99628</xdr:rowOff>
    </xdr:from>
    <xdr:to>
      <xdr:col>3</xdr:col>
      <xdr:colOff>3175</xdr:colOff>
      <xdr:row>57</xdr:row>
      <xdr:rowOff>29778</xdr:rowOff>
    </xdr:to>
    <xdr:sp macro="" textlink="">
      <xdr:nvSpPr>
        <xdr:cNvPr id="146" name="円/楕円 145"/>
        <xdr:cNvSpPr/>
      </xdr:nvSpPr>
      <xdr:spPr>
        <a:xfrm>
          <a:off x="1968500" y="9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20905</xdr:rowOff>
    </xdr:from>
    <xdr:ext cx="534377" cy="259045"/>
    <xdr:sp macro="" textlink="">
      <xdr:nvSpPr>
        <xdr:cNvPr id="147" name="テキスト ボックス 146"/>
        <xdr:cNvSpPr txBox="1"/>
      </xdr:nvSpPr>
      <xdr:spPr>
        <a:xfrm>
          <a:off x="1752111" y="97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48,343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50087</xdr:rowOff>
    </xdr:from>
    <xdr:to>
      <xdr:col>1</xdr:col>
      <xdr:colOff>485775</xdr:colOff>
      <xdr:row>56</xdr:row>
      <xdr:rowOff>151687</xdr:rowOff>
    </xdr:to>
    <xdr:sp macro="" textlink="">
      <xdr:nvSpPr>
        <xdr:cNvPr id="148" name="円/楕円 147"/>
        <xdr:cNvSpPr/>
      </xdr:nvSpPr>
      <xdr:spPr>
        <a:xfrm>
          <a:off x="1079500" y="96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142814</xdr:rowOff>
    </xdr:from>
    <xdr:ext cx="534377" cy="259045"/>
    <xdr:sp macro="" textlink="">
      <xdr:nvSpPr>
        <xdr:cNvPr id="149" name="テキスト ボックス 148"/>
        <xdr:cNvSpPr txBox="1"/>
      </xdr:nvSpPr>
      <xdr:spPr>
        <a:xfrm>
          <a:off x="863111" y="97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51,377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164007</xdr:rowOff>
    </xdr:from>
    <xdr:to>
      <xdr:col>6</xdr:col>
      <xdr:colOff>511175</xdr:colOff>
      <xdr:row>78</xdr:row>
      <xdr:rowOff>56262</xdr:rowOff>
    </xdr:to>
    <xdr:cxnSp macro="">
      <xdr:nvCxnSpPr>
        <xdr:cNvPr id="178" name="直線コネクタ 177"/>
        <xdr:cNvCxnSpPr/>
      </xdr:nvCxnSpPr>
      <xdr:spPr>
        <a:xfrm>
          <a:off x="3797300" y="13365657"/>
          <a:ext cx="838200" cy="6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164007</xdr:rowOff>
    </xdr:from>
    <xdr:to>
      <xdr:col>5</xdr:col>
      <xdr:colOff>358775</xdr:colOff>
      <xdr:row>78</xdr:row>
      <xdr:rowOff>112954</xdr:rowOff>
    </xdr:to>
    <xdr:cxnSp macro="">
      <xdr:nvCxnSpPr>
        <xdr:cNvPr id="181" name="直線コネクタ 180"/>
        <xdr:cNvCxnSpPr/>
      </xdr:nvCxnSpPr>
      <xdr:spPr>
        <a:xfrm flipV="1">
          <a:off x="2908300" y="13365657"/>
          <a:ext cx="889000" cy="12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112954</xdr:rowOff>
    </xdr:from>
    <xdr:to>
      <xdr:col>4</xdr:col>
      <xdr:colOff>155575</xdr:colOff>
      <xdr:row>78</xdr:row>
      <xdr:rowOff>118821</xdr:rowOff>
    </xdr:to>
    <xdr:cxnSp macro="">
      <xdr:nvCxnSpPr>
        <xdr:cNvPr id="184" name="直線コネクタ 183"/>
        <xdr:cNvCxnSpPr/>
      </xdr:nvCxnSpPr>
      <xdr:spPr>
        <a:xfrm flipV="1">
          <a:off x="2019300" y="13486054"/>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118821</xdr:rowOff>
    </xdr:from>
    <xdr:to>
      <xdr:col>2</xdr:col>
      <xdr:colOff>638175</xdr:colOff>
      <xdr:row>78</xdr:row>
      <xdr:rowOff>139548</xdr:rowOff>
    </xdr:to>
    <xdr:cxnSp macro="">
      <xdr:nvCxnSpPr>
        <xdr:cNvPr id="187" name="直線コネクタ 186"/>
        <xdr:cNvCxnSpPr/>
      </xdr:nvCxnSpPr>
      <xdr:spPr>
        <a:xfrm flipV="1">
          <a:off x="1130300" y="13491921"/>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5462</xdr:rowOff>
    </xdr:from>
    <xdr:to>
      <xdr:col>6</xdr:col>
      <xdr:colOff>561975</xdr:colOff>
      <xdr:row>78</xdr:row>
      <xdr:rowOff>107062</xdr:rowOff>
    </xdr:to>
    <xdr:sp macro="" textlink="">
      <xdr:nvSpPr>
        <xdr:cNvPr id="197" name="円/楕円 196"/>
        <xdr:cNvSpPr/>
      </xdr:nvSpPr>
      <xdr:spPr>
        <a:xfrm>
          <a:off x="4584700" y="133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155339</xdr:rowOff>
    </xdr:from>
    <xdr:ext cx="469744" cy="259045"/>
    <xdr:sp macro="" textlink="">
      <xdr:nvSpPr>
        <xdr:cNvPr id="198" name="維持補修費該当値テキスト"/>
        <xdr:cNvSpPr txBox="1"/>
      </xdr:nvSpPr>
      <xdr:spPr>
        <a:xfrm>
          <a:off x="4686300"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113207</xdr:rowOff>
    </xdr:from>
    <xdr:to>
      <xdr:col>5</xdr:col>
      <xdr:colOff>409575</xdr:colOff>
      <xdr:row>78</xdr:row>
      <xdr:rowOff>43357</xdr:rowOff>
    </xdr:to>
    <xdr:sp macro="" textlink="">
      <xdr:nvSpPr>
        <xdr:cNvPr id="199" name="円/楕円 198"/>
        <xdr:cNvSpPr/>
      </xdr:nvSpPr>
      <xdr:spPr>
        <a:xfrm>
          <a:off x="3746500" y="133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34484</xdr:rowOff>
    </xdr:from>
    <xdr:ext cx="469744" cy="259045"/>
    <xdr:sp macro="" textlink="">
      <xdr:nvSpPr>
        <xdr:cNvPr id="200" name="テキスト ボックス 199"/>
        <xdr:cNvSpPr txBox="1"/>
      </xdr:nvSpPr>
      <xdr:spPr>
        <a:xfrm>
          <a:off x="3562427" y="1340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62154</xdr:rowOff>
    </xdr:from>
    <xdr:to>
      <xdr:col>4</xdr:col>
      <xdr:colOff>206375</xdr:colOff>
      <xdr:row>78</xdr:row>
      <xdr:rowOff>163754</xdr:rowOff>
    </xdr:to>
    <xdr:sp macro="" textlink="">
      <xdr:nvSpPr>
        <xdr:cNvPr id="201" name="円/楕円 200"/>
        <xdr:cNvSpPr/>
      </xdr:nvSpPr>
      <xdr:spPr>
        <a:xfrm>
          <a:off x="2857500" y="134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154881</xdr:rowOff>
    </xdr:from>
    <xdr:ext cx="469744" cy="259045"/>
    <xdr:sp macro="" textlink="">
      <xdr:nvSpPr>
        <xdr:cNvPr id="202" name="テキスト ボックス 201"/>
        <xdr:cNvSpPr txBox="1"/>
      </xdr:nvSpPr>
      <xdr:spPr>
        <a:xfrm>
          <a:off x="2673427" y="1352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68021</xdr:rowOff>
    </xdr:from>
    <xdr:to>
      <xdr:col>3</xdr:col>
      <xdr:colOff>3175</xdr:colOff>
      <xdr:row>78</xdr:row>
      <xdr:rowOff>169621</xdr:rowOff>
    </xdr:to>
    <xdr:sp macro="" textlink="">
      <xdr:nvSpPr>
        <xdr:cNvPr id="203" name="円/楕円 202"/>
        <xdr:cNvSpPr/>
      </xdr:nvSpPr>
      <xdr:spPr>
        <a:xfrm>
          <a:off x="19685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160748</xdr:rowOff>
    </xdr:from>
    <xdr:ext cx="469744" cy="259045"/>
    <xdr:sp macro="" textlink="">
      <xdr:nvSpPr>
        <xdr:cNvPr id="204" name="テキスト ボックス 203"/>
        <xdr:cNvSpPr txBox="1"/>
      </xdr:nvSpPr>
      <xdr:spPr>
        <a:xfrm>
          <a:off x="1784427" y="1353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88748</xdr:rowOff>
    </xdr:from>
    <xdr:to>
      <xdr:col>1</xdr:col>
      <xdr:colOff>485775</xdr:colOff>
      <xdr:row>79</xdr:row>
      <xdr:rowOff>18898</xdr:rowOff>
    </xdr:to>
    <xdr:sp macro="" textlink="">
      <xdr:nvSpPr>
        <xdr:cNvPr id="205" name="円/楕円 204"/>
        <xdr:cNvSpPr/>
      </xdr:nvSpPr>
      <xdr:spPr>
        <a:xfrm>
          <a:off x="1079500" y="134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10025</xdr:rowOff>
    </xdr:from>
    <xdr:ext cx="469744" cy="259045"/>
    <xdr:sp macro="" textlink="">
      <xdr:nvSpPr>
        <xdr:cNvPr id="206" name="テキスト ボックス 205"/>
        <xdr:cNvSpPr txBox="1"/>
      </xdr:nvSpPr>
      <xdr:spPr>
        <a:xfrm>
          <a:off x="895427" y="1355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2406</xdr:rowOff>
    </xdr:from>
    <xdr:to>
      <xdr:col>6</xdr:col>
      <xdr:colOff>511175</xdr:colOff>
      <xdr:row>99</xdr:row>
      <xdr:rowOff>49555</xdr:rowOff>
    </xdr:to>
    <xdr:cxnSp macro="">
      <xdr:nvCxnSpPr>
        <xdr:cNvPr id="236" name="直線コネクタ 235"/>
        <xdr:cNvCxnSpPr/>
      </xdr:nvCxnSpPr>
      <xdr:spPr>
        <a:xfrm flipV="1">
          <a:off x="3797300" y="16975956"/>
          <a:ext cx="838200" cy="4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49555</xdr:rowOff>
    </xdr:from>
    <xdr:to>
      <xdr:col>5</xdr:col>
      <xdr:colOff>358775</xdr:colOff>
      <xdr:row>99</xdr:row>
      <xdr:rowOff>113925</xdr:rowOff>
    </xdr:to>
    <xdr:cxnSp macro="">
      <xdr:nvCxnSpPr>
        <xdr:cNvPr id="239" name="直線コネクタ 238"/>
        <xdr:cNvCxnSpPr/>
      </xdr:nvCxnSpPr>
      <xdr:spPr>
        <a:xfrm flipV="1">
          <a:off x="2908300" y="17023105"/>
          <a:ext cx="889000" cy="6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92114</xdr:rowOff>
    </xdr:from>
    <xdr:to>
      <xdr:col>4</xdr:col>
      <xdr:colOff>155575</xdr:colOff>
      <xdr:row>99</xdr:row>
      <xdr:rowOff>113925</xdr:rowOff>
    </xdr:to>
    <xdr:cxnSp macro="">
      <xdr:nvCxnSpPr>
        <xdr:cNvPr id="242" name="直線コネクタ 241"/>
        <xdr:cNvCxnSpPr/>
      </xdr:nvCxnSpPr>
      <xdr:spPr>
        <a:xfrm>
          <a:off x="2019300" y="17065664"/>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55842</xdr:rowOff>
    </xdr:from>
    <xdr:to>
      <xdr:col>2</xdr:col>
      <xdr:colOff>638175</xdr:colOff>
      <xdr:row>99</xdr:row>
      <xdr:rowOff>92114</xdr:rowOff>
    </xdr:to>
    <xdr:cxnSp macro="">
      <xdr:nvCxnSpPr>
        <xdr:cNvPr id="245" name="直線コネクタ 244"/>
        <xdr:cNvCxnSpPr/>
      </xdr:nvCxnSpPr>
      <xdr:spPr>
        <a:xfrm>
          <a:off x="1130300" y="17029392"/>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123056</xdr:rowOff>
    </xdr:from>
    <xdr:to>
      <xdr:col>6</xdr:col>
      <xdr:colOff>561975</xdr:colOff>
      <xdr:row>99</xdr:row>
      <xdr:rowOff>53206</xdr:rowOff>
    </xdr:to>
    <xdr:sp macro="" textlink="">
      <xdr:nvSpPr>
        <xdr:cNvPr id="255" name="円/楕円 254"/>
        <xdr:cNvSpPr/>
      </xdr:nvSpPr>
      <xdr:spPr>
        <a:xfrm>
          <a:off x="4584700" y="16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37983</xdr:rowOff>
    </xdr:from>
    <xdr:ext cx="534377" cy="259045"/>
    <xdr:sp macro="" textlink="">
      <xdr:nvSpPr>
        <xdr:cNvPr id="256" name="扶助費該当値テキスト"/>
        <xdr:cNvSpPr txBox="1"/>
      </xdr:nvSpPr>
      <xdr:spPr>
        <a:xfrm>
          <a:off x="4686300" y="168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170205</xdr:rowOff>
    </xdr:from>
    <xdr:to>
      <xdr:col>5</xdr:col>
      <xdr:colOff>409575</xdr:colOff>
      <xdr:row>99</xdr:row>
      <xdr:rowOff>100355</xdr:rowOff>
    </xdr:to>
    <xdr:sp macro="" textlink="">
      <xdr:nvSpPr>
        <xdr:cNvPr id="257" name="円/楕円 256"/>
        <xdr:cNvSpPr/>
      </xdr:nvSpPr>
      <xdr:spPr>
        <a:xfrm>
          <a:off x="3746500" y="169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91482</xdr:rowOff>
    </xdr:from>
    <xdr:ext cx="534377" cy="259045"/>
    <xdr:sp macro="" textlink="">
      <xdr:nvSpPr>
        <xdr:cNvPr id="258" name="テキスト ボックス 257"/>
        <xdr:cNvSpPr txBox="1"/>
      </xdr:nvSpPr>
      <xdr:spPr>
        <a:xfrm>
          <a:off x="3530111" y="1706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63125</xdr:rowOff>
    </xdr:from>
    <xdr:to>
      <xdr:col>4</xdr:col>
      <xdr:colOff>206375</xdr:colOff>
      <xdr:row>99</xdr:row>
      <xdr:rowOff>164725</xdr:rowOff>
    </xdr:to>
    <xdr:sp macro="" textlink="">
      <xdr:nvSpPr>
        <xdr:cNvPr id="259" name="円/楕円 258"/>
        <xdr:cNvSpPr/>
      </xdr:nvSpPr>
      <xdr:spPr>
        <a:xfrm>
          <a:off x="2857500" y="17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155852</xdr:rowOff>
    </xdr:from>
    <xdr:ext cx="534377" cy="259045"/>
    <xdr:sp macro="" textlink="">
      <xdr:nvSpPr>
        <xdr:cNvPr id="260" name="テキスト ボックス 259"/>
        <xdr:cNvSpPr txBox="1"/>
      </xdr:nvSpPr>
      <xdr:spPr>
        <a:xfrm>
          <a:off x="2641111" y="1712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41314</xdr:rowOff>
    </xdr:from>
    <xdr:to>
      <xdr:col>3</xdr:col>
      <xdr:colOff>3175</xdr:colOff>
      <xdr:row>99</xdr:row>
      <xdr:rowOff>142914</xdr:rowOff>
    </xdr:to>
    <xdr:sp macro="" textlink="">
      <xdr:nvSpPr>
        <xdr:cNvPr id="261" name="円/楕円 260"/>
        <xdr:cNvSpPr/>
      </xdr:nvSpPr>
      <xdr:spPr>
        <a:xfrm>
          <a:off x="1968500" y="1701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134041</xdr:rowOff>
    </xdr:from>
    <xdr:ext cx="534377" cy="259045"/>
    <xdr:sp macro="" textlink="">
      <xdr:nvSpPr>
        <xdr:cNvPr id="262" name="テキスト ボックス 261"/>
        <xdr:cNvSpPr txBox="1"/>
      </xdr:nvSpPr>
      <xdr:spPr>
        <a:xfrm>
          <a:off x="1752111" y="1710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37,498</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5042</xdr:rowOff>
    </xdr:from>
    <xdr:to>
      <xdr:col>1</xdr:col>
      <xdr:colOff>485775</xdr:colOff>
      <xdr:row>99</xdr:row>
      <xdr:rowOff>106642</xdr:rowOff>
    </xdr:to>
    <xdr:sp macro="" textlink="">
      <xdr:nvSpPr>
        <xdr:cNvPr id="263" name="円/楕円 262"/>
        <xdr:cNvSpPr/>
      </xdr:nvSpPr>
      <xdr:spPr>
        <a:xfrm>
          <a:off x="1079500" y="16978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97769</xdr:rowOff>
    </xdr:from>
    <xdr:ext cx="534377" cy="259045"/>
    <xdr:sp macro="" textlink="">
      <xdr:nvSpPr>
        <xdr:cNvPr id="264" name="テキスト ボックス 263"/>
        <xdr:cNvSpPr txBox="1"/>
      </xdr:nvSpPr>
      <xdr:spPr>
        <a:xfrm>
          <a:off x="863111" y="1707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168972</xdr:rowOff>
    </xdr:from>
    <xdr:to>
      <xdr:col>15</xdr:col>
      <xdr:colOff>180975</xdr:colOff>
      <xdr:row>38</xdr:row>
      <xdr:rowOff>98988</xdr:rowOff>
    </xdr:to>
    <xdr:cxnSp macro="">
      <xdr:nvCxnSpPr>
        <xdr:cNvPr id="295" name="直線コネクタ 294"/>
        <xdr:cNvCxnSpPr/>
      </xdr:nvCxnSpPr>
      <xdr:spPr>
        <a:xfrm flipV="1">
          <a:off x="9639300" y="6512622"/>
          <a:ext cx="838200" cy="10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98988</xdr:rowOff>
    </xdr:from>
    <xdr:to>
      <xdr:col>14</xdr:col>
      <xdr:colOff>28575</xdr:colOff>
      <xdr:row>38</xdr:row>
      <xdr:rowOff>137283</xdr:rowOff>
    </xdr:to>
    <xdr:cxnSp macro="">
      <xdr:nvCxnSpPr>
        <xdr:cNvPr id="298" name="直線コネクタ 297"/>
        <xdr:cNvCxnSpPr/>
      </xdr:nvCxnSpPr>
      <xdr:spPr>
        <a:xfrm flipV="1">
          <a:off x="8750300" y="6614088"/>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122675</xdr:rowOff>
    </xdr:from>
    <xdr:to>
      <xdr:col>12</xdr:col>
      <xdr:colOff>511175</xdr:colOff>
      <xdr:row>38</xdr:row>
      <xdr:rowOff>137283</xdr:rowOff>
    </xdr:to>
    <xdr:cxnSp macro="">
      <xdr:nvCxnSpPr>
        <xdr:cNvPr id="301" name="直線コネクタ 300"/>
        <xdr:cNvCxnSpPr/>
      </xdr:nvCxnSpPr>
      <xdr:spPr>
        <a:xfrm>
          <a:off x="7861300" y="6637775"/>
          <a:ext cx="889000" cy="1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122272</xdr:rowOff>
    </xdr:from>
    <xdr:to>
      <xdr:col>11</xdr:col>
      <xdr:colOff>307975</xdr:colOff>
      <xdr:row>38</xdr:row>
      <xdr:rowOff>122675</xdr:rowOff>
    </xdr:to>
    <xdr:cxnSp macro="">
      <xdr:nvCxnSpPr>
        <xdr:cNvPr id="304" name="直線コネクタ 303"/>
        <xdr:cNvCxnSpPr/>
      </xdr:nvCxnSpPr>
      <xdr:spPr>
        <a:xfrm>
          <a:off x="6972300" y="6637372"/>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118172</xdr:rowOff>
    </xdr:from>
    <xdr:to>
      <xdr:col>15</xdr:col>
      <xdr:colOff>231775</xdr:colOff>
      <xdr:row>38</xdr:row>
      <xdr:rowOff>48322</xdr:rowOff>
    </xdr:to>
    <xdr:sp macro="" textlink="">
      <xdr:nvSpPr>
        <xdr:cNvPr id="314" name="円/楕円 313"/>
        <xdr:cNvSpPr/>
      </xdr:nvSpPr>
      <xdr:spPr>
        <a:xfrm>
          <a:off x="10426700" y="6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96599</xdr:rowOff>
    </xdr:from>
    <xdr:ext cx="534377" cy="259045"/>
    <xdr:sp macro="" textlink="">
      <xdr:nvSpPr>
        <xdr:cNvPr id="315" name="補助費等該当値テキスト"/>
        <xdr:cNvSpPr txBox="1"/>
      </xdr:nvSpPr>
      <xdr:spPr>
        <a:xfrm>
          <a:off x="10528300" y="644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48188</xdr:rowOff>
    </xdr:from>
    <xdr:to>
      <xdr:col>14</xdr:col>
      <xdr:colOff>79375</xdr:colOff>
      <xdr:row>38</xdr:row>
      <xdr:rowOff>149788</xdr:rowOff>
    </xdr:to>
    <xdr:sp macro="" textlink="">
      <xdr:nvSpPr>
        <xdr:cNvPr id="316" name="円/楕円 315"/>
        <xdr:cNvSpPr/>
      </xdr:nvSpPr>
      <xdr:spPr>
        <a:xfrm>
          <a:off x="9588500" y="656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140915</xdr:rowOff>
    </xdr:from>
    <xdr:ext cx="534377" cy="259045"/>
    <xdr:sp macro="" textlink="">
      <xdr:nvSpPr>
        <xdr:cNvPr id="317" name="テキスト ボックス 316"/>
        <xdr:cNvSpPr txBox="1"/>
      </xdr:nvSpPr>
      <xdr:spPr>
        <a:xfrm>
          <a:off x="9372111" y="665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86483</xdr:rowOff>
    </xdr:from>
    <xdr:to>
      <xdr:col>12</xdr:col>
      <xdr:colOff>561975</xdr:colOff>
      <xdr:row>39</xdr:row>
      <xdr:rowOff>16633</xdr:rowOff>
    </xdr:to>
    <xdr:sp macro="" textlink="">
      <xdr:nvSpPr>
        <xdr:cNvPr id="318" name="円/楕円 317"/>
        <xdr:cNvSpPr/>
      </xdr:nvSpPr>
      <xdr:spPr>
        <a:xfrm>
          <a:off x="8699500" y="66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7760</xdr:rowOff>
    </xdr:from>
    <xdr:ext cx="534377" cy="259045"/>
    <xdr:sp macro="" textlink="">
      <xdr:nvSpPr>
        <xdr:cNvPr id="319" name="テキスト ボックス 318"/>
        <xdr:cNvSpPr txBox="1"/>
      </xdr:nvSpPr>
      <xdr:spPr>
        <a:xfrm>
          <a:off x="8483111" y="669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71875</xdr:rowOff>
    </xdr:from>
    <xdr:to>
      <xdr:col>11</xdr:col>
      <xdr:colOff>358775</xdr:colOff>
      <xdr:row>39</xdr:row>
      <xdr:rowOff>2025</xdr:rowOff>
    </xdr:to>
    <xdr:sp macro="" textlink="">
      <xdr:nvSpPr>
        <xdr:cNvPr id="320" name="円/楕円 319"/>
        <xdr:cNvSpPr/>
      </xdr:nvSpPr>
      <xdr:spPr>
        <a:xfrm>
          <a:off x="7810500" y="65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164602</xdr:rowOff>
    </xdr:from>
    <xdr:ext cx="534377" cy="259045"/>
    <xdr:sp macro="" textlink="">
      <xdr:nvSpPr>
        <xdr:cNvPr id="321" name="テキスト ボックス 320"/>
        <xdr:cNvSpPr txBox="1"/>
      </xdr:nvSpPr>
      <xdr:spPr>
        <a:xfrm>
          <a:off x="7594111" y="66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71472</xdr:rowOff>
    </xdr:from>
    <xdr:to>
      <xdr:col>10</xdr:col>
      <xdr:colOff>155575</xdr:colOff>
      <xdr:row>39</xdr:row>
      <xdr:rowOff>1622</xdr:rowOff>
    </xdr:to>
    <xdr:sp macro="" textlink="">
      <xdr:nvSpPr>
        <xdr:cNvPr id="322" name="円/楕円 321"/>
        <xdr:cNvSpPr/>
      </xdr:nvSpPr>
      <xdr:spPr>
        <a:xfrm>
          <a:off x="6921500" y="65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164199</xdr:rowOff>
    </xdr:from>
    <xdr:ext cx="534377" cy="259045"/>
    <xdr:sp macro="" textlink="">
      <xdr:nvSpPr>
        <xdr:cNvPr id="323" name="テキスト ボックス 322"/>
        <xdr:cNvSpPr txBox="1"/>
      </xdr:nvSpPr>
      <xdr:spPr>
        <a:xfrm>
          <a:off x="6705111" y="667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91001</xdr:rowOff>
    </xdr:from>
    <xdr:to>
      <xdr:col>15</xdr:col>
      <xdr:colOff>180975</xdr:colOff>
      <xdr:row>58</xdr:row>
      <xdr:rowOff>122365</xdr:rowOff>
    </xdr:to>
    <xdr:cxnSp macro="">
      <xdr:nvCxnSpPr>
        <xdr:cNvPr id="352" name="直線コネクタ 351"/>
        <xdr:cNvCxnSpPr/>
      </xdr:nvCxnSpPr>
      <xdr:spPr>
        <a:xfrm>
          <a:off x="9639300" y="10035101"/>
          <a:ext cx="8382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150494</xdr:rowOff>
    </xdr:from>
    <xdr:ext cx="534377" cy="259045"/>
    <xdr:sp macro="" textlink="">
      <xdr:nvSpPr>
        <xdr:cNvPr id="353" name="普通建設事業費平均値テキスト"/>
        <xdr:cNvSpPr txBox="1"/>
      </xdr:nvSpPr>
      <xdr:spPr>
        <a:xfrm>
          <a:off x="10528300" y="9580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91001</xdr:rowOff>
    </xdr:from>
    <xdr:to>
      <xdr:col>14</xdr:col>
      <xdr:colOff>28575</xdr:colOff>
      <xdr:row>58</xdr:row>
      <xdr:rowOff>150452</xdr:rowOff>
    </xdr:to>
    <xdr:cxnSp macro="">
      <xdr:nvCxnSpPr>
        <xdr:cNvPr id="355" name="直線コネクタ 354"/>
        <xdr:cNvCxnSpPr/>
      </xdr:nvCxnSpPr>
      <xdr:spPr>
        <a:xfrm flipV="1">
          <a:off x="8750300" y="10035101"/>
          <a:ext cx="889000" cy="5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147282</xdr:rowOff>
    </xdr:from>
    <xdr:to>
      <xdr:col>12</xdr:col>
      <xdr:colOff>511175</xdr:colOff>
      <xdr:row>58</xdr:row>
      <xdr:rowOff>150452</xdr:rowOff>
    </xdr:to>
    <xdr:cxnSp macro="">
      <xdr:nvCxnSpPr>
        <xdr:cNvPr id="358" name="直線コネクタ 357"/>
        <xdr:cNvCxnSpPr/>
      </xdr:nvCxnSpPr>
      <xdr:spPr>
        <a:xfrm>
          <a:off x="7861300" y="10091382"/>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147282</xdr:rowOff>
    </xdr:from>
    <xdr:to>
      <xdr:col>11</xdr:col>
      <xdr:colOff>307975</xdr:colOff>
      <xdr:row>59</xdr:row>
      <xdr:rowOff>2654</xdr:rowOff>
    </xdr:to>
    <xdr:cxnSp macro="">
      <xdr:nvCxnSpPr>
        <xdr:cNvPr id="361" name="直線コネクタ 360"/>
        <xdr:cNvCxnSpPr/>
      </xdr:nvCxnSpPr>
      <xdr:spPr>
        <a:xfrm flipV="1">
          <a:off x="6972300" y="10091382"/>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71565</xdr:rowOff>
    </xdr:from>
    <xdr:to>
      <xdr:col>15</xdr:col>
      <xdr:colOff>231775</xdr:colOff>
      <xdr:row>59</xdr:row>
      <xdr:rowOff>1715</xdr:rowOff>
    </xdr:to>
    <xdr:sp macro="" textlink="">
      <xdr:nvSpPr>
        <xdr:cNvPr id="371" name="円/楕円 370"/>
        <xdr:cNvSpPr/>
      </xdr:nvSpPr>
      <xdr:spPr>
        <a:xfrm>
          <a:off x="10426700" y="1001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157942</xdr:rowOff>
    </xdr:from>
    <xdr:ext cx="534377" cy="259045"/>
    <xdr:sp macro="" textlink="">
      <xdr:nvSpPr>
        <xdr:cNvPr id="372" name="普通建設事業費該当値テキスト"/>
        <xdr:cNvSpPr txBox="1"/>
      </xdr:nvSpPr>
      <xdr:spPr>
        <a:xfrm>
          <a:off x="10528300" y="993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40201</xdr:rowOff>
    </xdr:from>
    <xdr:to>
      <xdr:col>14</xdr:col>
      <xdr:colOff>79375</xdr:colOff>
      <xdr:row>58</xdr:row>
      <xdr:rowOff>141801</xdr:rowOff>
    </xdr:to>
    <xdr:sp macro="" textlink="">
      <xdr:nvSpPr>
        <xdr:cNvPr id="373" name="円/楕円 372"/>
        <xdr:cNvSpPr/>
      </xdr:nvSpPr>
      <xdr:spPr>
        <a:xfrm>
          <a:off x="9588500" y="99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132928</xdr:rowOff>
    </xdr:from>
    <xdr:ext cx="534377" cy="259045"/>
    <xdr:sp macro="" textlink="">
      <xdr:nvSpPr>
        <xdr:cNvPr id="374" name="テキスト ボックス 373"/>
        <xdr:cNvSpPr txBox="1"/>
      </xdr:nvSpPr>
      <xdr:spPr>
        <a:xfrm>
          <a:off x="9372111" y="1007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99652</xdr:rowOff>
    </xdr:from>
    <xdr:to>
      <xdr:col>12</xdr:col>
      <xdr:colOff>561975</xdr:colOff>
      <xdr:row>59</xdr:row>
      <xdr:rowOff>29802</xdr:rowOff>
    </xdr:to>
    <xdr:sp macro="" textlink="">
      <xdr:nvSpPr>
        <xdr:cNvPr id="375" name="円/楕円 374"/>
        <xdr:cNvSpPr/>
      </xdr:nvSpPr>
      <xdr:spPr>
        <a:xfrm>
          <a:off x="8699500" y="1004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20929</xdr:rowOff>
    </xdr:from>
    <xdr:ext cx="469744" cy="259045"/>
    <xdr:sp macro="" textlink="">
      <xdr:nvSpPr>
        <xdr:cNvPr id="376" name="テキスト ボックス 375"/>
        <xdr:cNvSpPr txBox="1"/>
      </xdr:nvSpPr>
      <xdr:spPr>
        <a:xfrm>
          <a:off x="8515427" y="1013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96482</xdr:rowOff>
    </xdr:from>
    <xdr:to>
      <xdr:col>11</xdr:col>
      <xdr:colOff>358775</xdr:colOff>
      <xdr:row>59</xdr:row>
      <xdr:rowOff>26632</xdr:rowOff>
    </xdr:to>
    <xdr:sp macro="" textlink="">
      <xdr:nvSpPr>
        <xdr:cNvPr id="377" name="円/楕円 376"/>
        <xdr:cNvSpPr/>
      </xdr:nvSpPr>
      <xdr:spPr>
        <a:xfrm>
          <a:off x="7810500" y="1004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17759</xdr:rowOff>
    </xdr:from>
    <xdr:ext cx="469744" cy="259045"/>
    <xdr:sp macro="" textlink="">
      <xdr:nvSpPr>
        <xdr:cNvPr id="378" name="テキスト ボックス 377"/>
        <xdr:cNvSpPr txBox="1"/>
      </xdr:nvSpPr>
      <xdr:spPr>
        <a:xfrm>
          <a:off x="7626427" y="1013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123304</xdr:rowOff>
    </xdr:from>
    <xdr:to>
      <xdr:col>10</xdr:col>
      <xdr:colOff>155575</xdr:colOff>
      <xdr:row>59</xdr:row>
      <xdr:rowOff>53454</xdr:rowOff>
    </xdr:to>
    <xdr:sp macro="" textlink="">
      <xdr:nvSpPr>
        <xdr:cNvPr id="379" name="円/楕円 378"/>
        <xdr:cNvSpPr/>
      </xdr:nvSpPr>
      <xdr:spPr>
        <a:xfrm>
          <a:off x="6921500" y="1006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44581</xdr:rowOff>
    </xdr:from>
    <xdr:ext cx="469744" cy="259045"/>
    <xdr:sp macro="" textlink="">
      <xdr:nvSpPr>
        <xdr:cNvPr id="380" name="テキスト ボックス 379"/>
        <xdr:cNvSpPr txBox="1"/>
      </xdr:nvSpPr>
      <xdr:spPr>
        <a:xfrm>
          <a:off x="6737427" y="101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162854</xdr:rowOff>
    </xdr:from>
    <xdr:to>
      <xdr:col>15</xdr:col>
      <xdr:colOff>180975</xdr:colOff>
      <xdr:row>79</xdr:row>
      <xdr:rowOff>78936</xdr:rowOff>
    </xdr:to>
    <xdr:cxnSp macro="">
      <xdr:nvCxnSpPr>
        <xdr:cNvPr id="411" name="直線コネクタ 410"/>
        <xdr:cNvCxnSpPr/>
      </xdr:nvCxnSpPr>
      <xdr:spPr>
        <a:xfrm>
          <a:off x="9639300" y="13535954"/>
          <a:ext cx="838200" cy="8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28136</xdr:rowOff>
    </xdr:from>
    <xdr:to>
      <xdr:col>15</xdr:col>
      <xdr:colOff>231775</xdr:colOff>
      <xdr:row>79</xdr:row>
      <xdr:rowOff>129736</xdr:rowOff>
    </xdr:to>
    <xdr:sp macro="" textlink="">
      <xdr:nvSpPr>
        <xdr:cNvPr id="421" name="円/楕円 420"/>
        <xdr:cNvSpPr/>
      </xdr:nvSpPr>
      <xdr:spPr>
        <a:xfrm>
          <a:off x="10426700" y="1357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114513</xdr:rowOff>
    </xdr:from>
    <xdr:ext cx="469744" cy="259045"/>
    <xdr:sp macro="" textlink="">
      <xdr:nvSpPr>
        <xdr:cNvPr id="422" name="普通建設事業費 （ うち新規整備　）該当値テキスト"/>
        <xdr:cNvSpPr txBox="1"/>
      </xdr:nvSpPr>
      <xdr:spPr>
        <a:xfrm>
          <a:off x="10528300" y="1348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112054</xdr:rowOff>
    </xdr:from>
    <xdr:to>
      <xdr:col>14</xdr:col>
      <xdr:colOff>79375</xdr:colOff>
      <xdr:row>79</xdr:row>
      <xdr:rowOff>42204</xdr:rowOff>
    </xdr:to>
    <xdr:sp macro="" textlink="">
      <xdr:nvSpPr>
        <xdr:cNvPr id="423" name="円/楕円 422"/>
        <xdr:cNvSpPr/>
      </xdr:nvSpPr>
      <xdr:spPr>
        <a:xfrm>
          <a:off x="9588500" y="1348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33331</xdr:rowOff>
    </xdr:from>
    <xdr:ext cx="469744" cy="259045"/>
    <xdr:sp macro="" textlink="">
      <xdr:nvSpPr>
        <xdr:cNvPr id="424" name="テキスト ボックス 423"/>
        <xdr:cNvSpPr txBox="1"/>
      </xdr:nvSpPr>
      <xdr:spPr>
        <a:xfrm>
          <a:off x="9404427" y="1357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90475</xdr:rowOff>
    </xdr:from>
    <xdr:to>
      <xdr:col>15</xdr:col>
      <xdr:colOff>180975</xdr:colOff>
      <xdr:row>98</xdr:row>
      <xdr:rowOff>140576</xdr:rowOff>
    </xdr:to>
    <xdr:cxnSp macro="">
      <xdr:nvCxnSpPr>
        <xdr:cNvPr id="453" name="直線コネクタ 452"/>
        <xdr:cNvCxnSpPr/>
      </xdr:nvCxnSpPr>
      <xdr:spPr>
        <a:xfrm flipV="1">
          <a:off x="9639300" y="16892575"/>
          <a:ext cx="8382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39675</xdr:rowOff>
    </xdr:from>
    <xdr:to>
      <xdr:col>15</xdr:col>
      <xdr:colOff>231775</xdr:colOff>
      <xdr:row>98</xdr:row>
      <xdr:rowOff>141275</xdr:rowOff>
    </xdr:to>
    <xdr:sp macro="" textlink="">
      <xdr:nvSpPr>
        <xdr:cNvPr id="463" name="円/楕円 462"/>
        <xdr:cNvSpPr/>
      </xdr:nvSpPr>
      <xdr:spPr>
        <a:xfrm>
          <a:off x="10426700" y="168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126052</xdr:rowOff>
    </xdr:from>
    <xdr:ext cx="469744" cy="259045"/>
    <xdr:sp macro="" textlink="">
      <xdr:nvSpPr>
        <xdr:cNvPr id="464" name="普通建設事業費 （ うち更新整備　）該当値テキスト"/>
        <xdr:cNvSpPr txBox="1"/>
      </xdr:nvSpPr>
      <xdr:spPr>
        <a:xfrm>
          <a:off x="10528300" y="1675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89776</xdr:rowOff>
    </xdr:from>
    <xdr:to>
      <xdr:col>14</xdr:col>
      <xdr:colOff>79375</xdr:colOff>
      <xdr:row>99</xdr:row>
      <xdr:rowOff>19926</xdr:rowOff>
    </xdr:to>
    <xdr:sp macro="" textlink="">
      <xdr:nvSpPr>
        <xdr:cNvPr id="465" name="円/楕円 464"/>
        <xdr:cNvSpPr/>
      </xdr:nvSpPr>
      <xdr:spPr>
        <a:xfrm>
          <a:off x="9588500" y="168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11053</xdr:rowOff>
    </xdr:from>
    <xdr:ext cx="469744" cy="259045"/>
    <xdr:sp macro="" textlink="">
      <xdr:nvSpPr>
        <xdr:cNvPr id="466" name="テキスト ボックス 465"/>
        <xdr:cNvSpPr txBox="1"/>
      </xdr:nvSpPr>
      <xdr:spPr>
        <a:xfrm>
          <a:off x="9404427" y="169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40411</xdr:rowOff>
    </xdr:from>
    <xdr:to>
      <xdr:col>23</xdr:col>
      <xdr:colOff>517525</xdr:colOff>
      <xdr:row>39</xdr:row>
      <xdr:rowOff>44450</xdr:rowOff>
    </xdr:to>
    <xdr:cxnSp macro="">
      <xdr:nvCxnSpPr>
        <xdr:cNvPr id="495" name="直線コネクタ 494"/>
        <xdr:cNvCxnSpPr/>
      </xdr:nvCxnSpPr>
      <xdr:spPr>
        <a:xfrm>
          <a:off x="15481300" y="672696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40411</xdr:rowOff>
    </xdr:from>
    <xdr:to>
      <xdr:col>22</xdr:col>
      <xdr:colOff>365125</xdr:colOff>
      <xdr:row>39</xdr:row>
      <xdr:rowOff>42773</xdr:rowOff>
    </xdr:to>
    <xdr:cxnSp macro="">
      <xdr:nvCxnSpPr>
        <xdr:cNvPr id="498" name="直線コネクタ 497"/>
        <xdr:cNvCxnSpPr/>
      </xdr:nvCxnSpPr>
      <xdr:spPr>
        <a:xfrm flipV="1">
          <a:off x="14592300" y="6726961"/>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42545</xdr:rowOff>
    </xdr:from>
    <xdr:to>
      <xdr:col>21</xdr:col>
      <xdr:colOff>161925</xdr:colOff>
      <xdr:row>39</xdr:row>
      <xdr:rowOff>42773</xdr:rowOff>
    </xdr:to>
    <xdr:cxnSp macro="">
      <xdr:nvCxnSpPr>
        <xdr:cNvPr id="501" name="直線コネクタ 500"/>
        <xdr:cNvCxnSpPr/>
      </xdr:nvCxnSpPr>
      <xdr:spPr>
        <a:xfrm>
          <a:off x="13703300" y="6729095"/>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39345</xdr:rowOff>
    </xdr:from>
    <xdr:to>
      <xdr:col>19</xdr:col>
      <xdr:colOff>644525</xdr:colOff>
      <xdr:row>39</xdr:row>
      <xdr:rowOff>42545</xdr:rowOff>
    </xdr:to>
    <xdr:cxnSp macro="">
      <xdr:nvCxnSpPr>
        <xdr:cNvPr id="504" name="直線コネクタ 503"/>
        <xdr:cNvCxnSpPr/>
      </xdr:nvCxnSpPr>
      <xdr:spPr>
        <a:xfrm>
          <a:off x="12814300" y="67258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161061</xdr:rowOff>
    </xdr:from>
    <xdr:to>
      <xdr:col>22</xdr:col>
      <xdr:colOff>415925</xdr:colOff>
      <xdr:row>39</xdr:row>
      <xdr:rowOff>91211</xdr:rowOff>
    </xdr:to>
    <xdr:sp macro="" textlink="">
      <xdr:nvSpPr>
        <xdr:cNvPr id="516" name="円/楕円 515"/>
        <xdr:cNvSpPr/>
      </xdr:nvSpPr>
      <xdr:spPr>
        <a:xfrm>
          <a:off x="15430500" y="66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82338</xdr:rowOff>
    </xdr:from>
    <xdr:ext cx="313932" cy="259045"/>
    <xdr:sp macro="" textlink="">
      <xdr:nvSpPr>
        <xdr:cNvPr id="517" name="テキスト ボックス 516"/>
        <xdr:cNvSpPr txBox="1"/>
      </xdr:nvSpPr>
      <xdr:spPr>
        <a:xfrm>
          <a:off x="15324333" y="6768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163423</xdr:rowOff>
    </xdr:from>
    <xdr:to>
      <xdr:col>21</xdr:col>
      <xdr:colOff>212725</xdr:colOff>
      <xdr:row>39</xdr:row>
      <xdr:rowOff>93573</xdr:rowOff>
    </xdr:to>
    <xdr:sp macro="" textlink="">
      <xdr:nvSpPr>
        <xdr:cNvPr id="518" name="円/楕円 517"/>
        <xdr:cNvSpPr/>
      </xdr:nvSpPr>
      <xdr:spPr>
        <a:xfrm>
          <a:off x="14541500" y="667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84700</xdr:rowOff>
    </xdr:from>
    <xdr:ext cx="313932" cy="259045"/>
    <xdr:sp macro="" textlink="">
      <xdr:nvSpPr>
        <xdr:cNvPr id="519" name="テキスト ボックス 518"/>
        <xdr:cNvSpPr txBox="1"/>
      </xdr:nvSpPr>
      <xdr:spPr>
        <a:xfrm>
          <a:off x="14435333" y="6771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163195</xdr:rowOff>
    </xdr:from>
    <xdr:to>
      <xdr:col>20</xdr:col>
      <xdr:colOff>9525</xdr:colOff>
      <xdr:row>39</xdr:row>
      <xdr:rowOff>93345</xdr:rowOff>
    </xdr:to>
    <xdr:sp macro="" textlink="">
      <xdr:nvSpPr>
        <xdr:cNvPr id="520" name="円/楕円 519"/>
        <xdr:cNvSpPr/>
      </xdr:nvSpPr>
      <xdr:spPr>
        <a:xfrm>
          <a:off x="13652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84472</xdr:rowOff>
    </xdr:from>
    <xdr:ext cx="313932" cy="259045"/>
    <xdr:sp macro="" textlink="">
      <xdr:nvSpPr>
        <xdr:cNvPr id="521" name="テキスト ボックス 520"/>
        <xdr:cNvSpPr txBox="1"/>
      </xdr:nvSpPr>
      <xdr:spPr>
        <a:xfrm>
          <a:off x="13546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159995</xdr:rowOff>
    </xdr:from>
    <xdr:to>
      <xdr:col>18</xdr:col>
      <xdr:colOff>492125</xdr:colOff>
      <xdr:row>39</xdr:row>
      <xdr:rowOff>90145</xdr:rowOff>
    </xdr:to>
    <xdr:sp macro="" textlink="">
      <xdr:nvSpPr>
        <xdr:cNvPr id="522" name="円/楕円 521"/>
        <xdr:cNvSpPr/>
      </xdr:nvSpPr>
      <xdr:spPr>
        <a:xfrm>
          <a:off x="12763500" y="66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81272</xdr:rowOff>
    </xdr:from>
    <xdr:ext cx="313932" cy="259045"/>
    <xdr:sp macro="" textlink="">
      <xdr:nvSpPr>
        <xdr:cNvPr id="523" name="テキスト ボックス 522"/>
        <xdr:cNvSpPr txBox="1"/>
      </xdr:nvSpPr>
      <xdr:spPr>
        <a:xfrm>
          <a:off x="12657333" y="6767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164275</xdr:rowOff>
    </xdr:from>
    <xdr:to>
      <xdr:col>23</xdr:col>
      <xdr:colOff>517525</xdr:colOff>
      <xdr:row>78</xdr:row>
      <xdr:rowOff>12223</xdr:rowOff>
    </xdr:to>
    <xdr:cxnSp macro="">
      <xdr:nvCxnSpPr>
        <xdr:cNvPr id="603" name="直線コネクタ 602"/>
        <xdr:cNvCxnSpPr/>
      </xdr:nvCxnSpPr>
      <xdr:spPr>
        <a:xfrm>
          <a:off x="15481300" y="13365925"/>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158544</xdr:rowOff>
    </xdr:from>
    <xdr:to>
      <xdr:col>22</xdr:col>
      <xdr:colOff>365125</xdr:colOff>
      <xdr:row>77</xdr:row>
      <xdr:rowOff>164275</xdr:rowOff>
    </xdr:to>
    <xdr:cxnSp macro="">
      <xdr:nvCxnSpPr>
        <xdr:cNvPr id="606" name="直線コネクタ 605"/>
        <xdr:cNvCxnSpPr/>
      </xdr:nvCxnSpPr>
      <xdr:spPr>
        <a:xfrm>
          <a:off x="14592300" y="13360194"/>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150640</xdr:rowOff>
    </xdr:from>
    <xdr:to>
      <xdr:col>21</xdr:col>
      <xdr:colOff>161925</xdr:colOff>
      <xdr:row>77</xdr:row>
      <xdr:rowOff>158544</xdr:rowOff>
    </xdr:to>
    <xdr:cxnSp macro="">
      <xdr:nvCxnSpPr>
        <xdr:cNvPr id="609" name="直線コネクタ 608"/>
        <xdr:cNvCxnSpPr/>
      </xdr:nvCxnSpPr>
      <xdr:spPr>
        <a:xfrm>
          <a:off x="13703300" y="13352290"/>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150640</xdr:rowOff>
    </xdr:from>
    <xdr:to>
      <xdr:col>19</xdr:col>
      <xdr:colOff>644525</xdr:colOff>
      <xdr:row>77</xdr:row>
      <xdr:rowOff>156845</xdr:rowOff>
    </xdr:to>
    <xdr:cxnSp macro="">
      <xdr:nvCxnSpPr>
        <xdr:cNvPr id="612" name="直線コネクタ 611"/>
        <xdr:cNvCxnSpPr/>
      </xdr:nvCxnSpPr>
      <xdr:spPr>
        <a:xfrm flipV="1">
          <a:off x="12814300" y="1335229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132873</xdr:rowOff>
    </xdr:from>
    <xdr:to>
      <xdr:col>23</xdr:col>
      <xdr:colOff>568325</xdr:colOff>
      <xdr:row>78</xdr:row>
      <xdr:rowOff>63023</xdr:rowOff>
    </xdr:to>
    <xdr:sp macro="" textlink="">
      <xdr:nvSpPr>
        <xdr:cNvPr id="622" name="円/楕円 621"/>
        <xdr:cNvSpPr/>
      </xdr:nvSpPr>
      <xdr:spPr>
        <a:xfrm>
          <a:off x="16268700" y="133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47800</xdr:rowOff>
    </xdr:from>
    <xdr:ext cx="534377" cy="259045"/>
    <xdr:sp macro="" textlink="">
      <xdr:nvSpPr>
        <xdr:cNvPr id="623" name="公債費該当値テキスト"/>
        <xdr:cNvSpPr txBox="1"/>
      </xdr:nvSpPr>
      <xdr:spPr>
        <a:xfrm>
          <a:off x="16370300" y="1324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113475</xdr:rowOff>
    </xdr:from>
    <xdr:to>
      <xdr:col>22</xdr:col>
      <xdr:colOff>415925</xdr:colOff>
      <xdr:row>78</xdr:row>
      <xdr:rowOff>43625</xdr:rowOff>
    </xdr:to>
    <xdr:sp macro="" textlink="">
      <xdr:nvSpPr>
        <xdr:cNvPr id="624" name="円/楕円 623"/>
        <xdr:cNvSpPr/>
      </xdr:nvSpPr>
      <xdr:spPr>
        <a:xfrm>
          <a:off x="15430500" y="1331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34752</xdr:rowOff>
    </xdr:from>
    <xdr:ext cx="534377" cy="259045"/>
    <xdr:sp macro="" textlink="">
      <xdr:nvSpPr>
        <xdr:cNvPr id="625" name="テキスト ボックス 624"/>
        <xdr:cNvSpPr txBox="1"/>
      </xdr:nvSpPr>
      <xdr:spPr>
        <a:xfrm>
          <a:off x="15214111" y="1340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107744</xdr:rowOff>
    </xdr:from>
    <xdr:to>
      <xdr:col>21</xdr:col>
      <xdr:colOff>212725</xdr:colOff>
      <xdr:row>78</xdr:row>
      <xdr:rowOff>37894</xdr:rowOff>
    </xdr:to>
    <xdr:sp macro="" textlink="">
      <xdr:nvSpPr>
        <xdr:cNvPr id="626" name="円/楕円 625"/>
        <xdr:cNvSpPr/>
      </xdr:nvSpPr>
      <xdr:spPr>
        <a:xfrm>
          <a:off x="14541500" y="133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29021</xdr:rowOff>
    </xdr:from>
    <xdr:ext cx="534377" cy="259045"/>
    <xdr:sp macro="" textlink="">
      <xdr:nvSpPr>
        <xdr:cNvPr id="627" name="テキスト ボックス 626"/>
        <xdr:cNvSpPr txBox="1"/>
      </xdr:nvSpPr>
      <xdr:spPr>
        <a:xfrm>
          <a:off x="14325111" y="1340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99840</xdr:rowOff>
    </xdr:from>
    <xdr:to>
      <xdr:col>20</xdr:col>
      <xdr:colOff>9525</xdr:colOff>
      <xdr:row>78</xdr:row>
      <xdr:rowOff>29990</xdr:rowOff>
    </xdr:to>
    <xdr:sp macro="" textlink="">
      <xdr:nvSpPr>
        <xdr:cNvPr id="628" name="円/楕円 627"/>
        <xdr:cNvSpPr/>
      </xdr:nvSpPr>
      <xdr:spPr>
        <a:xfrm>
          <a:off x="13652500" y="1330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21117</xdr:rowOff>
    </xdr:from>
    <xdr:ext cx="534377" cy="259045"/>
    <xdr:sp macro="" textlink="">
      <xdr:nvSpPr>
        <xdr:cNvPr id="629" name="テキスト ボックス 628"/>
        <xdr:cNvSpPr txBox="1"/>
      </xdr:nvSpPr>
      <xdr:spPr>
        <a:xfrm>
          <a:off x="13436111" y="133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106045</xdr:rowOff>
    </xdr:from>
    <xdr:to>
      <xdr:col>18</xdr:col>
      <xdr:colOff>492125</xdr:colOff>
      <xdr:row>78</xdr:row>
      <xdr:rowOff>36195</xdr:rowOff>
    </xdr:to>
    <xdr:sp macro="" textlink="">
      <xdr:nvSpPr>
        <xdr:cNvPr id="630" name="円/楕円 629"/>
        <xdr:cNvSpPr/>
      </xdr:nvSpPr>
      <xdr:spPr>
        <a:xfrm>
          <a:off x="12763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27322</xdr:rowOff>
    </xdr:from>
    <xdr:ext cx="534377" cy="259045"/>
    <xdr:sp macro="" textlink="">
      <xdr:nvSpPr>
        <xdr:cNvPr id="631" name="テキスト ボックス 630"/>
        <xdr:cNvSpPr txBox="1"/>
      </xdr:nvSpPr>
      <xdr:spPr>
        <a:xfrm>
          <a:off x="12547111" y="134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18644</xdr:rowOff>
    </xdr:from>
    <xdr:to>
      <xdr:col>23</xdr:col>
      <xdr:colOff>517525</xdr:colOff>
      <xdr:row>98</xdr:row>
      <xdr:rowOff>83032</xdr:rowOff>
    </xdr:to>
    <xdr:cxnSp macro="">
      <xdr:nvCxnSpPr>
        <xdr:cNvPr id="660" name="直線コネクタ 659"/>
        <xdr:cNvCxnSpPr/>
      </xdr:nvCxnSpPr>
      <xdr:spPr>
        <a:xfrm>
          <a:off x="15481300" y="16820744"/>
          <a:ext cx="8382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18644</xdr:rowOff>
    </xdr:from>
    <xdr:to>
      <xdr:col>22</xdr:col>
      <xdr:colOff>365125</xdr:colOff>
      <xdr:row>98</xdr:row>
      <xdr:rowOff>67869</xdr:rowOff>
    </xdr:to>
    <xdr:cxnSp macro="">
      <xdr:nvCxnSpPr>
        <xdr:cNvPr id="663" name="直線コネクタ 662"/>
        <xdr:cNvCxnSpPr/>
      </xdr:nvCxnSpPr>
      <xdr:spPr>
        <a:xfrm flipV="1">
          <a:off x="14592300" y="16820744"/>
          <a:ext cx="8890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96029</xdr:rowOff>
    </xdr:from>
    <xdr:ext cx="534377" cy="259045"/>
    <xdr:sp macro="" textlink="">
      <xdr:nvSpPr>
        <xdr:cNvPr id="665" name="テキスト ボックス 664"/>
        <xdr:cNvSpPr txBox="1"/>
      </xdr:nvSpPr>
      <xdr:spPr>
        <a:xfrm>
          <a:off x="15214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8840</xdr:rowOff>
    </xdr:from>
    <xdr:to>
      <xdr:col>21</xdr:col>
      <xdr:colOff>161925</xdr:colOff>
      <xdr:row>98</xdr:row>
      <xdr:rowOff>67869</xdr:rowOff>
    </xdr:to>
    <xdr:cxnSp macro="">
      <xdr:nvCxnSpPr>
        <xdr:cNvPr id="666" name="直線コネクタ 665"/>
        <xdr:cNvCxnSpPr/>
      </xdr:nvCxnSpPr>
      <xdr:spPr>
        <a:xfrm>
          <a:off x="13703300" y="16810940"/>
          <a:ext cx="889000" cy="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8840</xdr:rowOff>
    </xdr:from>
    <xdr:to>
      <xdr:col>19</xdr:col>
      <xdr:colOff>644525</xdr:colOff>
      <xdr:row>98</xdr:row>
      <xdr:rowOff>114719</xdr:rowOff>
    </xdr:to>
    <xdr:cxnSp macro="">
      <xdr:nvCxnSpPr>
        <xdr:cNvPr id="669" name="直線コネクタ 668"/>
        <xdr:cNvCxnSpPr/>
      </xdr:nvCxnSpPr>
      <xdr:spPr>
        <a:xfrm flipV="1">
          <a:off x="12814300" y="16810940"/>
          <a:ext cx="889000" cy="10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32232</xdr:rowOff>
    </xdr:from>
    <xdr:to>
      <xdr:col>23</xdr:col>
      <xdr:colOff>568325</xdr:colOff>
      <xdr:row>98</xdr:row>
      <xdr:rowOff>133832</xdr:rowOff>
    </xdr:to>
    <xdr:sp macro="" textlink="">
      <xdr:nvSpPr>
        <xdr:cNvPr id="679" name="円/楕円 678"/>
        <xdr:cNvSpPr/>
      </xdr:nvSpPr>
      <xdr:spPr>
        <a:xfrm>
          <a:off x="16268700" y="1683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10659</xdr:rowOff>
    </xdr:from>
    <xdr:ext cx="534377" cy="259045"/>
    <xdr:sp macro="" textlink="">
      <xdr:nvSpPr>
        <xdr:cNvPr id="680" name="積立金該当値テキスト"/>
        <xdr:cNvSpPr txBox="1"/>
      </xdr:nvSpPr>
      <xdr:spPr>
        <a:xfrm>
          <a:off x="16370300" y="168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139294</xdr:rowOff>
    </xdr:from>
    <xdr:to>
      <xdr:col>22</xdr:col>
      <xdr:colOff>415925</xdr:colOff>
      <xdr:row>98</xdr:row>
      <xdr:rowOff>69444</xdr:rowOff>
    </xdr:to>
    <xdr:sp macro="" textlink="">
      <xdr:nvSpPr>
        <xdr:cNvPr id="681" name="円/楕円 680"/>
        <xdr:cNvSpPr/>
      </xdr:nvSpPr>
      <xdr:spPr>
        <a:xfrm>
          <a:off x="15430500" y="1676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85971</xdr:rowOff>
    </xdr:from>
    <xdr:ext cx="534377" cy="259045"/>
    <xdr:sp macro="" textlink="">
      <xdr:nvSpPr>
        <xdr:cNvPr id="682" name="テキスト ボックス 681"/>
        <xdr:cNvSpPr txBox="1"/>
      </xdr:nvSpPr>
      <xdr:spPr>
        <a:xfrm>
          <a:off x="15214111" y="165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17069</xdr:rowOff>
    </xdr:from>
    <xdr:to>
      <xdr:col>21</xdr:col>
      <xdr:colOff>212725</xdr:colOff>
      <xdr:row>98</xdr:row>
      <xdr:rowOff>118669</xdr:rowOff>
    </xdr:to>
    <xdr:sp macro="" textlink="">
      <xdr:nvSpPr>
        <xdr:cNvPr id="683" name="円/楕円 682"/>
        <xdr:cNvSpPr/>
      </xdr:nvSpPr>
      <xdr:spPr>
        <a:xfrm>
          <a:off x="14541500" y="1681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109796</xdr:rowOff>
    </xdr:from>
    <xdr:ext cx="534377" cy="259045"/>
    <xdr:sp macro="" textlink="">
      <xdr:nvSpPr>
        <xdr:cNvPr id="684" name="テキスト ボックス 683"/>
        <xdr:cNvSpPr txBox="1"/>
      </xdr:nvSpPr>
      <xdr:spPr>
        <a:xfrm>
          <a:off x="14325111" y="16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129490</xdr:rowOff>
    </xdr:from>
    <xdr:to>
      <xdr:col>20</xdr:col>
      <xdr:colOff>9525</xdr:colOff>
      <xdr:row>98</xdr:row>
      <xdr:rowOff>59640</xdr:rowOff>
    </xdr:to>
    <xdr:sp macro="" textlink="">
      <xdr:nvSpPr>
        <xdr:cNvPr id="685" name="円/楕円 684"/>
        <xdr:cNvSpPr/>
      </xdr:nvSpPr>
      <xdr:spPr>
        <a:xfrm>
          <a:off x="13652500" y="1676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50767</xdr:rowOff>
    </xdr:from>
    <xdr:ext cx="534377" cy="259045"/>
    <xdr:sp macro="" textlink="">
      <xdr:nvSpPr>
        <xdr:cNvPr id="686" name="テキスト ボックス 685"/>
        <xdr:cNvSpPr txBox="1"/>
      </xdr:nvSpPr>
      <xdr:spPr>
        <a:xfrm>
          <a:off x="13436111" y="168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63919</xdr:rowOff>
    </xdr:from>
    <xdr:to>
      <xdr:col>18</xdr:col>
      <xdr:colOff>492125</xdr:colOff>
      <xdr:row>98</xdr:row>
      <xdr:rowOff>165519</xdr:rowOff>
    </xdr:to>
    <xdr:sp macro="" textlink="">
      <xdr:nvSpPr>
        <xdr:cNvPr id="687" name="円/楕円 686"/>
        <xdr:cNvSpPr/>
      </xdr:nvSpPr>
      <xdr:spPr>
        <a:xfrm>
          <a:off x="12763500" y="1686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156646</xdr:rowOff>
    </xdr:from>
    <xdr:ext cx="469744" cy="259045"/>
    <xdr:sp macro="" textlink="">
      <xdr:nvSpPr>
        <xdr:cNvPr id="688" name="テキスト ボックス 687"/>
        <xdr:cNvSpPr txBox="1"/>
      </xdr:nvSpPr>
      <xdr:spPr>
        <a:xfrm>
          <a:off x="12579427" y="1695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124155</xdr:rowOff>
    </xdr:from>
    <xdr:to>
      <xdr:col>32</xdr:col>
      <xdr:colOff>187325</xdr:colOff>
      <xdr:row>58</xdr:row>
      <xdr:rowOff>126075</xdr:rowOff>
    </xdr:to>
    <xdr:cxnSp macro="">
      <xdr:nvCxnSpPr>
        <xdr:cNvPr id="774" name="直線コネクタ 773"/>
        <xdr:cNvCxnSpPr/>
      </xdr:nvCxnSpPr>
      <xdr:spPr>
        <a:xfrm flipV="1">
          <a:off x="21323300" y="10068255"/>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126075</xdr:rowOff>
    </xdr:from>
    <xdr:to>
      <xdr:col>31</xdr:col>
      <xdr:colOff>34925</xdr:colOff>
      <xdr:row>58</xdr:row>
      <xdr:rowOff>126075</xdr:rowOff>
    </xdr:to>
    <xdr:cxnSp macro="">
      <xdr:nvCxnSpPr>
        <xdr:cNvPr id="777" name="直線コネクタ 776"/>
        <xdr:cNvCxnSpPr/>
      </xdr:nvCxnSpPr>
      <xdr:spPr>
        <a:xfrm>
          <a:off x="20434300" y="100701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126075</xdr:rowOff>
    </xdr:from>
    <xdr:to>
      <xdr:col>29</xdr:col>
      <xdr:colOff>517525</xdr:colOff>
      <xdr:row>58</xdr:row>
      <xdr:rowOff>126167</xdr:rowOff>
    </xdr:to>
    <xdr:cxnSp macro="">
      <xdr:nvCxnSpPr>
        <xdr:cNvPr id="780" name="直線コネクタ 779"/>
        <xdr:cNvCxnSpPr/>
      </xdr:nvCxnSpPr>
      <xdr:spPr>
        <a:xfrm flipV="1">
          <a:off x="19545300" y="1007017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126075</xdr:rowOff>
    </xdr:from>
    <xdr:to>
      <xdr:col>28</xdr:col>
      <xdr:colOff>314325</xdr:colOff>
      <xdr:row>58</xdr:row>
      <xdr:rowOff>126167</xdr:rowOff>
    </xdr:to>
    <xdr:cxnSp macro="">
      <xdr:nvCxnSpPr>
        <xdr:cNvPr id="783" name="直線コネクタ 782"/>
        <xdr:cNvCxnSpPr/>
      </xdr:nvCxnSpPr>
      <xdr:spPr>
        <a:xfrm>
          <a:off x="18656300" y="10070175"/>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73355</xdr:rowOff>
    </xdr:from>
    <xdr:to>
      <xdr:col>32</xdr:col>
      <xdr:colOff>238125</xdr:colOff>
      <xdr:row>59</xdr:row>
      <xdr:rowOff>3505</xdr:rowOff>
    </xdr:to>
    <xdr:sp macro="" textlink="">
      <xdr:nvSpPr>
        <xdr:cNvPr id="793" name="円/楕円 792"/>
        <xdr:cNvSpPr/>
      </xdr:nvSpPr>
      <xdr:spPr>
        <a:xfrm>
          <a:off x="221107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159732</xdr:rowOff>
    </xdr:from>
    <xdr:ext cx="378565" cy="259045"/>
    <xdr:sp macro="" textlink="">
      <xdr:nvSpPr>
        <xdr:cNvPr id="794" name="貸付金該当値テキスト"/>
        <xdr:cNvSpPr txBox="1"/>
      </xdr:nvSpPr>
      <xdr:spPr>
        <a:xfrm>
          <a:off x="22212300" y="9932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75275</xdr:rowOff>
    </xdr:from>
    <xdr:to>
      <xdr:col>31</xdr:col>
      <xdr:colOff>85725</xdr:colOff>
      <xdr:row>59</xdr:row>
      <xdr:rowOff>5425</xdr:rowOff>
    </xdr:to>
    <xdr:sp macro="" textlink="">
      <xdr:nvSpPr>
        <xdr:cNvPr id="795" name="円/楕円 794"/>
        <xdr:cNvSpPr/>
      </xdr:nvSpPr>
      <xdr:spPr>
        <a:xfrm>
          <a:off x="21272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168002</xdr:rowOff>
    </xdr:from>
    <xdr:ext cx="378565" cy="259045"/>
    <xdr:sp macro="" textlink="">
      <xdr:nvSpPr>
        <xdr:cNvPr id="796" name="テキスト ボックス 795"/>
        <xdr:cNvSpPr txBox="1"/>
      </xdr:nvSpPr>
      <xdr:spPr>
        <a:xfrm>
          <a:off x="21134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75275</xdr:rowOff>
    </xdr:from>
    <xdr:to>
      <xdr:col>29</xdr:col>
      <xdr:colOff>568325</xdr:colOff>
      <xdr:row>59</xdr:row>
      <xdr:rowOff>5425</xdr:rowOff>
    </xdr:to>
    <xdr:sp macro="" textlink="">
      <xdr:nvSpPr>
        <xdr:cNvPr id="797" name="円/楕円 796"/>
        <xdr:cNvSpPr/>
      </xdr:nvSpPr>
      <xdr:spPr>
        <a:xfrm>
          <a:off x="20383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168002</xdr:rowOff>
    </xdr:from>
    <xdr:ext cx="378565" cy="259045"/>
    <xdr:sp macro="" textlink="">
      <xdr:nvSpPr>
        <xdr:cNvPr id="798" name="テキスト ボックス 797"/>
        <xdr:cNvSpPr txBox="1"/>
      </xdr:nvSpPr>
      <xdr:spPr>
        <a:xfrm>
          <a:off x="20245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75367</xdr:rowOff>
    </xdr:from>
    <xdr:to>
      <xdr:col>28</xdr:col>
      <xdr:colOff>365125</xdr:colOff>
      <xdr:row>59</xdr:row>
      <xdr:rowOff>5517</xdr:rowOff>
    </xdr:to>
    <xdr:sp macro="" textlink="">
      <xdr:nvSpPr>
        <xdr:cNvPr id="799" name="円/楕円 798"/>
        <xdr:cNvSpPr/>
      </xdr:nvSpPr>
      <xdr:spPr>
        <a:xfrm>
          <a:off x="19494500" y="100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168094</xdr:rowOff>
    </xdr:from>
    <xdr:ext cx="378565" cy="259045"/>
    <xdr:sp macro="" textlink="">
      <xdr:nvSpPr>
        <xdr:cNvPr id="800" name="テキスト ボックス 799"/>
        <xdr:cNvSpPr txBox="1"/>
      </xdr:nvSpPr>
      <xdr:spPr>
        <a:xfrm>
          <a:off x="19356017" y="1011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75275</xdr:rowOff>
    </xdr:from>
    <xdr:to>
      <xdr:col>27</xdr:col>
      <xdr:colOff>161925</xdr:colOff>
      <xdr:row>59</xdr:row>
      <xdr:rowOff>5425</xdr:rowOff>
    </xdr:to>
    <xdr:sp macro="" textlink="">
      <xdr:nvSpPr>
        <xdr:cNvPr id="801" name="円/楕円 800"/>
        <xdr:cNvSpPr/>
      </xdr:nvSpPr>
      <xdr:spPr>
        <a:xfrm>
          <a:off x="18605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168002</xdr:rowOff>
    </xdr:from>
    <xdr:ext cx="378565" cy="259045"/>
    <xdr:sp macro="" textlink="">
      <xdr:nvSpPr>
        <xdr:cNvPr id="802" name="テキスト ボックス 801"/>
        <xdr:cNvSpPr txBox="1"/>
      </xdr:nvSpPr>
      <xdr:spPr>
        <a:xfrm>
          <a:off x="18467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129928</xdr:rowOff>
    </xdr:from>
    <xdr:to>
      <xdr:col>32</xdr:col>
      <xdr:colOff>187325</xdr:colOff>
      <xdr:row>75</xdr:row>
      <xdr:rowOff>152691</xdr:rowOff>
    </xdr:to>
    <xdr:cxnSp macro="">
      <xdr:nvCxnSpPr>
        <xdr:cNvPr id="832" name="直線コネクタ 831"/>
        <xdr:cNvCxnSpPr/>
      </xdr:nvCxnSpPr>
      <xdr:spPr>
        <a:xfrm flipV="1">
          <a:off x="21323300" y="12988678"/>
          <a:ext cx="8382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63022</xdr:rowOff>
    </xdr:from>
    <xdr:ext cx="534377" cy="259045"/>
    <xdr:sp macro="" textlink="">
      <xdr:nvSpPr>
        <xdr:cNvPr id="833" name="繰出金平均値テキスト"/>
        <xdr:cNvSpPr txBox="1"/>
      </xdr:nvSpPr>
      <xdr:spPr>
        <a:xfrm>
          <a:off x="22212300" y="13093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152691</xdr:rowOff>
    </xdr:from>
    <xdr:to>
      <xdr:col>31</xdr:col>
      <xdr:colOff>34925</xdr:colOff>
      <xdr:row>76</xdr:row>
      <xdr:rowOff>10864</xdr:rowOff>
    </xdr:to>
    <xdr:cxnSp macro="">
      <xdr:nvCxnSpPr>
        <xdr:cNvPr id="835" name="直線コネクタ 834"/>
        <xdr:cNvCxnSpPr/>
      </xdr:nvCxnSpPr>
      <xdr:spPr>
        <a:xfrm flipV="1">
          <a:off x="20434300" y="13011441"/>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17759</xdr:rowOff>
    </xdr:from>
    <xdr:ext cx="534377" cy="259045"/>
    <xdr:sp macro="" textlink="">
      <xdr:nvSpPr>
        <xdr:cNvPr id="837" name="テキスト ボックス 836"/>
        <xdr:cNvSpPr txBox="1"/>
      </xdr:nvSpPr>
      <xdr:spPr>
        <a:xfrm>
          <a:off x="21056111" y="132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10864</xdr:rowOff>
    </xdr:from>
    <xdr:to>
      <xdr:col>29</xdr:col>
      <xdr:colOff>517525</xdr:colOff>
      <xdr:row>76</xdr:row>
      <xdr:rowOff>48870</xdr:rowOff>
    </xdr:to>
    <xdr:cxnSp macro="">
      <xdr:nvCxnSpPr>
        <xdr:cNvPr id="838" name="直線コネクタ 837"/>
        <xdr:cNvCxnSpPr/>
      </xdr:nvCxnSpPr>
      <xdr:spPr>
        <a:xfrm flipV="1">
          <a:off x="19545300" y="13041064"/>
          <a:ext cx="889000" cy="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37837</xdr:rowOff>
    </xdr:from>
    <xdr:ext cx="534377" cy="259045"/>
    <xdr:sp macro="" textlink="">
      <xdr:nvSpPr>
        <xdr:cNvPr id="840" name="テキスト ボックス 839"/>
        <xdr:cNvSpPr txBox="1"/>
      </xdr:nvSpPr>
      <xdr:spPr>
        <a:xfrm>
          <a:off x="20167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48870</xdr:rowOff>
    </xdr:from>
    <xdr:to>
      <xdr:col>28</xdr:col>
      <xdr:colOff>314325</xdr:colOff>
      <xdr:row>76</xdr:row>
      <xdr:rowOff>82645</xdr:rowOff>
    </xdr:to>
    <xdr:cxnSp macro="">
      <xdr:nvCxnSpPr>
        <xdr:cNvPr id="841" name="直線コネクタ 840"/>
        <xdr:cNvCxnSpPr/>
      </xdr:nvCxnSpPr>
      <xdr:spPr>
        <a:xfrm flipV="1">
          <a:off x="18656300" y="13079070"/>
          <a:ext cx="889000" cy="3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57402</xdr:rowOff>
    </xdr:from>
    <xdr:ext cx="534377" cy="259045"/>
    <xdr:sp macro="" textlink="">
      <xdr:nvSpPr>
        <xdr:cNvPr id="843" name="テキスト ボックス 842"/>
        <xdr:cNvSpPr txBox="1"/>
      </xdr:nvSpPr>
      <xdr:spPr>
        <a:xfrm>
          <a:off x="19278111" y="1325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57745</xdr:rowOff>
    </xdr:from>
    <xdr:ext cx="534377" cy="259045"/>
    <xdr:sp macro="" textlink="">
      <xdr:nvSpPr>
        <xdr:cNvPr id="845" name="テキスト ボックス 844"/>
        <xdr:cNvSpPr txBox="1"/>
      </xdr:nvSpPr>
      <xdr:spPr>
        <a:xfrm>
          <a:off x="18389111" y="132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79128</xdr:rowOff>
    </xdr:from>
    <xdr:to>
      <xdr:col>32</xdr:col>
      <xdr:colOff>238125</xdr:colOff>
      <xdr:row>76</xdr:row>
      <xdr:rowOff>9277</xdr:rowOff>
    </xdr:to>
    <xdr:sp macro="" textlink="">
      <xdr:nvSpPr>
        <xdr:cNvPr id="851" name="円/楕円 850"/>
        <xdr:cNvSpPr/>
      </xdr:nvSpPr>
      <xdr:spPr>
        <a:xfrm>
          <a:off x="22110700" y="12937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102005</xdr:rowOff>
    </xdr:from>
    <xdr:ext cx="534377" cy="259045"/>
    <xdr:sp macro="" textlink="">
      <xdr:nvSpPr>
        <xdr:cNvPr id="852" name="繰出金該当値テキスト"/>
        <xdr:cNvSpPr txBox="1"/>
      </xdr:nvSpPr>
      <xdr:spPr>
        <a:xfrm>
          <a:off x="22212300" y="1278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51,513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101892</xdr:rowOff>
    </xdr:from>
    <xdr:to>
      <xdr:col>31</xdr:col>
      <xdr:colOff>85725</xdr:colOff>
      <xdr:row>76</xdr:row>
      <xdr:rowOff>32041</xdr:rowOff>
    </xdr:to>
    <xdr:sp macro="" textlink="">
      <xdr:nvSpPr>
        <xdr:cNvPr id="853" name="円/楕円 852"/>
        <xdr:cNvSpPr/>
      </xdr:nvSpPr>
      <xdr:spPr>
        <a:xfrm>
          <a:off x="21272500" y="129606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48569</xdr:rowOff>
    </xdr:from>
    <xdr:ext cx="534377" cy="259045"/>
    <xdr:sp macro="" textlink="">
      <xdr:nvSpPr>
        <xdr:cNvPr id="854" name="テキスト ボックス 853"/>
        <xdr:cNvSpPr txBox="1"/>
      </xdr:nvSpPr>
      <xdr:spPr>
        <a:xfrm>
          <a:off x="21056111" y="1273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131515</xdr:rowOff>
    </xdr:from>
    <xdr:to>
      <xdr:col>29</xdr:col>
      <xdr:colOff>568325</xdr:colOff>
      <xdr:row>76</xdr:row>
      <xdr:rowOff>61664</xdr:rowOff>
    </xdr:to>
    <xdr:sp macro="" textlink="">
      <xdr:nvSpPr>
        <xdr:cNvPr id="855" name="円/楕円 854"/>
        <xdr:cNvSpPr/>
      </xdr:nvSpPr>
      <xdr:spPr>
        <a:xfrm>
          <a:off x="20383500" y="129902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78192</xdr:rowOff>
    </xdr:from>
    <xdr:ext cx="534377" cy="259045"/>
    <xdr:sp macro="" textlink="">
      <xdr:nvSpPr>
        <xdr:cNvPr id="856" name="テキスト ボックス 855"/>
        <xdr:cNvSpPr txBox="1"/>
      </xdr:nvSpPr>
      <xdr:spPr>
        <a:xfrm>
          <a:off x="20167111" y="127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169520</xdr:rowOff>
    </xdr:from>
    <xdr:to>
      <xdr:col>28</xdr:col>
      <xdr:colOff>365125</xdr:colOff>
      <xdr:row>76</xdr:row>
      <xdr:rowOff>99670</xdr:rowOff>
    </xdr:to>
    <xdr:sp macro="" textlink="">
      <xdr:nvSpPr>
        <xdr:cNvPr id="857" name="円/楕円 856"/>
        <xdr:cNvSpPr/>
      </xdr:nvSpPr>
      <xdr:spPr>
        <a:xfrm>
          <a:off x="19494500" y="130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116197</xdr:rowOff>
    </xdr:from>
    <xdr:ext cx="534377" cy="259045"/>
    <xdr:sp macro="" textlink="">
      <xdr:nvSpPr>
        <xdr:cNvPr id="858" name="テキスト ボックス 857"/>
        <xdr:cNvSpPr txBox="1"/>
      </xdr:nvSpPr>
      <xdr:spPr>
        <a:xfrm>
          <a:off x="19278111" y="128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46,768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31845</xdr:rowOff>
    </xdr:from>
    <xdr:to>
      <xdr:col>27</xdr:col>
      <xdr:colOff>161925</xdr:colOff>
      <xdr:row>76</xdr:row>
      <xdr:rowOff>133445</xdr:rowOff>
    </xdr:to>
    <xdr:sp macro="" textlink="">
      <xdr:nvSpPr>
        <xdr:cNvPr id="859" name="円/楕円 858"/>
        <xdr:cNvSpPr/>
      </xdr:nvSpPr>
      <xdr:spPr>
        <a:xfrm>
          <a:off x="18605500" y="130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149972</xdr:rowOff>
    </xdr:from>
    <xdr:ext cx="534377" cy="259045"/>
    <xdr:sp macro="" textlink="">
      <xdr:nvSpPr>
        <xdr:cNvPr id="860" name="テキスト ボックス 859"/>
        <xdr:cNvSpPr txBox="1"/>
      </xdr:nvSpPr>
      <xdr:spPr>
        <a:xfrm>
          <a:off x="18389111" y="12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人件費は、平成</a:t>
          </a:r>
          <a:r>
            <a:rPr kumimoji="1" lang="en-US" altLang="ja-JP" sz="1300">
              <a:latin typeface="ＭＳ Ｐゴシック"/>
            </a:rPr>
            <a:t>27</a:t>
          </a:r>
          <a:r>
            <a:rPr kumimoji="1" lang="ja-JP" altLang="en-US" sz="1300">
              <a:latin typeface="ＭＳ Ｐゴシック"/>
            </a:rPr>
            <a:t>年度は類似団体平均</a:t>
          </a:r>
          <a:r>
            <a:rPr kumimoji="1" lang="en-US" altLang="ja-JP" sz="1300">
              <a:latin typeface="ＭＳ Ｐゴシック"/>
            </a:rPr>
            <a:t>55,347</a:t>
          </a:r>
          <a:r>
            <a:rPr kumimoji="1" lang="ja-JP" altLang="en-US" sz="1300">
              <a:latin typeface="ＭＳ Ｐゴシック"/>
            </a:rPr>
            <a:t>円に比べ</a:t>
          </a:r>
          <a:r>
            <a:rPr kumimoji="1" lang="en-US" altLang="ja-JP" sz="1300">
              <a:latin typeface="ＭＳ Ｐゴシック"/>
            </a:rPr>
            <a:t>82,174</a:t>
          </a:r>
          <a:r>
            <a:rPr kumimoji="1" lang="ja-JP" altLang="en-US" sz="1300">
              <a:latin typeface="ＭＳ Ｐゴシック"/>
            </a:rPr>
            <a:t>円と一人当たりコストは平均よりかなり高くなっている。</a:t>
          </a:r>
        </a:p>
        <a:p>
          <a:r>
            <a:rPr kumimoji="1" lang="ja-JP" altLang="en-US" sz="1300">
              <a:latin typeface="ＭＳ Ｐゴシック"/>
            </a:rPr>
            <a:t>　職員給与の水準が類似団体と比較して高いこと、ごみ収集業務や学校給食業務を直営で実施していることや消防業務を単独で行っていることから職員数が類似団体より多いためである。</a:t>
          </a:r>
        </a:p>
        <a:p>
          <a:r>
            <a:rPr kumimoji="1" lang="ja-JP" altLang="en-US" sz="1300">
              <a:latin typeface="ＭＳ Ｐゴシック"/>
            </a:rPr>
            <a:t>　繰出金は、平成</a:t>
          </a:r>
          <a:r>
            <a:rPr kumimoji="1" lang="en-US" altLang="ja-JP" sz="1300">
              <a:latin typeface="ＭＳ Ｐゴシック"/>
            </a:rPr>
            <a:t>27</a:t>
          </a:r>
          <a:r>
            <a:rPr kumimoji="1" lang="ja-JP" altLang="en-US" sz="1300">
              <a:latin typeface="ＭＳ Ｐゴシック"/>
            </a:rPr>
            <a:t>年度は類似団体平均</a:t>
          </a:r>
          <a:r>
            <a:rPr kumimoji="1" lang="en-US" altLang="ja-JP" sz="1300">
              <a:latin typeface="ＭＳ Ｐゴシック"/>
            </a:rPr>
            <a:t>42,226</a:t>
          </a:r>
          <a:r>
            <a:rPr kumimoji="1" lang="ja-JP" altLang="en-US" sz="1300">
              <a:latin typeface="ＭＳ Ｐゴシック"/>
            </a:rPr>
            <a:t>円に比べ</a:t>
          </a:r>
          <a:r>
            <a:rPr kumimoji="1" lang="en-US" altLang="ja-JP" sz="1300">
              <a:latin typeface="ＭＳ Ｐゴシック"/>
            </a:rPr>
            <a:t>51,513</a:t>
          </a:r>
          <a:r>
            <a:rPr kumimoji="1" lang="ja-JP" altLang="en-US" sz="1300">
              <a:latin typeface="ＭＳ Ｐゴシック"/>
            </a:rPr>
            <a:t>円と一人当たりコストは平均より高くなっている。</a:t>
          </a:r>
        </a:p>
        <a:p>
          <a:r>
            <a:rPr kumimoji="1" lang="ja-JP" altLang="en-US" sz="1300">
              <a:latin typeface="ＭＳ Ｐゴシック"/>
            </a:rPr>
            <a:t>　公共下水道を単独で運営していることから、下水道事業特別会計に対する繰出金を繰出金全体の約</a:t>
          </a:r>
          <a:r>
            <a:rPr kumimoji="1" lang="en-US" altLang="ja-JP" sz="1300">
              <a:latin typeface="ＭＳ Ｐゴシック"/>
            </a:rPr>
            <a:t>4</a:t>
          </a:r>
          <a:r>
            <a:rPr kumimoji="1" lang="ja-JP" altLang="en-US" sz="1300">
              <a:latin typeface="ＭＳ Ｐゴシック"/>
            </a:rPr>
            <a:t>割相当計上していることが、類似団体を上回る主な要因である。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神奈川県葉山町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33,490
33,269
17.04
10,127,815
9,479,617
606,040
6,801,827
5,695,390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20501</xdr:rowOff>
    </xdr:from>
    <xdr:to>
      <xdr:col>6</xdr:col>
      <xdr:colOff>511175</xdr:colOff>
      <xdr:row>33</xdr:row>
      <xdr:rowOff>75039</xdr:rowOff>
    </xdr:to>
    <xdr:cxnSp macro="">
      <xdr:nvCxnSpPr>
        <xdr:cNvPr id="63" name="直線コネクタ 62"/>
        <xdr:cNvCxnSpPr/>
      </xdr:nvCxnSpPr>
      <xdr:spPr>
        <a:xfrm flipV="1">
          <a:off x="3797300" y="5678351"/>
          <a:ext cx="838200" cy="5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29445</xdr:rowOff>
    </xdr:from>
    <xdr:ext cx="469744" cy="259045"/>
    <xdr:sp macro="" textlink="">
      <xdr:nvSpPr>
        <xdr:cNvPr id="64" name="議会費平均値テキスト"/>
        <xdr:cNvSpPr txBox="1"/>
      </xdr:nvSpPr>
      <xdr:spPr>
        <a:xfrm>
          <a:off x="4686300" y="6030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75039</xdr:rowOff>
    </xdr:from>
    <xdr:to>
      <xdr:col>5</xdr:col>
      <xdr:colOff>358775</xdr:colOff>
      <xdr:row>34</xdr:row>
      <xdr:rowOff>7765</xdr:rowOff>
    </xdr:to>
    <xdr:cxnSp macro="">
      <xdr:nvCxnSpPr>
        <xdr:cNvPr id="66" name="直線コネクタ 65"/>
        <xdr:cNvCxnSpPr/>
      </xdr:nvCxnSpPr>
      <xdr:spPr>
        <a:xfrm flipV="1">
          <a:off x="2908300" y="5732889"/>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134274</xdr:rowOff>
    </xdr:from>
    <xdr:ext cx="469744" cy="259045"/>
    <xdr:sp macro="" textlink="">
      <xdr:nvSpPr>
        <xdr:cNvPr id="68" name="テキスト ボックス 67"/>
        <xdr:cNvSpPr txBox="1"/>
      </xdr:nvSpPr>
      <xdr:spPr>
        <a:xfrm>
          <a:off x="3562427" y="613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150477</xdr:rowOff>
    </xdr:from>
    <xdr:to>
      <xdr:col>4</xdr:col>
      <xdr:colOff>155575</xdr:colOff>
      <xdr:row>34</xdr:row>
      <xdr:rowOff>7765</xdr:rowOff>
    </xdr:to>
    <xdr:cxnSp macro="">
      <xdr:nvCxnSpPr>
        <xdr:cNvPr id="69" name="直線コネクタ 68"/>
        <xdr:cNvCxnSpPr/>
      </xdr:nvCxnSpPr>
      <xdr:spPr>
        <a:xfrm>
          <a:off x="2019300" y="5808327"/>
          <a:ext cx="8890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159420</xdr:rowOff>
    </xdr:from>
    <xdr:ext cx="469744" cy="259045"/>
    <xdr:sp macro="" textlink="">
      <xdr:nvSpPr>
        <xdr:cNvPr id="71" name="テキスト ボックス 70"/>
        <xdr:cNvSpPr txBox="1"/>
      </xdr:nvSpPr>
      <xdr:spPr>
        <a:xfrm>
          <a:off x="2673427" y="616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114228</xdr:rowOff>
    </xdr:from>
    <xdr:to>
      <xdr:col>2</xdr:col>
      <xdr:colOff>638175</xdr:colOff>
      <xdr:row>33</xdr:row>
      <xdr:rowOff>150477</xdr:rowOff>
    </xdr:to>
    <xdr:cxnSp macro="">
      <xdr:nvCxnSpPr>
        <xdr:cNvPr id="72" name="直線コネクタ 71"/>
        <xdr:cNvCxnSpPr/>
      </xdr:nvCxnSpPr>
      <xdr:spPr>
        <a:xfrm>
          <a:off x="1130300" y="5600628"/>
          <a:ext cx="889000" cy="20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125130</xdr:rowOff>
    </xdr:from>
    <xdr:ext cx="469744" cy="259045"/>
    <xdr:sp macro="" textlink="">
      <xdr:nvSpPr>
        <xdr:cNvPr id="74" name="テキスト ボックス 73"/>
        <xdr:cNvSpPr txBox="1"/>
      </xdr:nvSpPr>
      <xdr:spPr>
        <a:xfrm>
          <a:off x="1784427" y="6125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139826</xdr:rowOff>
    </xdr:from>
    <xdr:ext cx="469744" cy="259045"/>
    <xdr:sp macro="" textlink="">
      <xdr:nvSpPr>
        <xdr:cNvPr id="76" name="テキスト ボックス 75"/>
        <xdr:cNvSpPr txBox="1"/>
      </xdr:nvSpPr>
      <xdr:spPr>
        <a:xfrm>
          <a:off x="895427"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141151</xdr:rowOff>
    </xdr:from>
    <xdr:to>
      <xdr:col>6</xdr:col>
      <xdr:colOff>561975</xdr:colOff>
      <xdr:row>33</xdr:row>
      <xdr:rowOff>71301</xdr:rowOff>
    </xdr:to>
    <xdr:sp macro="" textlink="">
      <xdr:nvSpPr>
        <xdr:cNvPr id="82" name="円/楕円 81"/>
        <xdr:cNvSpPr/>
      </xdr:nvSpPr>
      <xdr:spPr>
        <a:xfrm>
          <a:off x="4584700" y="56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164028</xdr:rowOff>
    </xdr:from>
    <xdr:ext cx="469744" cy="259045"/>
    <xdr:sp macro="" textlink="">
      <xdr:nvSpPr>
        <xdr:cNvPr id="83" name="議会費該当値テキスト"/>
        <xdr:cNvSpPr txBox="1"/>
      </xdr:nvSpPr>
      <xdr:spPr>
        <a:xfrm>
          <a:off x="4686300" y="54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24239</xdr:rowOff>
    </xdr:from>
    <xdr:to>
      <xdr:col>5</xdr:col>
      <xdr:colOff>409575</xdr:colOff>
      <xdr:row>33</xdr:row>
      <xdr:rowOff>125839</xdr:rowOff>
    </xdr:to>
    <xdr:sp macro="" textlink="">
      <xdr:nvSpPr>
        <xdr:cNvPr id="84" name="円/楕円 83"/>
        <xdr:cNvSpPr/>
      </xdr:nvSpPr>
      <xdr:spPr>
        <a:xfrm>
          <a:off x="3746500" y="568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142366</xdr:rowOff>
    </xdr:from>
    <xdr:ext cx="469744" cy="259045"/>
    <xdr:sp macro="" textlink="">
      <xdr:nvSpPr>
        <xdr:cNvPr id="85" name="テキスト ボックス 84"/>
        <xdr:cNvSpPr txBox="1"/>
      </xdr:nvSpPr>
      <xdr:spPr>
        <a:xfrm>
          <a:off x="3562427" y="545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128415</xdr:rowOff>
    </xdr:from>
    <xdr:to>
      <xdr:col>4</xdr:col>
      <xdr:colOff>206375</xdr:colOff>
      <xdr:row>34</xdr:row>
      <xdr:rowOff>58565</xdr:rowOff>
    </xdr:to>
    <xdr:sp macro="" textlink="">
      <xdr:nvSpPr>
        <xdr:cNvPr id="86" name="円/楕円 85"/>
        <xdr:cNvSpPr/>
      </xdr:nvSpPr>
      <xdr:spPr>
        <a:xfrm>
          <a:off x="2857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75092</xdr:rowOff>
    </xdr:from>
    <xdr:ext cx="469744" cy="259045"/>
    <xdr:sp macro="" textlink="">
      <xdr:nvSpPr>
        <xdr:cNvPr id="87" name="テキスト ボックス 86"/>
        <xdr:cNvSpPr txBox="1"/>
      </xdr:nvSpPr>
      <xdr:spPr>
        <a:xfrm>
          <a:off x="2673427"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99677</xdr:rowOff>
    </xdr:from>
    <xdr:to>
      <xdr:col>3</xdr:col>
      <xdr:colOff>3175</xdr:colOff>
      <xdr:row>34</xdr:row>
      <xdr:rowOff>29827</xdr:rowOff>
    </xdr:to>
    <xdr:sp macro="" textlink="">
      <xdr:nvSpPr>
        <xdr:cNvPr id="88" name="円/楕円 87"/>
        <xdr:cNvSpPr/>
      </xdr:nvSpPr>
      <xdr:spPr>
        <a:xfrm>
          <a:off x="1968500" y="575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46354</xdr:rowOff>
    </xdr:from>
    <xdr:ext cx="469744" cy="259045"/>
    <xdr:sp macro="" textlink="">
      <xdr:nvSpPr>
        <xdr:cNvPr id="89" name="テキスト ボックス 88"/>
        <xdr:cNvSpPr txBox="1"/>
      </xdr:nvSpPr>
      <xdr:spPr>
        <a:xfrm>
          <a:off x="1784427" y="55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63428</xdr:rowOff>
    </xdr:from>
    <xdr:to>
      <xdr:col>1</xdr:col>
      <xdr:colOff>485775</xdr:colOff>
      <xdr:row>32</xdr:row>
      <xdr:rowOff>165028</xdr:rowOff>
    </xdr:to>
    <xdr:sp macro="" textlink="">
      <xdr:nvSpPr>
        <xdr:cNvPr id="90" name="円/楕円 89"/>
        <xdr:cNvSpPr/>
      </xdr:nvSpPr>
      <xdr:spPr>
        <a:xfrm>
          <a:off x="1079500" y="55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10105</xdr:rowOff>
    </xdr:from>
    <xdr:ext cx="469744" cy="259045"/>
    <xdr:sp macro="" textlink="">
      <xdr:nvSpPr>
        <xdr:cNvPr id="91" name="テキスト ボックス 90"/>
        <xdr:cNvSpPr txBox="1"/>
      </xdr:nvSpPr>
      <xdr:spPr>
        <a:xfrm>
          <a:off x="895427" y="532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46424</xdr:rowOff>
    </xdr:from>
    <xdr:to>
      <xdr:col>6</xdr:col>
      <xdr:colOff>511175</xdr:colOff>
      <xdr:row>57</xdr:row>
      <xdr:rowOff>72499</xdr:rowOff>
    </xdr:to>
    <xdr:cxnSp macro="">
      <xdr:nvCxnSpPr>
        <xdr:cNvPr id="120" name="直線コネクタ 119"/>
        <xdr:cNvCxnSpPr/>
      </xdr:nvCxnSpPr>
      <xdr:spPr>
        <a:xfrm flipV="1">
          <a:off x="3797300" y="9819074"/>
          <a:ext cx="8382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72499</xdr:rowOff>
    </xdr:from>
    <xdr:to>
      <xdr:col>5</xdr:col>
      <xdr:colOff>358775</xdr:colOff>
      <xdr:row>57</xdr:row>
      <xdr:rowOff>88814</xdr:rowOff>
    </xdr:to>
    <xdr:cxnSp macro="">
      <xdr:nvCxnSpPr>
        <xdr:cNvPr id="123" name="直線コネクタ 122"/>
        <xdr:cNvCxnSpPr/>
      </xdr:nvCxnSpPr>
      <xdr:spPr>
        <a:xfrm flipV="1">
          <a:off x="2908300" y="9845149"/>
          <a:ext cx="889000" cy="1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155199</xdr:rowOff>
    </xdr:from>
    <xdr:to>
      <xdr:col>4</xdr:col>
      <xdr:colOff>155575</xdr:colOff>
      <xdr:row>57</xdr:row>
      <xdr:rowOff>88814</xdr:rowOff>
    </xdr:to>
    <xdr:cxnSp macro="">
      <xdr:nvCxnSpPr>
        <xdr:cNvPr id="126" name="直線コネクタ 125"/>
        <xdr:cNvCxnSpPr/>
      </xdr:nvCxnSpPr>
      <xdr:spPr>
        <a:xfrm>
          <a:off x="2019300" y="9756399"/>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155199</xdr:rowOff>
    </xdr:from>
    <xdr:to>
      <xdr:col>2</xdr:col>
      <xdr:colOff>638175</xdr:colOff>
      <xdr:row>57</xdr:row>
      <xdr:rowOff>18915</xdr:rowOff>
    </xdr:to>
    <xdr:cxnSp macro="">
      <xdr:nvCxnSpPr>
        <xdr:cNvPr id="129" name="直線コネクタ 128"/>
        <xdr:cNvCxnSpPr/>
      </xdr:nvCxnSpPr>
      <xdr:spPr>
        <a:xfrm flipV="1">
          <a:off x="1130300" y="9756399"/>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167074</xdr:rowOff>
    </xdr:from>
    <xdr:to>
      <xdr:col>6</xdr:col>
      <xdr:colOff>561975</xdr:colOff>
      <xdr:row>57</xdr:row>
      <xdr:rowOff>97224</xdr:rowOff>
    </xdr:to>
    <xdr:sp macro="" textlink="">
      <xdr:nvSpPr>
        <xdr:cNvPr id="139" name="円/楕円 138"/>
        <xdr:cNvSpPr/>
      </xdr:nvSpPr>
      <xdr:spPr>
        <a:xfrm>
          <a:off x="4584700" y="97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145501</xdr:rowOff>
    </xdr:from>
    <xdr:ext cx="534377" cy="259045"/>
    <xdr:sp macro="" textlink="">
      <xdr:nvSpPr>
        <xdr:cNvPr id="140" name="総務費該当値テキスト"/>
        <xdr:cNvSpPr txBox="1"/>
      </xdr:nvSpPr>
      <xdr:spPr>
        <a:xfrm>
          <a:off x="4686300" y="974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21699</xdr:rowOff>
    </xdr:from>
    <xdr:to>
      <xdr:col>5</xdr:col>
      <xdr:colOff>409575</xdr:colOff>
      <xdr:row>57</xdr:row>
      <xdr:rowOff>123299</xdr:rowOff>
    </xdr:to>
    <xdr:sp macro="" textlink="">
      <xdr:nvSpPr>
        <xdr:cNvPr id="141" name="円/楕円 140"/>
        <xdr:cNvSpPr/>
      </xdr:nvSpPr>
      <xdr:spPr>
        <a:xfrm>
          <a:off x="3746500" y="97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114426</xdr:rowOff>
    </xdr:from>
    <xdr:ext cx="534377" cy="259045"/>
    <xdr:sp macro="" textlink="">
      <xdr:nvSpPr>
        <xdr:cNvPr id="142" name="テキスト ボックス 141"/>
        <xdr:cNvSpPr txBox="1"/>
      </xdr:nvSpPr>
      <xdr:spPr>
        <a:xfrm>
          <a:off x="3530111" y="98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38014</xdr:rowOff>
    </xdr:from>
    <xdr:to>
      <xdr:col>4</xdr:col>
      <xdr:colOff>206375</xdr:colOff>
      <xdr:row>57</xdr:row>
      <xdr:rowOff>139614</xdr:rowOff>
    </xdr:to>
    <xdr:sp macro="" textlink="">
      <xdr:nvSpPr>
        <xdr:cNvPr id="143" name="円/楕円 142"/>
        <xdr:cNvSpPr/>
      </xdr:nvSpPr>
      <xdr:spPr>
        <a:xfrm>
          <a:off x="2857500" y="98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130741</xdr:rowOff>
    </xdr:from>
    <xdr:ext cx="534377" cy="259045"/>
    <xdr:sp macro="" textlink="">
      <xdr:nvSpPr>
        <xdr:cNvPr id="144" name="テキスト ボックス 143"/>
        <xdr:cNvSpPr txBox="1"/>
      </xdr:nvSpPr>
      <xdr:spPr>
        <a:xfrm>
          <a:off x="2641111" y="990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104399</xdr:rowOff>
    </xdr:from>
    <xdr:to>
      <xdr:col>3</xdr:col>
      <xdr:colOff>3175</xdr:colOff>
      <xdr:row>57</xdr:row>
      <xdr:rowOff>34549</xdr:rowOff>
    </xdr:to>
    <xdr:sp macro="" textlink="">
      <xdr:nvSpPr>
        <xdr:cNvPr id="145" name="円/楕円 144"/>
        <xdr:cNvSpPr/>
      </xdr:nvSpPr>
      <xdr:spPr>
        <a:xfrm>
          <a:off x="1968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25676</xdr:rowOff>
    </xdr:from>
    <xdr:ext cx="534377" cy="259045"/>
    <xdr:sp macro="" textlink="">
      <xdr:nvSpPr>
        <xdr:cNvPr id="146" name="テキスト ボックス 145"/>
        <xdr:cNvSpPr txBox="1"/>
      </xdr:nvSpPr>
      <xdr:spPr>
        <a:xfrm>
          <a:off x="1752111" y="97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139565</xdr:rowOff>
    </xdr:from>
    <xdr:to>
      <xdr:col>1</xdr:col>
      <xdr:colOff>485775</xdr:colOff>
      <xdr:row>57</xdr:row>
      <xdr:rowOff>69715</xdr:rowOff>
    </xdr:to>
    <xdr:sp macro="" textlink="">
      <xdr:nvSpPr>
        <xdr:cNvPr id="147" name="円/楕円 146"/>
        <xdr:cNvSpPr/>
      </xdr:nvSpPr>
      <xdr:spPr>
        <a:xfrm>
          <a:off x="1079500" y="974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60842</xdr:rowOff>
    </xdr:from>
    <xdr:ext cx="534377" cy="259045"/>
    <xdr:sp macro="" textlink="">
      <xdr:nvSpPr>
        <xdr:cNvPr id="148" name="テキスト ボックス 147"/>
        <xdr:cNvSpPr txBox="1"/>
      </xdr:nvSpPr>
      <xdr:spPr>
        <a:xfrm>
          <a:off x="863111" y="98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53586</xdr:rowOff>
    </xdr:from>
    <xdr:to>
      <xdr:col>6</xdr:col>
      <xdr:colOff>511175</xdr:colOff>
      <xdr:row>77</xdr:row>
      <xdr:rowOff>114767</xdr:rowOff>
    </xdr:to>
    <xdr:cxnSp macro="">
      <xdr:nvCxnSpPr>
        <xdr:cNvPr id="178" name="直線コネクタ 177"/>
        <xdr:cNvCxnSpPr/>
      </xdr:nvCxnSpPr>
      <xdr:spPr>
        <a:xfrm flipV="1">
          <a:off x="3797300" y="13255236"/>
          <a:ext cx="838200" cy="6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114767</xdr:rowOff>
    </xdr:from>
    <xdr:to>
      <xdr:col>5</xdr:col>
      <xdr:colOff>358775</xdr:colOff>
      <xdr:row>77</xdr:row>
      <xdr:rowOff>160038</xdr:rowOff>
    </xdr:to>
    <xdr:cxnSp macro="">
      <xdr:nvCxnSpPr>
        <xdr:cNvPr id="181" name="直線コネクタ 180"/>
        <xdr:cNvCxnSpPr/>
      </xdr:nvCxnSpPr>
      <xdr:spPr>
        <a:xfrm flipV="1">
          <a:off x="2908300" y="13316417"/>
          <a:ext cx="889000" cy="4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148265</xdr:rowOff>
    </xdr:from>
    <xdr:to>
      <xdr:col>4</xdr:col>
      <xdr:colOff>155575</xdr:colOff>
      <xdr:row>77</xdr:row>
      <xdr:rowOff>160038</xdr:rowOff>
    </xdr:to>
    <xdr:cxnSp macro="">
      <xdr:nvCxnSpPr>
        <xdr:cNvPr id="184" name="直線コネクタ 183"/>
        <xdr:cNvCxnSpPr/>
      </xdr:nvCxnSpPr>
      <xdr:spPr>
        <a:xfrm>
          <a:off x="2019300" y="13349915"/>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148265</xdr:rowOff>
    </xdr:from>
    <xdr:to>
      <xdr:col>2</xdr:col>
      <xdr:colOff>638175</xdr:colOff>
      <xdr:row>77</xdr:row>
      <xdr:rowOff>159779</xdr:rowOff>
    </xdr:to>
    <xdr:cxnSp macro="">
      <xdr:nvCxnSpPr>
        <xdr:cNvPr id="187" name="直線コネクタ 186"/>
        <xdr:cNvCxnSpPr/>
      </xdr:nvCxnSpPr>
      <xdr:spPr>
        <a:xfrm flipV="1">
          <a:off x="1130300" y="13349915"/>
          <a:ext cx="889000" cy="1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2786</xdr:rowOff>
    </xdr:from>
    <xdr:to>
      <xdr:col>6</xdr:col>
      <xdr:colOff>561975</xdr:colOff>
      <xdr:row>77</xdr:row>
      <xdr:rowOff>104386</xdr:rowOff>
    </xdr:to>
    <xdr:sp macro="" textlink="">
      <xdr:nvSpPr>
        <xdr:cNvPr id="197" name="円/楕円 196"/>
        <xdr:cNvSpPr/>
      </xdr:nvSpPr>
      <xdr:spPr>
        <a:xfrm>
          <a:off x="4584700" y="132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89163</xdr:rowOff>
    </xdr:from>
    <xdr:ext cx="534377" cy="259045"/>
    <xdr:sp macro="" textlink="">
      <xdr:nvSpPr>
        <xdr:cNvPr id="198" name="民生費該当値テキスト"/>
        <xdr:cNvSpPr txBox="1"/>
      </xdr:nvSpPr>
      <xdr:spPr>
        <a:xfrm>
          <a:off x="4686300" y="131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93,801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63967</xdr:rowOff>
    </xdr:from>
    <xdr:to>
      <xdr:col>5</xdr:col>
      <xdr:colOff>409575</xdr:colOff>
      <xdr:row>77</xdr:row>
      <xdr:rowOff>165567</xdr:rowOff>
    </xdr:to>
    <xdr:sp macro="" textlink="">
      <xdr:nvSpPr>
        <xdr:cNvPr id="199" name="円/楕円 198"/>
        <xdr:cNvSpPr/>
      </xdr:nvSpPr>
      <xdr:spPr>
        <a:xfrm>
          <a:off x="3746500" y="1326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156694</xdr:rowOff>
    </xdr:from>
    <xdr:ext cx="534377" cy="259045"/>
    <xdr:sp macro="" textlink="">
      <xdr:nvSpPr>
        <xdr:cNvPr id="200" name="テキスト ボックス 199"/>
        <xdr:cNvSpPr txBox="1"/>
      </xdr:nvSpPr>
      <xdr:spPr>
        <a:xfrm>
          <a:off x="3530111" y="1335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109238</xdr:rowOff>
    </xdr:from>
    <xdr:to>
      <xdr:col>4</xdr:col>
      <xdr:colOff>206375</xdr:colOff>
      <xdr:row>78</xdr:row>
      <xdr:rowOff>39388</xdr:rowOff>
    </xdr:to>
    <xdr:sp macro="" textlink="">
      <xdr:nvSpPr>
        <xdr:cNvPr id="201" name="円/楕円 200"/>
        <xdr:cNvSpPr/>
      </xdr:nvSpPr>
      <xdr:spPr>
        <a:xfrm>
          <a:off x="2857500" y="133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30515</xdr:rowOff>
    </xdr:from>
    <xdr:ext cx="534377" cy="259045"/>
    <xdr:sp macro="" textlink="">
      <xdr:nvSpPr>
        <xdr:cNvPr id="202" name="テキスト ボックス 201"/>
        <xdr:cNvSpPr txBox="1"/>
      </xdr:nvSpPr>
      <xdr:spPr>
        <a:xfrm>
          <a:off x="2641111" y="134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79,831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97465</xdr:rowOff>
    </xdr:from>
    <xdr:to>
      <xdr:col>3</xdr:col>
      <xdr:colOff>3175</xdr:colOff>
      <xdr:row>78</xdr:row>
      <xdr:rowOff>27615</xdr:rowOff>
    </xdr:to>
    <xdr:sp macro="" textlink="">
      <xdr:nvSpPr>
        <xdr:cNvPr id="203" name="円/楕円 202"/>
        <xdr:cNvSpPr/>
      </xdr:nvSpPr>
      <xdr:spPr>
        <a:xfrm>
          <a:off x="1968500" y="132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18742</xdr:rowOff>
    </xdr:from>
    <xdr:ext cx="534377" cy="259045"/>
    <xdr:sp macro="" textlink="">
      <xdr:nvSpPr>
        <xdr:cNvPr id="204" name="テキスト ボックス 203"/>
        <xdr:cNvSpPr txBox="1"/>
      </xdr:nvSpPr>
      <xdr:spPr>
        <a:xfrm>
          <a:off x="1752111" y="133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108979</xdr:rowOff>
    </xdr:from>
    <xdr:to>
      <xdr:col>1</xdr:col>
      <xdr:colOff>485775</xdr:colOff>
      <xdr:row>78</xdr:row>
      <xdr:rowOff>39129</xdr:rowOff>
    </xdr:to>
    <xdr:sp macro="" textlink="">
      <xdr:nvSpPr>
        <xdr:cNvPr id="205" name="円/楕円 204"/>
        <xdr:cNvSpPr/>
      </xdr:nvSpPr>
      <xdr:spPr>
        <a:xfrm>
          <a:off x="1079500" y="1331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30256</xdr:rowOff>
    </xdr:from>
    <xdr:ext cx="534377" cy="259045"/>
    <xdr:sp macro="" textlink="">
      <xdr:nvSpPr>
        <xdr:cNvPr id="206" name="テキスト ボックス 205"/>
        <xdr:cNvSpPr txBox="1"/>
      </xdr:nvSpPr>
      <xdr:spPr>
        <a:xfrm>
          <a:off x="863111" y="134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61731</xdr:rowOff>
    </xdr:from>
    <xdr:to>
      <xdr:col>6</xdr:col>
      <xdr:colOff>511175</xdr:colOff>
      <xdr:row>98</xdr:row>
      <xdr:rowOff>77129</xdr:rowOff>
    </xdr:to>
    <xdr:cxnSp macro="">
      <xdr:nvCxnSpPr>
        <xdr:cNvPr id="238" name="直線コネクタ 237"/>
        <xdr:cNvCxnSpPr/>
      </xdr:nvCxnSpPr>
      <xdr:spPr>
        <a:xfrm>
          <a:off x="3797300" y="16863831"/>
          <a:ext cx="838200" cy="1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142002</xdr:rowOff>
    </xdr:from>
    <xdr:to>
      <xdr:col>5</xdr:col>
      <xdr:colOff>358775</xdr:colOff>
      <xdr:row>98</xdr:row>
      <xdr:rowOff>61731</xdr:rowOff>
    </xdr:to>
    <xdr:cxnSp macro="">
      <xdr:nvCxnSpPr>
        <xdr:cNvPr id="241" name="直線コネクタ 240"/>
        <xdr:cNvCxnSpPr/>
      </xdr:nvCxnSpPr>
      <xdr:spPr>
        <a:xfrm>
          <a:off x="2908300" y="16772652"/>
          <a:ext cx="889000" cy="9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142002</xdr:rowOff>
    </xdr:from>
    <xdr:to>
      <xdr:col>4</xdr:col>
      <xdr:colOff>155575</xdr:colOff>
      <xdr:row>97</xdr:row>
      <xdr:rowOff>153970</xdr:rowOff>
    </xdr:to>
    <xdr:cxnSp macro="">
      <xdr:nvCxnSpPr>
        <xdr:cNvPr id="244" name="直線コネクタ 243"/>
        <xdr:cNvCxnSpPr/>
      </xdr:nvCxnSpPr>
      <xdr:spPr>
        <a:xfrm flipV="1">
          <a:off x="2019300" y="16772652"/>
          <a:ext cx="889000" cy="1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114811</xdr:rowOff>
    </xdr:from>
    <xdr:ext cx="534377" cy="259045"/>
    <xdr:sp macro="" textlink="">
      <xdr:nvSpPr>
        <xdr:cNvPr id="246" name="テキスト ボックス 245"/>
        <xdr:cNvSpPr txBox="1"/>
      </xdr:nvSpPr>
      <xdr:spPr>
        <a:xfrm>
          <a:off x="2641111" y="1691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142835</xdr:rowOff>
    </xdr:from>
    <xdr:to>
      <xdr:col>2</xdr:col>
      <xdr:colOff>638175</xdr:colOff>
      <xdr:row>97</xdr:row>
      <xdr:rowOff>153970</xdr:rowOff>
    </xdr:to>
    <xdr:cxnSp macro="">
      <xdr:nvCxnSpPr>
        <xdr:cNvPr id="247" name="直線コネクタ 246"/>
        <xdr:cNvCxnSpPr/>
      </xdr:nvCxnSpPr>
      <xdr:spPr>
        <a:xfrm>
          <a:off x="1130300" y="16773485"/>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104278</xdr:rowOff>
    </xdr:from>
    <xdr:ext cx="534377" cy="259045"/>
    <xdr:sp macro="" textlink="">
      <xdr:nvSpPr>
        <xdr:cNvPr id="251" name="テキスト ボックス 250"/>
        <xdr:cNvSpPr txBox="1"/>
      </xdr:nvSpPr>
      <xdr:spPr>
        <a:xfrm>
          <a:off x="863111" y="169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26329</xdr:rowOff>
    </xdr:from>
    <xdr:to>
      <xdr:col>6</xdr:col>
      <xdr:colOff>561975</xdr:colOff>
      <xdr:row>98</xdr:row>
      <xdr:rowOff>127929</xdr:rowOff>
    </xdr:to>
    <xdr:sp macro="" textlink="">
      <xdr:nvSpPr>
        <xdr:cNvPr id="257" name="円/楕円 256"/>
        <xdr:cNvSpPr/>
      </xdr:nvSpPr>
      <xdr:spPr>
        <a:xfrm>
          <a:off x="4584700" y="168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4756</xdr:rowOff>
    </xdr:from>
    <xdr:ext cx="534377" cy="259045"/>
    <xdr:sp macro="" textlink="">
      <xdr:nvSpPr>
        <xdr:cNvPr id="258" name="衛生費該当値テキスト"/>
        <xdr:cNvSpPr txBox="1"/>
      </xdr:nvSpPr>
      <xdr:spPr>
        <a:xfrm>
          <a:off x="4686300" y="168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31,832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10931</xdr:rowOff>
    </xdr:from>
    <xdr:to>
      <xdr:col>5</xdr:col>
      <xdr:colOff>409575</xdr:colOff>
      <xdr:row>98</xdr:row>
      <xdr:rowOff>112531</xdr:rowOff>
    </xdr:to>
    <xdr:sp macro="" textlink="">
      <xdr:nvSpPr>
        <xdr:cNvPr id="259" name="円/楕円 258"/>
        <xdr:cNvSpPr/>
      </xdr:nvSpPr>
      <xdr:spPr>
        <a:xfrm>
          <a:off x="3746500" y="168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103658</xdr:rowOff>
    </xdr:from>
    <xdr:ext cx="534377" cy="259045"/>
    <xdr:sp macro="" textlink="">
      <xdr:nvSpPr>
        <xdr:cNvPr id="260" name="テキスト ボックス 259"/>
        <xdr:cNvSpPr txBox="1"/>
      </xdr:nvSpPr>
      <xdr:spPr>
        <a:xfrm>
          <a:off x="3530111" y="1690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91202</xdr:rowOff>
    </xdr:from>
    <xdr:to>
      <xdr:col>4</xdr:col>
      <xdr:colOff>206375</xdr:colOff>
      <xdr:row>98</xdr:row>
      <xdr:rowOff>21352</xdr:rowOff>
    </xdr:to>
    <xdr:sp macro="" textlink="">
      <xdr:nvSpPr>
        <xdr:cNvPr id="261" name="円/楕円 260"/>
        <xdr:cNvSpPr/>
      </xdr:nvSpPr>
      <xdr:spPr>
        <a:xfrm>
          <a:off x="2857500" y="1672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37879</xdr:rowOff>
    </xdr:from>
    <xdr:ext cx="534377" cy="259045"/>
    <xdr:sp macro="" textlink="">
      <xdr:nvSpPr>
        <xdr:cNvPr id="262" name="テキスト ボックス 261"/>
        <xdr:cNvSpPr txBox="1"/>
      </xdr:nvSpPr>
      <xdr:spPr>
        <a:xfrm>
          <a:off x="2641111" y="1649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103170</xdr:rowOff>
    </xdr:from>
    <xdr:to>
      <xdr:col>3</xdr:col>
      <xdr:colOff>3175</xdr:colOff>
      <xdr:row>98</xdr:row>
      <xdr:rowOff>33320</xdr:rowOff>
    </xdr:to>
    <xdr:sp macro="" textlink="">
      <xdr:nvSpPr>
        <xdr:cNvPr id="263" name="円/楕円 262"/>
        <xdr:cNvSpPr/>
      </xdr:nvSpPr>
      <xdr:spPr>
        <a:xfrm>
          <a:off x="1968500" y="167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49847</xdr:rowOff>
    </xdr:from>
    <xdr:ext cx="534377" cy="259045"/>
    <xdr:sp macro="" textlink="">
      <xdr:nvSpPr>
        <xdr:cNvPr id="264" name="テキスト ボックス 263"/>
        <xdr:cNvSpPr txBox="1"/>
      </xdr:nvSpPr>
      <xdr:spPr>
        <a:xfrm>
          <a:off x="1752111" y="1650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37,626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92035</xdr:rowOff>
    </xdr:from>
    <xdr:to>
      <xdr:col>1</xdr:col>
      <xdr:colOff>485775</xdr:colOff>
      <xdr:row>98</xdr:row>
      <xdr:rowOff>22185</xdr:rowOff>
    </xdr:to>
    <xdr:sp macro="" textlink="">
      <xdr:nvSpPr>
        <xdr:cNvPr id="265" name="円/楕円 264"/>
        <xdr:cNvSpPr/>
      </xdr:nvSpPr>
      <xdr:spPr>
        <a:xfrm>
          <a:off x="1079500" y="167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38712</xdr:rowOff>
    </xdr:from>
    <xdr:ext cx="534377" cy="259045"/>
    <xdr:sp macro="" textlink="">
      <xdr:nvSpPr>
        <xdr:cNvPr id="266" name="テキスト ボックス 265"/>
        <xdr:cNvSpPr txBox="1"/>
      </xdr:nvSpPr>
      <xdr:spPr>
        <a:xfrm>
          <a:off x="863111" y="1649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147701</xdr:rowOff>
    </xdr:from>
    <xdr:to>
      <xdr:col>15</xdr:col>
      <xdr:colOff>180975</xdr:colOff>
      <xdr:row>38</xdr:row>
      <xdr:rowOff>148463</xdr:rowOff>
    </xdr:to>
    <xdr:cxnSp macro="">
      <xdr:nvCxnSpPr>
        <xdr:cNvPr id="295" name="直線コネクタ 294"/>
        <xdr:cNvCxnSpPr/>
      </xdr:nvCxnSpPr>
      <xdr:spPr>
        <a:xfrm>
          <a:off x="9639300" y="6662801"/>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147701</xdr:rowOff>
    </xdr:from>
    <xdr:to>
      <xdr:col>14</xdr:col>
      <xdr:colOff>28575</xdr:colOff>
      <xdr:row>38</xdr:row>
      <xdr:rowOff>152654</xdr:rowOff>
    </xdr:to>
    <xdr:cxnSp macro="">
      <xdr:nvCxnSpPr>
        <xdr:cNvPr id="298" name="直線コネクタ 297"/>
        <xdr:cNvCxnSpPr/>
      </xdr:nvCxnSpPr>
      <xdr:spPr>
        <a:xfrm flipV="1">
          <a:off x="8750300" y="666280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159131</xdr:rowOff>
    </xdr:from>
    <xdr:to>
      <xdr:col>12</xdr:col>
      <xdr:colOff>511175</xdr:colOff>
      <xdr:row>38</xdr:row>
      <xdr:rowOff>152654</xdr:rowOff>
    </xdr:to>
    <xdr:cxnSp macro="">
      <xdr:nvCxnSpPr>
        <xdr:cNvPr id="301" name="直線コネクタ 300"/>
        <xdr:cNvCxnSpPr/>
      </xdr:nvCxnSpPr>
      <xdr:spPr>
        <a:xfrm>
          <a:off x="7861300" y="6502781"/>
          <a:ext cx="889000" cy="1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13589</xdr:rowOff>
    </xdr:from>
    <xdr:to>
      <xdr:col>11</xdr:col>
      <xdr:colOff>307975</xdr:colOff>
      <xdr:row>37</xdr:row>
      <xdr:rowOff>159131</xdr:rowOff>
    </xdr:to>
    <xdr:cxnSp macro="">
      <xdr:nvCxnSpPr>
        <xdr:cNvPr id="304" name="直線コネクタ 303"/>
        <xdr:cNvCxnSpPr/>
      </xdr:nvCxnSpPr>
      <xdr:spPr>
        <a:xfrm>
          <a:off x="6972300" y="6185789"/>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97663</xdr:rowOff>
    </xdr:from>
    <xdr:to>
      <xdr:col>15</xdr:col>
      <xdr:colOff>231775</xdr:colOff>
      <xdr:row>39</xdr:row>
      <xdr:rowOff>27813</xdr:rowOff>
    </xdr:to>
    <xdr:sp macro="" textlink="">
      <xdr:nvSpPr>
        <xdr:cNvPr id="314" name="円/楕円 313"/>
        <xdr:cNvSpPr/>
      </xdr:nvSpPr>
      <xdr:spPr>
        <a:xfrm>
          <a:off x="10426700" y="661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12590</xdr:rowOff>
    </xdr:from>
    <xdr:ext cx="378565" cy="259045"/>
    <xdr:sp macro="" textlink="">
      <xdr:nvSpPr>
        <xdr:cNvPr id="315" name="労働費該当値テキスト"/>
        <xdr:cNvSpPr txBox="1"/>
      </xdr:nvSpPr>
      <xdr:spPr>
        <a:xfrm>
          <a:off x="10528300" y="65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96901</xdr:rowOff>
    </xdr:from>
    <xdr:to>
      <xdr:col>14</xdr:col>
      <xdr:colOff>79375</xdr:colOff>
      <xdr:row>39</xdr:row>
      <xdr:rowOff>27051</xdr:rowOff>
    </xdr:to>
    <xdr:sp macro="" textlink="">
      <xdr:nvSpPr>
        <xdr:cNvPr id="316" name="円/楕円 315"/>
        <xdr:cNvSpPr/>
      </xdr:nvSpPr>
      <xdr:spPr>
        <a:xfrm>
          <a:off x="9588500" y="66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18178</xdr:rowOff>
    </xdr:from>
    <xdr:ext cx="378565" cy="259045"/>
    <xdr:sp macro="" textlink="">
      <xdr:nvSpPr>
        <xdr:cNvPr id="317" name="テキスト ボックス 316"/>
        <xdr:cNvSpPr txBox="1"/>
      </xdr:nvSpPr>
      <xdr:spPr>
        <a:xfrm>
          <a:off x="9450017" y="670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101854</xdr:rowOff>
    </xdr:from>
    <xdr:to>
      <xdr:col>12</xdr:col>
      <xdr:colOff>561975</xdr:colOff>
      <xdr:row>39</xdr:row>
      <xdr:rowOff>32004</xdr:rowOff>
    </xdr:to>
    <xdr:sp macro="" textlink="">
      <xdr:nvSpPr>
        <xdr:cNvPr id="318" name="円/楕円 317"/>
        <xdr:cNvSpPr/>
      </xdr:nvSpPr>
      <xdr:spPr>
        <a:xfrm>
          <a:off x="8699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23131</xdr:rowOff>
    </xdr:from>
    <xdr:ext cx="378565" cy="259045"/>
    <xdr:sp macro="" textlink="">
      <xdr:nvSpPr>
        <xdr:cNvPr id="319" name="テキスト ボックス 318"/>
        <xdr:cNvSpPr txBox="1"/>
      </xdr:nvSpPr>
      <xdr:spPr>
        <a:xfrm>
          <a:off x="8561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108331</xdr:rowOff>
    </xdr:from>
    <xdr:to>
      <xdr:col>11</xdr:col>
      <xdr:colOff>358775</xdr:colOff>
      <xdr:row>38</xdr:row>
      <xdr:rowOff>38481</xdr:rowOff>
    </xdr:to>
    <xdr:sp macro="" textlink="">
      <xdr:nvSpPr>
        <xdr:cNvPr id="320" name="円/楕円 319"/>
        <xdr:cNvSpPr/>
      </xdr:nvSpPr>
      <xdr:spPr>
        <a:xfrm>
          <a:off x="7810500" y="645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29608</xdr:rowOff>
    </xdr:from>
    <xdr:ext cx="378565" cy="259045"/>
    <xdr:sp macro="" textlink="">
      <xdr:nvSpPr>
        <xdr:cNvPr id="321" name="テキスト ボックス 320"/>
        <xdr:cNvSpPr txBox="1"/>
      </xdr:nvSpPr>
      <xdr:spPr>
        <a:xfrm>
          <a:off x="7672017" y="654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134239</xdr:rowOff>
    </xdr:from>
    <xdr:to>
      <xdr:col>10</xdr:col>
      <xdr:colOff>155575</xdr:colOff>
      <xdr:row>36</xdr:row>
      <xdr:rowOff>64389</xdr:rowOff>
    </xdr:to>
    <xdr:sp macro="" textlink="">
      <xdr:nvSpPr>
        <xdr:cNvPr id="322" name="円/楕円 321"/>
        <xdr:cNvSpPr/>
      </xdr:nvSpPr>
      <xdr:spPr>
        <a:xfrm>
          <a:off x="6921500" y="613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55516</xdr:rowOff>
    </xdr:from>
    <xdr:ext cx="469744" cy="259045"/>
    <xdr:sp macro="" textlink="">
      <xdr:nvSpPr>
        <xdr:cNvPr id="323" name="テキスト ボックス 322"/>
        <xdr:cNvSpPr txBox="1"/>
      </xdr:nvSpPr>
      <xdr:spPr>
        <a:xfrm>
          <a:off x="6737427" y="622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112451</xdr:rowOff>
    </xdr:from>
    <xdr:to>
      <xdr:col>15</xdr:col>
      <xdr:colOff>180975</xdr:colOff>
      <xdr:row>58</xdr:row>
      <xdr:rowOff>113960</xdr:rowOff>
    </xdr:to>
    <xdr:cxnSp macro="">
      <xdr:nvCxnSpPr>
        <xdr:cNvPr id="350" name="直線コネクタ 349"/>
        <xdr:cNvCxnSpPr/>
      </xdr:nvCxnSpPr>
      <xdr:spPr>
        <a:xfrm flipV="1">
          <a:off x="9639300" y="10056551"/>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112496</xdr:rowOff>
    </xdr:from>
    <xdr:to>
      <xdr:col>14</xdr:col>
      <xdr:colOff>28575</xdr:colOff>
      <xdr:row>58</xdr:row>
      <xdr:rowOff>113960</xdr:rowOff>
    </xdr:to>
    <xdr:cxnSp macro="">
      <xdr:nvCxnSpPr>
        <xdr:cNvPr id="353" name="直線コネクタ 352"/>
        <xdr:cNvCxnSpPr/>
      </xdr:nvCxnSpPr>
      <xdr:spPr>
        <a:xfrm>
          <a:off x="8750300" y="10056596"/>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112496</xdr:rowOff>
    </xdr:from>
    <xdr:to>
      <xdr:col>12</xdr:col>
      <xdr:colOff>511175</xdr:colOff>
      <xdr:row>58</xdr:row>
      <xdr:rowOff>114600</xdr:rowOff>
    </xdr:to>
    <xdr:cxnSp macro="">
      <xdr:nvCxnSpPr>
        <xdr:cNvPr id="356" name="直線コネクタ 355"/>
        <xdr:cNvCxnSpPr/>
      </xdr:nvCxnSpPr>
      <xdr:spPr>
        <a:xfrm flipV="1">
          <a:off x="7861300" y="1005659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100106</xdr:rowOff>
    </xdr:from>
    <xdr:to>
      <xdr:col>11</xdr:col>
      <xdr:colOff>307975</xdr:colOff>
      <xdr:row>58</xdr:row>
      <xdr:rowOff>114600</xdr:rowOff>
    </xdr:to>
    <xdr:cxnSp macro="">
      <xdr:nvCxnSpPr>
        <xdr:cNvPr id="359" name="直線コネクタ 358"/>
        <xdr:cNvCxnSpPr/>
      </xdr:nvCxnSpPr>
      <xdr:spPr>
        <a:xfrm>
          <a:off x="6972300" y="10044206"/>
          <a:ext cx="889000" cy="1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61651</xdr:rowOff>
    </xdr:from>
    <xdr:to>
      <xdr:col>15</xdr:col>
      <xdr:colOff>231775</xdr:colOff>
      <xdr:row>58</xdr:row>
      <xdr:rowOff>163251</xdr:rowOff>
    </xdr:to>
    <xdr:sp macro="" textlink="">
      <xdr:nvSpPr>
        <xdr:cNvPr id="369" name="円/楕円 368"/>
        <xdr:cNvSpPr/>
      </xdr:nvSpPr>
      <xdr:spPr>
        <a:xfrm>
          <a:off x="10426700" y="100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148028</xdr:rowOff>
    </xdr:from>
    <xdr:ext cx="469744" cy="259045"/>
    <xdr:sp macro="" textlink="">
      <xdr:nvSpPr>
        <xdr:cNvPr id="370" name="農林水産業費該当値テキスト"/>
        <xdr:cNvSpPr txBox="1"/>
      </xdr:nvSpPr>
      <xdr:spPr>
        <a:xfrm>
          <a:off x="10528300" y="992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63160</xdr:rowOff>
    </xdr:from>
    <xdr:to>
      <xdr:col>14</xdr:col>
      <xdr:colOff>79375</xdr:colOff>
      <xdr:row>58</xdr:row>
      <xdr:rowOff>164760</xdr:rowOff>
    </xdr:to>
    <xdr:sp macro="" textlink="">
      <xdr:nvSpPr>
        <xdr:cNvPr id="371" name="円/楕円 370"/>
        <xdr:cNvSpPr/>
      </xdr:nvSpPr>
      <xdr:spPr>
        <a:xfrm>
          <a:off x="9588500" y="1000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155887</xdr:rowOff>
    </xdr:from>
    <xdr:ext cx="469744" cy="259045"/>
    <xdr:sp macro="" textlink="">
      <xdr:nvSpPr>
        <xdr:cNvPr id="372" name="テキスト ボックス 371"/>
        <xdr:cNvSpPr txBox="1"/>
      </xdr:nvSpPr>
      <xdr:spPr>
        <a:xfrm>
          <a:off x="9404427" y="1009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61696</xdr:rowOff>
    </xdr:from>
    <xdr:to>
      <xdr:col>12</xdr:col>
      <xdr:colOff>561975</xdr:colOff>
      <xdr:row>58</xdr:row>
      <xdr:rowOff>163296</xdr:rowOff>
    </xdr:to>
    <xdr:sp macro="" textlink="">
      <xdr:nvSpPr>
        <xdr:cNvPr id="373" name="円/楕円 372"/>
        <xdr:cNvSpPr/>
      </xdr:nvSpPr>
      <xdr:spPr>
        <a:xfrm>
          <a:off x="8699500" y="100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154423</xdr:rowOff>
    </xdr:from>
    <xdr:ext cx="469744" cy="259045"/>
    <xdr:sp macro="" textlink="">
      <xdr:nvSpPr>
        <xdr:cNvPr id="374" name="テキスト ボックス 373"/>
        <xdr:cNvSpPr txBox="1"/>
      </xdr:nvSpPr>
      <xdr:spPr>
        <a:xfrm>
          <a:off x="8515427" y="1009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63800</xdr:rowOff>
    </xdr:from>
    <xdr:to>
      <xdr:col>11</xdr:col>
      <xdr:colOff>358775</xdr:colOff>
      <xdr:row>58</xdr:row>
      <xdr:rowOff>165400</xdr:rowOff>
    </xdr:to>
    <xdr:sp macro="" textlink="">
      <xdr:nvSpPr>
        <xdr:cNvPr id="375" name="円/楕円 374"/>
        <xdr:cNvSpPr/>
      </xdr:nvSpPr>
      <xdr:spPr>
        <a:xfrm>
          <a:off x="7810500" y="100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156527</xdr:rowOff>
    </xdr:from>
    <xdr:ext cx="469744" cy="259045"/>
    <xdr:sp macro="" textlink="">
      <xdr:nvSpPr>
        <xdr:cNvPr id="376" name="テキスト ボックス 375"/>
        <xdr:cNvSpPr txBox="1"/>
      </xdr:nvSpPr>
      <xdr:spPr>
        <a:xfrm>
          <a:off x="7626427" y="1010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49306</xdr:rowOff>
    </xdr:from>
    <xdr:to>
      <xdr:col>10</xdr:col>
      <xdr:colOff>155575</xdr:colOff>
      <xdr:row>58</xdr:row>
      <xdr:rowOff>150906</xdr:rowOff>
    </xdr:to>
    <xdr:sp macro="" textlink="">
      <xdr:nvSpPr>
        <xdr:cNvPr id="377" name="円/楕円 376"/>
        <xdr:cNvSpPr/>
      </xdr:nvSpPr>
      <xdr:spPr>
        <a:xfrm>
          <a:off x="6921500" y="99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142033</xdr:rowOff>
    </xdr:from>
    <xdr:ext cx="469744" cy="259045"/>
    <xdr:sp macro="" textlink="">
      <xdr:nvSpPr>
        <xdr:cNvPr id="378" name="テキスト ボックス 377"/>
        <xdr:cNvSpPr txBox="1"/>
      </xdr:nvSpPr>
      <xdr:spPr>
        <a:xfrm>
          <a:off x="6737427" y="1008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109021</xdr:rowOff>
    </xdr:from>
    <xdr:to>
      <xdr:col>15</xdr:col>
      <xdr:colOff>180975</xdr:colOff>
      <xdr:row>78</xdr:row>
      <xdr:rowOff>26498</xdr:rowOff>
    </xdr:to>
    <xdr:cxnSp macro="">
      <xdr:nvCxnSpPr>
        <xdr:cNvPr id="405" name="直線コネクタ 404"/>
        <xdr:cNvCxnSpPr/>
      </xdr:nvCxnSpPr>
      <xdr:spPr>
        <a:xfrm flipV="1">
          <a:off x="9639300" y="13310671"/>
          <a:ext cx="838200" cy="8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26498</xdr:rowOff>
    </xdr:from>
    <xdr:to>
      <xdr:col>14</xdr:col>
      <xdr:colOff>28575</xdr:colOff>
      <xdr:row>78</xdr:row>
      <xdr:rowOff>45472</xdr:rowOff>
    </xdr:to>
    <xdr:cxnSp macro="">
      <xdr:nvCxnSpPr>
        <xdr:cNvPr id="408" name="直線コネクタ 407"/>
        <xdr:cNvCxnSpPr/>
      </xdr:nvCxnSpPr>
      <xdr:spPr>
        <a:xfrm flipV="1">
          <a:off x="8750300" y="13399598"/>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45059</xdr:rowOff>
    </xdr:from>
    <xdr:to>
      <xdr:col>12</xdr:col>
      <xdr:colOff>511175</xdr:colOff>
      <xdr:row>78</xdr:row>
      <xdr:rowOff>45472</xdr:rowOff>
    </xdr:to>
    <xdr:cxnSp macro="">
      <xdr:nvCxnSpPr>
        <xdr:cNvPr id="411" name="直線コネクタ 410"/>
        <xdr:cNvCxnSpPr/>
      </xdr:nvCxnSpPr>
      <xdr:spPr>
        <a:xfrm>
          <a:off x="7861300" y="13418159"/>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38796</xdr:rowOff>
    </xdr:from>
    <xdr:to>
      <xdr:col>11</xdr:col>
      <xdr:colOff>307975</xdr:colOff>
      <xdr:row>78</xdr:row>
      <xdr:rowOff>45059</xdr:rowOff>
    </xdr:to>
    <xdr:cxnSp macro="">
      <xdr:nvCxnSpPr>
        <xdr:cNvPr id="414" name="直線コネクタ 413"/>
        <xdr:cNvCxnSpPr/>
      </xdr:nvCxnSpPr>
      <xdr:spPr>
        <a:xfrm>
          <a:off x="6972300" y="13411896"/>
          <a:ext cx="8890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58221</xdr:rowOff>
    </xdr:from>
    <xdr:to>
      <xdr:col>15</xdr:col>
      <xdr:colOff>231775</xdr:colOff>
      <xdr:row>77</xdr:row>
      <xdr:rowOff>159821</xdr:rowOff>
    </xdr:to>
    <xdr:sp macro="" textlink="">
      <xdr:nvSpPr>
        <xdr:cNvPr id="424" name="円/楕円 423"/>
        <xdr:cNvSpPr/>
      </xdr:nvSpPr>
      <xdr:spPr>
        <a:xfrm>
          <a:off x="10426700" y="1325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36648</xdr:rowOff>
    </xdr:from>
    <xdr:ext cx="469744" cy="259045"/>
    <xdr:sp macro="" textlink="">
      <xdr:nvSpPr>
        <xdr:cNvPr id="425" name="商工費該当値テキスト"/>
        <xdr:cNvSpPr txBox="1"/>
      </xdr:nvSpPr>
      <xdr:spPr>
        <a:xfrm>
          <a:off x="10528300" y="1323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147148</xdr:rowOff>
    </xdr:from>
    <xdr:to>
      <xdr:col>14</xdr:col>
      <xdr:colOff>79375</xdr:colOff>
      <xdr:row>78</xdr:row>
      <xdr:rowOff>77298</xdr:rowOff>
    </xdr:to>
    <xdr:sp macro="" textlink="">
      <xdr:nvSpPr>
        <xdr:cNvPr id="426" name="円/楕円 425"/>
        <xdr:cNvSpPr/>
      </xdr:nvSpPr>
      <xdr:spPr>
        <a:xfrm>
          <a:off x="9588500" y="1334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68425</xdr:rowOff>
    </xdr:from>
    <xdr:ext cx="469744" cy="259045"/>
    <xdr:sp macro="" textlink="">
      <xdr:nvSpPr>
        <xdr:cNvPr id="427" name="テキスト ボックス 426"/>
        <xdr:cNvSpPr txBox="1"/>
      </xdr:nvSpPr>
      <xdr:spPr>
        <a:xfrm>
          <a:off x="9404427" y="1344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166122</xdr:rowOff>
    </xdr:from>
    <xdr:to>
      <xdr:col>12</xdr:col>
      <xdr:colOff>561975</xdr:colOff>
      <xdr:row>78</xdr:row>
      <xdr:rowOff>96272</xdr:rowOff>
    </xdr:to>
    <xdr:sp macro="" textlink="">
      <xdr:nvSpPr>
        <xdr:cNvPr id="428" name="円/楕円 427"/>
        <xdr:cNvSpPr/>
      </xdr:nvSpPr>
      <xdr:spPr>
        <a:xfrm>
          <a:off x="8699500" y="13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87399</xdr:rowOff>
    </xdr:from>
    <xdr:ext cx="469744" cy="259045"/>
    <xdr:sp macro="" textlink="">
      <xdr:nvSpPr>
        <xdr:cNvPr id="429" name="テキスト ボックス 428"/>
        <xdr:cNvSpPr txBox="1"/>
      </xdr:nvSpPr>
      <xdr:spPr>
        <a:xfrm>
          <a:off x="8515427" y="134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165709</xdr:rowOff>
    </xdr:from>
    <xdr:to>
      <xdr:col>11</xdr:col>
      <xdr:colOff>358775</xdr:colOff>
      <xdr:row>78</xdr:row>
      <xdr:rowOff>95859</xdr:rowOff>
    </xdr:to>
    <xdr:sp macro="" textlink="">
      <xdr:nvSpPr>
        <xdr:cNvPr id="430" name="円/楕円 429"/>
        <xdr:cNvSpPr/>
      </xdr:nvSpPr>
      <xdr:spPr>
        <a:xfrm>
          <a:off x="7810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86986</xdr:rowOff>
    </xdr:from>
    <xdr:ext cx="469744" cy="259045"/>
    <xdr:sp macro="" textlink="">
      <xdr:nvSpPr>
        <xdr:cNvPr id="431" name="テキスト ボックス 430"/>
        <xdr:cNvSpPr txBox="1"/>
      </xdr:nvSpPr>
      <xdr:spPr>
        <a:xfrm>
          <a:off x="7626427" y="1346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159446</xdr:rowOff>
    </xdr:from>
    <xdr:to>
      <xdr:col>10</xdr:col>
      <xdr:colOff>155575</xdr:colOff>
      <xdr:row>78</xdr:row>
      <xdr:rowOff>89596</xdr:rowOff>
    </xdr:to>
    <xdr:sp macro="" textlink="">
      <xdr:nvSpPr>
        <xdr:cNvPr id="432" name="円/楕円 431"/>
        <xdr:cNvSpPr/>
      </xdr:nvSpPr>
      <xdr:spPr>
        <a:xfrm>
          <a:off x="6921500" y="1336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80723</xdr:rowOff>
    </xdr:from>
    <xdr:ext cx="469744" cy="259045"/>
    <xdr:sp macro="" textlink="">
      <xdr:nvSpPr>
        <xdr:cNvPr id="433" name="テキスト ボックス 432"/>
        <xdr:cNvSpPr txBox="1"/>
      </xdr:nvSpPr>
      <xdr:spPr>
        <a:xfrm>
          <a:off x="6737427" y="1345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38736</xdr:rowOff>
    </xdr:from>
    <xdr:to>
      <xdr:col>15</xdr:col>
      <xdr:colOff>180975</xdr:colOff>
      <xdr:row>96</xdr:row>
      <xdr:rowOff>62534</xdr:rowOff>
    </xdr:to>
    <xdr:cxnSp macro="">
      <xdr:nvCxnSpPr>
        <xdr:cNvPr id="462" name="直線コネクタ 461"/>
        <xdr:cNvCxnSpPr/>
      </xdr:nvCxnSpPr>
      <xdr:spPr>
        <a:xfrm>
          <a:off x="9639300" y="16497936"/>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38736</xdr:rowOff>
    </xdr:from>
    <xdr:to>
      <xdr:col>14</xdr:col>
      <xdr:colOff>28575</xdr:colOff>
      <xdr:row>96</xdr:row>
      <xdr:rowOff>57138</xdr:rowOff>
    </xdr:to>
    <xdr:cxnSp macro="">
      <xdr:nvCxnSpPr>
        <xdr:cNvPr id="465" name="直線コネクタ 464"/>
        <xdr:cNvCxnSpPr/>
      </xdr:nvCxnSpPr>
      <xdr:spPr>
        <a:xfrm flipV="1">
          <a:off x="8750300" y="1649793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57138</xdr:rowOff>
    </xdr:from>
    <xdr:to>
      <xdr:col>12</xdr:col>
      <xdr:colOff>511175</xdr:colOff>
      <xdr:row>96</xdr:row>
      <xdr:rowOff>162928</xdr:rowOff>
    </xdr:to>
    <xdr:cxnSp macro="">
      <xdr:nvCxnSpPr>
        <xdr:cNvPr id="468" name="直線コネクタ 467"/>
        <xdr:cNvCxnSpPr/>
      </xdr:nvCxnSpPr>
      <xdr:spPr>
        <a:xfrm flipV="1">
          <a:off x="7861300" y="16516338"/>
          <a:ext cx="889000" cy="1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153632</xdr:rowOff>
    </xdr:from>
    <xdr:to>
      <xdr:col>11</xdr:col>
      <xdr:colOff>307975</xdr:colOff>
      <xdr:row>96</xdr:row>
      <xdr:rowOff>162928</xdr:rowOff>
    </xdr:to>
    <xdr:cxnSp macro="">
      <xdr:nvCxnSpPr>
        <xdr:cNvPr id="471" name="直線コネクタ 470"/>
        <xdr:cNvCxnSpPr/>
      </xdr:nvCxnSpPr>
      <xdr:spPr>
        <a:xfrm>
          <a:off x="6972300" y="16612832"/>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11734</xdr:rowOff>
    </xdr:from>
    <xdr:to>
      <xdr:col>15</xdr:col>
      <xdr:colOff>231775</xdr:colOff>
      <xdr:row>96</xdr:row>
      <xdr:rowOff>113334</xdr:rowOff>
    </xdr:to>
    <xdr:sp macro="" textlink="">
      <xdr:nvSpPr>
        <xdr:cNvPr id="481" name="円/楕円 480"/>
        <xdr:cNvSpPr/>
      </xdr:nvSpPr>
      <xdr:spPr>
        <a:xfrm>
          <a:off x="10426700" y="164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34611</xdr:rowOff>
    </xdr:from>
    <xdr:ext cx="534377" cy="259045"/>
    <xdr:sp macro="" textlink="">
      <xdr:nvSpPr>
        <xdr:cNvPr id="482" name="土木費該当値テキスト"/>
        <xdr:cNvSpPr txBox="1"/>
      </xdr:nvSpPr>
      <xdr:spPr>
        <a:xfrm>
          <a:off x="10528300" y="1632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159386</xdr:rowOff>
    </xdr:from>
    <xdr:to>
      <xdr:col>14</xdr:col>
      <xdr:colOff>79375</xdr:colOff>
      <xdr:row>96</xdr:row>
      <xdr:rowOff>89536</xdr:rowOff>
    </xdr:to>
    <xdr:sp macro="" textlink="">
      <xdr:nvSpPr>
        <xdr:cNvPr id="483" name="円/楕円 482"/>
        <xdr:cNvSpPr/>
      </xdr:nvSpPr>
      <xdr:spPr>
        <a:xfrm>
          <a:off x="9588500" y="16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106063</xdr:rowOff>
    </xdr:from>
    <xdr:ext cx="534377" cy="259045"/>
    <xdr:sp macro="" textlink="">
      <xdr:nvSpPr>
        <xdr:cNvPr id="484" name="テキスト ボックス 483"/>
        <xdr:cNvSpPr txBox="1"/>
      </xdr:nvSpPr>
      <xdr:spPr>
        <a:xfrm>
          <a:off x="9372111" y="162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6338</xdr:rowOff>
    </xdr:from>
    <xdr:to>
      <xdr:col>12</xdr:col>
      <xdr:colOff>561975</xdr:colOff>
      <xdr:row>96</xdr:row>
      <xdr:rowOff>107938</xdr:rowOff>
    </xdr:to>
    <xdr:sp macro="" textlink="">
      <xdr:nvSpPr>
        <xdr:cNvPr id="485" name="円/楕円 484"/>
        <xdr:cNvSpPr/>
      </xdr:nvSpPr>
      <xdr:spPr>
        <a:xfrm>
          <a:off x="8699500" y="1646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99065</xdr:rowOff>
    </xdr:from>
    <xdr:ext cx="534377" cy="259045"/>
    <xdr:sp macro="" textlink="">
      <xdr:nvSpPr>
        <xdr:cNvPr id="486" name="テキスト ボックス 485"/>
        <xdr:cNvSpPr txBox="1"/>
      </xdr:nvSpPr>
      <xdr:spPr>
        <a:xfrm>
          <a:off x="8483111" y="1655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39,501</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112128</xdr:rowOff>
    </xdr:from>
    <xdr:to>
      <xdr:col>11</xdr:col>
      <xdr:colOff>358775</xdr:colOff>
      <xdr:row>97</xdr:row>
      <xdr:rowOff>42278</xdr:rowOff>
    </xdr:to>
    <xdr:sp macro="" textlink="">
      <xdr:nvSpPr>
        <xdr:cNvPr id="487" name="円/楕円 486"/>
        <xdr:cNvSpPr/>
      </xdr:nvSpPr>
      <xdr:spPr>
        <a:xfrm>
          <a:off x="7810500" y="165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33405</xdr:rowOff>
    </xdr:from>
    <xdr:ext cx="534377" cy="259045"/>
    <xdr:sp macro="" textlink="">
      <xdr:nvSpPr>
        <xdr:cNvPr id="488" name="テキスト ボックス 487"/>
        <xdr:cNvSpPr txBox="1"/>
      </xdr:nvSpPr>
      <xdr:spPr>
        <a:xfrm>
          <a:off x="7594111" y="1666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31,171</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102832</xdr:rowOff>
    </xdr:from>
    <xdr:to>
      <xdr:col>10</xdr:col>
      <xdr:colOff>155575</xdr:colOff>
      <xdr:row>97</xdr:row>
      <xdr:rowOff>32982</xdr:rowOff>
    </xdr:to>
    <xdr:sp macro="" textlink="">
      <xdr:nvSpPr>
        <xdr:cNvPr id="489" name="円/楕円 488"/>
        <xdr:cNvSpPr/>
      </xdr:nvSpPr>
      <xdr:spPr>
        <a:xfrm>
          <a:off x="6921500" y="165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24109</xdr:rowOff>
    </xdr:from>
    <xdr:ext cx="534377" cy="259045"/>
    <xdr:sp macro="" textlink="">
      <xdr:nvSpPr>
        <xdr:cNvPr id="490" name="テキスト ボックス 489"/>
        <xdr:cNvSpPr txBox="1"/>
      </xdr:nvSpPr>
      <xdr:spPr>
        <a:xfrm>
          <a:off x="6705111" y="1665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41925</xdr:rowOff>
    </xdr:from>
    <xdr:to>
      <xdr:col>23</xdr:col>
      <xdr:colOff>517525</xdr:colOff>
      <xdr:row>37</xdr:row>
      <xdr:rowOff>157041</xdr:rowOff>
    </xdr:to>
    <xdr:cxnSp macro="">
      <xdr:nvCxnSpPr>
        <xdr:cNvPr id="522" name="直線コネクタ 521"/>
        <xdr:cNvCxnSpPr/>
      </xdr:nvCxnSpPr>
      <xdr:spPr>
        <a:xfrm>
          <a:off x="15481300" y="6385575"/>
          <a:ext cx="838200" cy="11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41925</xdr:rowOff>
    </xdr:from>
    <xdr:to>
      <xdr:col>22</xdr:col>
      <xdr:colOff>365125</xdr:colOff>
      <xdr:row>38</xdr:row>
      <xdr:rowOff>81570</xdr:rowOff>
    </xdr:to>
    <xdr:cxnSp macro="">
      <xdr:nvCxnSpPr>
        <xdr:cNvPr id="525" name="直線コネクタ 524"/>
        <xdr:cNvCxnSpPr/>
      </xdr:nvCxnSpPr>
      <xdr:spPr>
        <a:xfrm flipV="1">
          <a:off x="14592300" y="6385575"/>
          <a:ext cx="889000" cy="21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67066</xdr:rowOff>
    </xdr:from>
    <xdr:ext cx="534377" cy="259045"/>
    <xdr:sp macro="" textlink="">
      <xdr:nvSpPr>
        <xdr:cNvPr id="527" name="テキスト ボックス 526"/>
        <xdr:cNvSpPr txBox="1"/>
      </xdr:nvSpPr>
      <xdr:spPr>
        <a:xfrm>
          <a:off x="15214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3911</xdr:rowOff>
    </xdr:from>
    <xdr:to>
      <xdr:col>21</xdr:col>
      <xdr:colOff>161925</xdr:colOff>
      <xdr:row>38</xdr:row>
      <xdr:rowOff>81570</xdr:rowOff>
    </xdr:to>
    <xdr:cxnSp macro="">
      <xdr:nvCxnSpPr>
        <xdr:cNvPr id="528" name="直線コネクタ 527"/>
        <xdr:cNvCxnSpPr/>
      </xdr:nvCxnSpPr>
      <xdr:spPr>
        <a:xfrm>
          <a:off x="13703300" y="6519011"/>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3911</xdr:rowOff>
    </xdr:from>
    <xdr:to>
      <xdr:col>19</xdr:col>
      <xdr:colOff>644525</xdr:colOff>
      <xdr:row>38</xdr:row>
      <xdr:rowOff>120531</xdr:rowOff>
    </xdr:to>
    <xdr:cxnSp macro="">
      <xdr:nvCxnSpPr>
        <xdr:cNvPr id="531" name="直線コネクタ 530"/>
        <xdr:cNvCxnSpPr/>
      </xdr:nvCxnSpPr>
      <xdr:spPr>
        <a:xfrm flipV="1">
          <a:off x="12814300" y="6519011"/>
          <a:ext cx="889000" cy="11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106241</xdr:rowOff>
    </xdr:from>
    <xdr:to>
      <xdr:col>23</xdr:col>
      <xdr:colOff>568325</xdr:colOff>
      <xdr:row>38</xdr:row>
      <xdr:rowOff>36391</xdr:rowOff>
    </xdr:to>
    <xdr:sp macro="" textlink="">
      <xdr:nvSpPr>
        <xdr:cNvPr id="541" name="円/楕円 540"/>
        <xdr:cNvSpPr/>
      </xdr:nvSpPr>
      <xdr:spPr>
        <a:xfrm>
          <a:off x="16268700" y="64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129118</xdr:rowOff>
    </xdr:from>
    <xdr:ext cx="534377" cy="259045"/>
    <xdr:sp macro="" textlink="">
      <xdr:nvSpPr>
        <xdr:cNvPr id="542" name="消防費該当値テキスト"/>
        <xdr:cNvSpPr txBox="1"/>
      </xdr:nvSpPr>
      <xdr:spPr>
        <a:xfrm>
          <a:off x="16370300" y="63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162575</xdr:rowOff>
    </xdr:from>
    <xdr:to>
      <xdr:col>22</xdr:col>
      <xdr:colOff>415925</xdr:colOff>
      <xdr:row>37</xdr:row>
      <xdr:rowOff>92725</xdr:rowOff>
    </xdr:to>
    <xdr:sp macro="" textlink="">
      <xdr:nvSpPr>
        <xdr:cNvPr id="543" name="円/楕円 542"/>
        <xdr:cNvSpPr/>
      </xdr:nvSpPr>
      <xdr:spPr>
        <a:xfrm>
          <a:off x="15430500" y="63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109252</xdr:rowOff>
    </xdr:from>
    <xdr:ext cx="534377" cy="259045"/>
    <xdr:sp macro="" textlink="">
      <xdr:nvSpPr>
        <xdr:cNvPr id="544" name="テキスト ボックス 543"/>
        <xdr:cNvSpPr txBox="1"/>
      </xdr:nvSpPr>
      <xdr:spPr>
        <a:xfrm>
          <a:off x="15214111" y="611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30770</xdr:rowOff>
    </xdr:from>
    <xdr:to>
      <xdr:col>21</xdr:col>
      <xdr:colOff>212725</xdr:colOff>
      <xdr:row>38</xdr:row>
      <xdr:rowOff>132370</xdr:rowOff>
    </xdr:to>
    <xdr:sp macro="" textlink="">
      <xdr:nvSpPr>
        <xdr:cNvPr id="545" name="円/楕円 544"/>
        <xdr:cNvSpPr/>
      </xdr:nvSpPr>
      <xdr:spPr>
        <a:xfrm>
          <a:off x="14541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123497</xdr:rowOff>
    </xdr:from>
    <xdr:ext cx="534377" cy="259045"/>
    <xdr:sp macro="" textlink="">
      <xdr:nvSpPr>
        <xdr:cNvPr id="546" name="テキスト ボックス 545"/>
        <xdr:cNvSpPr txBox="1"/>
      </xdr:nvSpPr>
      <xdr:spPr>
        <a:xfrm>
          <a:off x="14325111" y="663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124562</xdr:rowOff>
    </xdr:from>
    <xdr:to>
      <xdr:col>20</xdr:col>
      <xdr:colOff>9525</xdr:colOff>
      <xdr:row>38</xdr:row>
      <xdr:rowOff>54711</xdr:rowOff>
    </xdr:to>
    <xdr:sp macro="" textlink="">
      <xdr:nvSpPr>
        <xdr:cNvPr id="547" name="円/楕円 546"/>
        <xdr:cNvSpPr/>
      </xdr:nvSpPr>
      <xdr:spPr>
        <a:xfrm>
          <a:off x="13652500" y="64682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71239</xdr:rowOff>
    </xdr:from>
    <xdr:ext cx="534377" cy="259045"/>
    <xdr:sp macro="" textlink="">
      <xdr:nvSpPr>
        <xdr:cNvPr id="548" name="テキスト ボックス 547"/>
        <xdr:cNvSpPr txBox="1"/>
      </xdr:nvSpPr>
      <xdr:spPr>
        <a:xfrm>
          <a:off x="13436111" y="62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69731</xdr:rowOff>
    </xdr:from>
    <xdr:to>
      <xdr:col>18</xdr:col>
      <xdr:colOff>492125</xdr:colOff>
      <xdr:row>38</xdr:row>
      <xdr:rowOff>171331</xdr:rowOff>
    </xdr:to>
    <xdr:sp macro="" textlink="">
      <xdr:nvSpPr>
        <xdr:cNvPr id="549" name="円/楕円 548"/>
        <xdr:cNvSpPr/>
      </xdr:nvSpPr>
      <xdr:spPr>
        <a:xfrm>
          <a:off x="12763500" y="65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162458</xdr:rowOff>
    </xdr:from>
    <xdr:ext cx="534377" cy="259045"/>
    <xdr:sp macro="" textlink="">
      <xdr:nvSpPr>
        <xdr:cNvPr id="550" name="テキスト ボックス 549"/>
        <xdr:cNvSpPr txBox="1"/>
      </xdr:nvSpPr>
      <xdr:spPr>
        <a:xfrm>
          <a:off x="12547111" y="66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48006</xdr:rowOff>
    </xdr:from>
    <xdr:to>
      <xdr:col>23</xdr:col>
      <xdr:colOff>517525</xdr:colOff>
      <xdr:row>59</xdr:row>
      <xdr:rowOff>71082</xdr:rowOff>
    </xdr:to>
    <xdr:cxnSp macro="">
      <xdr:nvCxnSpPr>
        <xdr:cNvPr id="580" name="直線コネクタ 579"/>
        <xdr:cNvCxnSpPr/>
      </xdr:nvCxnSpPr>
      <xdr:spPr>
        <a:xfrm>
          <a:off x="15481300" y="10163556"/>
          <a:ext cx="838200" cy="2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48006</xdr:rowOff>
    </xdr:from>
    <xdr:to>
      <xdr:col>22</xdr:col>
      <xdr:colOff>365125</xdr:colOff>
      <xdr:row>59</xdr:row>
      <xdr:rowOff>118618</xdr:rowOff>
    </xdr:to>
    <xdr:cxnSp macro="">
      <xdr:nvCxnSpPr>
        <xdr:cNvPr id="583" name="直線コネクタ 582"/>
        <xdr:cNvCxnSpPr/>
      </xdr:nvCxnSpPr>
      <xdr:spPr>
        <a:xfrm flipV="1">
          <a:off x="14592300" y="10163556"/>
          <a:ext cx="889000" cy="7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118618</xdr:rowOff>
    </xdr:from>
    <xdr:to>
      <xdr:col>21</xdr:col>
      <xdr:colOff>161925</xdr:colOff>
      <xdr:row>59</xdr:row>
      <xdr:rowOff>126378</xdr:rowOff>
    </xdr:to>
    <xdr:cxnSp macro="">
      <xdr:nvCxnSpPr>
        <xdr:cNvPr id="586" name="直線コネクタ 585"/>
        <xdr:cNvCxnSpPr/>
      </xdr:nvCxnSpPr>
      <xdr:spPr>
        <a:xfrm flipV="1">
          <a:off x="13703300" y="10234168"/>
          <a:ext cx="889000" cy="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126378</xdr:rowOff>
    </xdr:from>
    <xdr:to>
      <xdr:col>19</xdr:col>
      <xdr:colOff>644525</xdr:colOff>
      <xdr:row>59</xdr:row>
      <xdr:rowOff>127381</xdr:rowOff>
    </xdr:to>
    <xdr:cxnSp macro="">
      <xdr:nvCxnSpPr>
        <xdr:cNvPr id="589" name="直線コネクタ 588"/>
        <xdr:cNvCxnSpPr/>
      </xdr:nvCxnSpPr>
      <xdr:spPr>
        <a:xfrm flipV="1">
          <a:off x="12814300" y="10241928"/>
          <a:ext cx="889000" cy="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20282</xdr:rowOff>
    </xdr:from>
    <xdr:to>
      <xdr:col>23</xdr:col>
      <xdr:colOff>568325</xdr:colOff>
      <xdr:row>59</xdr:row>
      <xdr:rowOff>121882</xdr:rowOff>
    </xdr:to>
    <xdr:sp macro="" textlink="">
      <xdr:nvSpPr>
        <xdr:cNvPr id="599" name="円/楕円 598"/>
        <xdr:cNvSpPr/>
      </xdr:nvSpPr>
      <xdr:spPr>
        <a:xfrm>
          <a:off x="16268700" y="1013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106659</xdr:rowOff>
    </xdr:from>
    <xdr:ext cx="534377" cy="259045"/>
    <xdr:sp macro="" textlink="">
      <xdr:nvSpPr>
        <xdr:cNvPr id="600" name="教育費該当値テキスト"/>
        <xdr:cNvSpPr txBox="1"/>
      </xdr:nvSpPr>
      <xdr:spPr>
        <a:xfrm>
          <a:off x="16370300" y="1005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27,903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168656</xdr:rowOff>
    </xdr:from>
    <xdr:to>
      <xdr:col>22</xdr:col>
      <xdr:colOff>415925</xdr:colOff>
      <xdr:row>59</xdr:row>
      <xdr:rowOff>98806</xdr:rowOff>
    </xdr:to>
    <xdr:sp macro="" textlink="">
      <xdr:nvSpPr>
        <xdr:cNvPr id="601" name="円/楕円 600"/>
        <xdr:cNvSpPr/>
      </xdr:nvSpPr>
      <xdr:spPr>
        <a:xfrm>
          <a:off x="15430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89933</xdr:rowOff>
    </xdr:from>
    <xdr:ext cx="534377" cy="259045"/>
    <xdr:sp macro="" textlink="">
      <xdr:nvSpPr>
        <xdr:cNvPr id="602" name="テキスト ボックス 601"/>
        <xdr:cNvSpPr txBox="1"/>
      </xdr:nvSpPr>
      <xdr:spPr>
        <a:xfrm>
          <a:off x="15214111" y="10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67818</xdr:rowOff>
    </xdr:from>
    <xdr:to>
      <xdr:col>21</xdr:col>
      <xdr:colOff>212725</xdr:colOff>
      <xdr:row>59</xdr:row>
      <xdr:rowOff>169418</xdr:rowOff>
    </xdr:to>
    <xdr:sp macro="" textlink="">
      <xdr:nvSpPr>
        <xdr:cNvPr id="603" name="円/楕円 602"/>
        <xdr:cNvSpPr/>
      </xdr:nvSpPr>
      <xdr:spPr>
        <a:xfrm>
          <a:off x="14541500" y="101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160545</xdr:rowOff>
    </xdr:from>
    <xdr:ext cx="534377" cy="259045"/>
    <xdr:sp macro="" textlink="">
      <xdr:nvSpPr>
        <xdr:cNvPr id="604" name="テキスト ボックス 603"/>
        <xdr:cNvSpPr txBox="1"/>
      </xdr:nvSpPr>
      <xdr:spPr>
        <a:xfrm>
          <a:off x="14325111" y="102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24,160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75578</xdr:rowOff>
    </xdr:from>
    <xdr:to>
      <xdr:col>20</xdr:col>
      <xdr:colOff>9525</xdr:colOff>
      <xdr:row>60</xdr:row>
      <xdr:rowOff>5728</xdr:rowOff>
    </xdr:to>
    <xdr:sp macro="" textlink="">
      <xdr:nvSpPr>
        <xdr:cNvPr id="605" name="円/楕円 604"/>
        <xdr:cNvSpPr/>
      </xdr:nvSpPr>
      <xdr:spPr>
        <a:xfrm>
          <a:off x="13652500" y="101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168305</xdr:rowOff>
    </xdr:from>
    <xdr:ext cx="534377" cy="259045"/>
    <xdr:sp macro="" textlink="">
      <xdr:nvSpPr>
        <xdr:cNvPr id="606" name="テキスト ボックス 605"/>
        <xdr:cNvSpPr txBox="1"/>
      </xdr:nvSpPr>
      <xdr:spPr>
        <a:xfrm>
          <a:off x="13436111" y="102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23,549</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76581</xdr:rowOff>
    </xdr:from>
    <xdr:to>
      <xdr:col>18</xdr:col>
      <xdr:colOff>492125</xdr:colOff>
      <xdr:row>60</xdr:row>
      <xdr:rowOff>6731</xdr:rowOff>
    </xdr:to>
    <xdr:sp macro="" textlink="">
      <xdr:nvSpPr>
        <xdr:cNvPr id="607" name="円/楕円 606"/>
        <xdr:cNvSpPr/>
      </xdr:nvSpPr>
      <xdr:spPr>
        <a:xfrm>
          <a:off x="12763500" y="101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169308</xdr:rowOff>
    </xdr:from>
    <xdr:ext cx="534377" cy="259045"/>
    <xdr:sp macro="" textlink="">
      <xdr:nvSpPr>
        <xdr:cNvPr id="608" name="テキスト ボックス 607"/>
        <xdr:cNvSpPr txBox="1"/>
      </xdr:nvSpPr>
      <xdr:spPr>
        <a:xfrm>
          <a:off x="12547111" y="102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40411</xdr:rowOff>
    </xdr:from>
    <xdr:to>
      <xdr:col>23</xdr:col>
      <xdr:colOff>517525</xdr:colOff>
      <xdr:row>79</xdr:row>
      <xdr:rowOff>44450</xdr:rowOff>
    </xdr:to>
    <xdr:cxnSp macro="">
      <xdr:nvCxnSpPr>
        <xdr:cNvPr id="637" name="直線コネクタ 636"/>
        <xdr:cNvCxnSpPr/>
      </xdr:nvCxnSpPr>
      <xdr:spPr>
        <a:xfrm>
          <a:off x="15481300" y="13584961"/>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40411</xdr:rowOff>
    </xdr:from>
    <xdr:to>
      <xdr:col>22</xdr:col>
      <xdr:colOff>365125</xdr:colOff>
      <xdr:row>79</xdr:row>
      <xdr:rowOff>42774</xdr:rowOff>
    </xdr:to>
    <xdr:cxnSp macro="">
      <xdr:nvCxnSpPr>
        <xdr:cNvPr id="640" name="直線コネクタ 639"/>
        <xdr:cNvCxnSpPr/>
      </xdr:nvCxnSpPr>
      <xdr:spPr>
        <a:xfrm flipV="1">
          <a:off x="14592300" y="13584961"/>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42545</xdr:rowOff>
    </xdr:from>
    <xdr:to>
      <xdr:col>21</xdr:col>
      <xdr:colOff>161925</xdr:colOff>
      <xdr:row>79</xdr:row>
      <xdr:rowOff>42774</xdr:rowOff>
    </xdr:to>
    <xdr:cxnSp macro="">
      <xdr:nvCxnSpPr>
        <xdr:cNvPr id="643" name="直線コネクタ 642"/>
        <xdr:cNvCxnSpPr/>
      </xdr:nvCxnSpPr>
      <xdr:spPr>
        <a:xfrm>
          <a:off x="13703300" y="135870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39345</xdr:rowOff>
    </xdr:from>
    <xdr:to>
      <xdr:col>19</xdr:col>
      <xdr:colOff>644525</xdr:colOff>
      <xdr:row>79</xdr:row>
      <xdr:rowOff>42545</xdr:rowOff>
    </xdr:to>
    <xdr:cxnSp macro="">
      <xdr:nvCxnSpPr>
        <xdr:cNvPr id="646" name="直線コネクタ 645"/>
        <xdr:cNvCxnSpPr/>
      </xdr:nvCxnSpPr>
      <xdr:spPr>
        <a:xfrm>
          <a:off x="12814300" y="1358389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161061</xdr:rowOff>
    </xdr:from>
    <xdr:to>
      <xdr:col>22</xdr:col>
      <xdr:colOff>415925</xdr:colOff>
      <xdr:row>79</xdr:row>
      <xdr:rowOff>91211</xdr:rowOff>
    </xdr:to>
    <xdr:sp macro="" textlink="">
      <xdr:nvSpPr>
        <xdr:cNvPr id="658" name="円/楕円 657"/>
        <xdr:cNvSpPr/>
      </xdr:nvSpPr>
      <xdr:spPr>
        <a:xfrm>
          <a:off x="15430500" y="1353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82338</xdr:rowOff>
    </xdr:from>
    <xdr:ext cx="313932" cy="259045"/>
    <xdr:sp macro="" textlink="">
      <xdr:nvSpPr>
        <xdr:cNvPr id="659" name="テキスト ボックス 658"/>
        <xdr:cNvSpPr txBox="1"/>
      </xdr:nvSpPr>
      <xdr:spPr>
        <a:xfrm>
          <a:off x="15324333" y="13626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163424</xdr:rowOff>
    </xdr:from>
    <xdr:to>
      <xdr:col>21</xdr:col>
      <xdr:colOff>212725</xdr:colOff>
      <xdr:row>79</xdr:row>
      <xdr:rowOff>93574</xdr:rowOff>
    </xdr:to>
    <xdr:sp macro="" textlink="">
      <xdr:nvSpPr>
        <xdr:cNvPr id="660" name="円/楕円 659"/>
        <xdr:cNvSpPr/>
      </xdr:nvSpPr>
      <xdr:spPr>
        <a:xfrm>
          <a:off x="14541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84701</xdr:rowOff>
    </xdr:from>
    <xdr:ext cx="313932" cy="259045"/>
    <xdr:sp macro="" textlink="">
      <xdr:nvSpPr>
        <xdr:cNvPr id="661" name="テキスト ボックス 660"/>
        <xdr:cNvSpPr txBox="1"/>
      </xdr:nvSpPr>
      <xdr:spPr>
        <a:xfrm>
          <a:off x="14435333" y="13629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163195</xdr:rowOff>
    </xdr:from>
    <xdr:to>
      <xdr:col>20</xdr:col>
      <xdr:colOff>9525</xdr:colOff>
      <xdr:row>79</xdr:row>
      <xdr:rowOff>93345</xdr:rowOff>
    </xdr:to>
    <xdr:sp macro="" textlink="">
      <xdr:nvSpPr>
        <xdr:cNvPr id="662" name="円/楕円 661"/>
        <xdr:cNvSpPr/>
      </xdr:nvSpPr>
      <xdr:spPr>
        <a:xfrm>
          <a:off x="13652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84472</xdr:rowOff>
    </xdr:from>
    <xdr:ext cx="313932" cy="259045"/>
    <xdr:sp macro="" textlink="">
      <xdr:nvSpPr>
        <xdr:cNvPr id="663" name="テキスト ボックス 662"/>
        <xdr:cNvSpPr txBox="1"/>
      </xdr:nvSpPr>
      <xdr:spPr>
        <a:xfrm>
          <a:off x="13546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159995</xdr:rowOff>
    </xdr:from>
    <xdr:to>
      <xdr:col>18</xdr:col>
      <xdr:colOff>492125</xdr:colOff>
      <xdr:row>79</xdr:row>
      <xdr:rowOff>90145</xdr:rowOff>
    </xdr:to>
    <xdr:sp macro="" textlink="">
      <xdr:nvSpPr>
        <xdr:cNvPr id="664" name="円/楕円 663"/>
        <xdr:cNvSpPr/>
      </xdr:nvSpPr>
      <xdr:spPr>
        <a:xfrm>
          <a:off x="12763500" y="135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81272</xdr:rowOff>
    </xdr:from>
    <xdr:ext cx="313932" cy="259045"/>
    <xdr:sp macro="" textlink="">
      <xdr:nvSpPr>
        <xdr:cNvPr id="665" name="テキスト ボックス 664"/>
        <xdr:cNvSpPr txBox="1"/>
      </xdr:nvSpPr>
      <xdr:spPr>
        <a:xfrm>
          <a:off x="12657333" y="136258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164275</xdr:rowOff>
    </xdr:from>
    <xdr:to>
      <xdr:col>23</xdr:col>
      <xdr:colOff>517525</xdr:colOff>
      <xdr:row>98</xdr:row>
      <xdr:rowOff>12223</xdr:rowOff>
    </xdr:to>
    <xdr:cxnSp macro="">
      <xdr:nvCxnSpPr>
        <xdr:cNvPr id="696" name="直線コネクタ 695"/>
        <xdr:cNvCxnSpPr/>
      </xdr:nvCxnSpPr>
      <xdr:spPr>
        <a:xfrm>
          <a:off x="15481300" y="16794925"/>
          <a:ext cx="8382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158544</xdr:rowOff>
    </xdr:from>
    <xdr:to>
      <xdr:col>22</xdr:col>
      <xdr:colOff>365125</xdr:colOff>
      <xdr:row>97</xdr:row>
      <xdr:rowOff>164275</xdr:rowOff>
    </xdr:to>
    <xdr:cxnSp macro="">
      <xdr:nvCxnSpPr>
        <xdr:cNvPr id="699" name="直線コネクタ 698"/>
        <xdr:cNvCxnSpPr/>
      </xdr:nvCxnSpPr>
      <xdr:spPr>
        <a:xfrm>
          <a:off x="14592300" y="16789194"/>
          <a:ext cx="889000" cy="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150640</xdr:rowOff>
    </xdr:from>
    <xdr:to>
      <xdr:col>21</xdr:col>
      <xdr:colOff>161925</xdr:colOff>
      <xdr:row>97</xdr:row>
      <xdr:rowOff>158544</xdr:rowOff>
    </xdr:to>
    <xdr:cxnSp macro="">
      <xdr:nvCxnSpPr>
        <xdr:cNvPr id="702" name="直線コネクタ 701"/>
        <xdr:cNvCxnSpPr/>
      </xdr:nvCxnSpPr>
      <xdr:spPr>
        <a:xfrm>
          <a:off x="13703300" y="16781290"/>
          <a:ext cx="889000" cy="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150640</xdr:rowOff>
    </xdr:from>
    <xdr:to>
      <xdr:col>19</xdr:col>
      <xdr:colOff>644525</xdr:colOff>
      <xdr:row>97</xdr:row>
      <xdr:rowOff>156845</xdr:rowOff>
    </xdr:to>
    <xdr:cxnSp macro="">
      <xdr:nvCxnSpPr>
        <xdr:cNvPr id="705" name="直線コネクタ 704"/>
        <xdr:cNvCxnSpPr/>
      </xdr:nvCxnSpPr>
      <xdr:spPr>
        <a:xfrm flipV="1">
          <a:off x="12814300" y="16781290"/>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132873</xdr:rowOff>
    </xdr:from>
    <xdr:to>
      <xdr:col>23</xdr:col>
      <xdr:colOff>568325</xdr:colOff>
      <xdr:row>98</xdr:row>
      <xdr:rowOff>63023</xdr:rowOff>
    </xdr:to>
    <xdr:sp macro="" textlink="">
      <xdr:nvSpPr>
        <xdr:cNvPr id="715" name="円/楕円 714"/>
        <xdr:cNvSpPr/>
      </xdr:nvSpPr>
      <xdr:spPr>
        <a:xfrm>
          <a:off x="16268700" y="167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47800</xdr:rowOff>
    </xdr:from>
    <xdr:ext cx="534377" cy="259045"/>
    <xdr:sp macro="" textlink="">
      <xdr:nvSpPr>
        <xdr:cNvPr id="716" name="公債費該当値テキスト"/>
        <xdr:cNvSpPr txBox="1"/>
      </xdr:nvSpPr>
      <xdr:spPr>
        <a:xfrm>
          <a:off x="16370300" y="1667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15,807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113475</xdr:rowOff>
    </xdr:from>
    <xdr:to>
      <xdr:col>22</xdr:col>
      <xdr:colOff>415925</xdr:colOff>
      <xdr:row>98</xdr:row>
      <xdr:rowOff>43625</xdr:rowOff>
    </xdr:to>
    <xdr:sp macro="" textlink="">
      <xdr:nvSpPr>
        <xdr:cNvPr id="717" name="円/楕円 716"/>
        <xdr:cNvSpPr/>
      </xdr:nvSpPr>
      <xdr:spPr>
        <a:xfrm>
          <a:off x="15430500" y="1674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34752</xdr:rowOff>
    </xdr:from>
    <xdr:ext cx="534377" cy="259045"/>
    <xdr:sp macro="" textlink="">
      <xdr:nvSpPr>
        <xdr:cNvPr id="718" name="テキスト ボックス 717"/>
        <xdr:cNvSpPr txBox="1"/>
      </xdr:nvSpPr>
      <xdr:spPr>
        <a:xfrm>
          <a:off x="15214111" y="1683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107744</xdr:rowOff>
    </xdr:from>
    <xdr:to>
      <xdr:col>21</xdr:col>
      <xdr:colOff>212725</xdr:colOff>
      <xdr:row>98</xdr:row>
      <xdr:rowOff>37894</xdr:rowOff>
    </xdr:to>
    <xdr:sp macro="" textlink="">
      <xdr:nvSpPr>
        <xdr:cNvPr id="719" name="円/楕円 718"/>
        <xdr:cNvSpPr/>
      </xdr:nvSpPr>
      <xdr:spPr>
        <a:xfrm>
          <a:off x="14541500" y="167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29021</xdr:rowOff>
    </xdr:from>
    <xdr:ext cx="534377" cy="259045"/>
    <xdr:sp macro="" textlink="">
      <xdr:nvSpPr>
        <xdr:cNvPr id="720" name="テキスト ボックス 719"/>
        <xdr:cNvSpPr txBox="1"/>
      </xdr:nvSpPr>
      <xdr:spPr>
        <a:xfrm>
          <a:off x="14325111" y="168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99840</xdr:rowOff>
    </xdr:from>
    <xdr:to>
      <xdr:col>20</xdr:col>
      <xdr:colOff>9525</xdr:colOff>
      <xdr:row>98</xdr:row>
      <xdr:rowOff>29990</xdr:rowOff>
    </xdr:to>
    <xdr:sp macro="" textlink="">
      <xdr:nvSpPr>
        <xdr:cNvPr id="721" name="円/楕円 720"/>
        <xdr:cNvSpPr/>
      </xdr:nvSpPr>
      <xdr:spPr>
        <a:xfrm>
          <a:off x="13652500" y="16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21117</xdr:rowOff>
    </xdr:from>
    <xdr:ext cx="534377" cy="259045"/>
    <xdr:sp macro="" textlink="">
      <xdr:nvSpPr>
        <xdr:cNvPr id="722" name="テキスト ボックス 721"/>
        <xdr:cNvSpPr txBox="1"/>
      </xdr:nvSpPr>
      <xdr:spPr>
        <a:xfrm>
          <a:off x="13436111" y="16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723" name="円/楕円 722"/>
        <xdr:cNvSpPr/>
      </xdr:nvSpPr>
      <xdr:spPr>
        <a:xfrm>
          <a:off x="12763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27322</xdr:rowOff>
    </xdr:from>
    <xdr:ext cx="534377" cy="259045"/>
    <xdr:sp macro="" textlink="">
      <xdr:nvSpPr>
        <xdr:cNvPr id="724" name="テキスト ボックス 723"/>
        <xdr:cNvSpPr txBox="1"/>
      </xdr:nvSpPr>
      <xdr:spPr>
        <a:xfrm>
          <a:off x="12547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公債費は、平成</a:t>
          </a:r>
          <a:r>
            <a:rPr kumimoji="1" lang="en-US" altLang="ja-JP" sz="1300">
              <a:latin typeface="ＭＳ Ｐゴシック"/>
            </a:rPr>
            <a:t>27</a:t>
          </a:r>
          <a:r>
            <a:rPr kumimoji="1" lang="ja-JP" altLang="en-US" sz="1300">
              <a:latin typeface="ＭＳ Ｐゴシック"/>
            </a:rPr>
            <a:t>年度は類似団体平均</a:t>
          </a:r>
          <a:r>
            <a:rPr kumimoji="1" lang="en-US" altLang="ja-JP" sz="1300">
              <a:latin typeface="ＭＳ Ｐゴシック"/>
            </a:rPr>
            <a:t>29,731</a:t>
          </a:r>
          <a:r>
            <a:rPr kumimoji="1" lang="ja-JP" altLang="en-US" sz="1300">
              <a:latin typeface="ＭＳ Ｐゴシック"/>
            </a:rPr>
            <a:t>円に比べ</a:t>
          </a:r>
          <a:r>
            <a:rPr kumimoji="1" lang="en-US" altLang="ja-JP" sz="1300">
              <a:latin typeface="ＭＳ Ｐゴシック"/>
            </a:rPr>
            <a:t>15,807</a:t>
          </a:r>
          <a:r>
            <a:rPr kumimoji="1" lang="ja-JP" altLang="en-US" sz="1300">
              <a:latin typeface="ＭＳ Ｐゴシック"/>
            </a:rPr>
            <a:t>円となっており、他団体に比べ住民一人当たりの負担割合は少ない状況である。</a:t>
          </a:r>
        </a:p>
        <a:p>
          <a:r>
            <a:rPr kumimoji="1" lang="ja-JP" altLang="en-US" sz="1300">
              <a:latin typeface="ＭＳ Ｐゴシック"/>
            </a:rPr>
            <a:t>　高額な町債借入れが他団体と比較して少なかったことから低い水準で推移しているところであるが、公共施設等総合管理計画に基づく町有施設の整備・更新経費の財源として町債借入れの増加に伴い公債費の増加していくことが予測される。</a:t>
          </a:r>
        </a:p>
        <a:p>
          <a:r>
            <a:rPr kumimoji="1" lang="ja-JP" altLang="en-US" sz="1300">
              <a:latin typeface="ＭＳ Ｐゴシック"/>
            </a:rPr>
            <a:t>　議会費は、平成</a:t>
          </a:r>
          <a:r>
            <a:rPr kumimoji="1" lang="en-US" altLang="ja-JP" sz="1300">
              <a:latin typeface="ＭＳ Ｐゴシック"/>
            </a:rPr>
            <a:t>27</a:t>
          </a:r>
          <a:r>
            <a:rPr kumimoji="1" lang="ja-JP" altLang="en-US" sz="1300">
              <a:latin typeface="ＭＳ Ｐゴシック"/>
            </a:rPr>
            <a:t>年度は類似団体平均</a:t>
          </a:r>
          <a:r>
            <a:rPr kumimoji="1" lang="en-US" altLang="ja-JP" sz="1300">
              <a:latin typeface="ＭＳ Ｐゴシック"/>
            </a:rPr>
            <a:t>4,091</a:t>
          </a:r>
          <a:r>
            <a:rPr kumimoji="1" lang="ja-JP" altLang="en-US" sz="1300">
              <a:latin typeface="ＭＳ Ｐゴシック"/>
            </a:rPr>
            <a:t>円に比べ</a:t>
          </a:r>
          <a:r>
            <a:rPr kumimoji="1" lang="en-US" altLang="ja-JP" sz="1300">
              <a:latin typeface="ＭＳ Ｐゴシック"/>
            </a:rPr>
            <a:t>5,390</a:t>
          </a:r>
          <a:r>
            <a:rPr kumimoji="1" lang="ja-JP" altLang="en-US" sz="1300">
              <a:latin typeface="ＭＳ Ｐゴシック"/>
            </a:rPr>
            <a:t>円となっており、他団体に比べ住民一人当たりの負担割合は多い状況である。</a:t>
          </a:r>
        </a:p>
        <a:p>
          <a:r>
            <a:rPr kumimoji="1" lang="ja-JP" altLang="en-US" sz="1300">
              <a:latin typeface="ＭＳ Ｐゴシック"/>
            </a:rPr>
            <a:t>　議員報酬の水準が類似団体では最も高いことが主な要因である。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財政調整基金は、中期財政計画に基づき残高５億円以上を確保することとして運用している。</a:t>
          </a:r>
        </a:p>
        <a:p>
          <a:r>
            <a:rPr kumimoji="1" lang="ja-JP" altLang="en-US" sz="1300">
              <a:latin typeface="ＭＳ ゴシック" pitchFamily="49" charset="-128"/>
              <a:ea typeface="ＭＳ ゴシック" pitchFamily="49" charset="-128"/>
            </a:rPr>
            <a:t>　実質収支は、継続して黒字を維持している。平成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年度は歳入の増（地方消費税交付金、地方交付税）が歳出の増（人件費）を前年に比べ約</a:t>
          </a:r>
          <a:r>
            <a:rPr kumimoji="1" lang="en-US" altLang="ja-JP" sz="1300">
              <a:latin typeface="ＭＳ ゴシック" pitchFamily="49" charset="-128"/>
              <a:ea typeface="ＭＳ ゴシック" pitchFamily="49" charset="-128"/>
            </a:rPr>
            <a:t>7,900</a:t>
          </a:r>
          <a:r>
            <a:rPr kumimoji="1" lang="ja-JP" altLang="en-US" sz="1300">
              <a:latin typeface="ＭＳ ゴシック" pitchFamily="49" charset="-128"/>
              <a:ea typeface="ＭＳ ゴシック" pitchFamily="49" charset="-128"/>
            </a:rPr>
            <a:t>万上回り、</a:t>
          </a:r>
          <a:r>
            <a:rPr kumimoji="1" lang="en-US" altLang="ja-JP" sz="1300">
              <a:latin typeface="ＭＳ ゴシック" pitchFamily="49" charset="-128"/>
              <a:ea typeface="ＭＳ ゴシック" pitchFamily="49" charset="-128"/>
            </a:rPr>
            <a:t>1.04</a:t>
          </a:r>
          <a:r>
            <a:rPr kumimoji="1" lang="ja-JP" altLang="en-US" sz="1300">
              <a:latin typeface="ＭＳ ゴシック" pitchFamily="49" charset="-128"/>
              <a:ea typeface="ＭＳ ゴシック" pitchFamily="49" charset="-128"/>
            </a:rPr>
            <a:t>ポイント増となった。</a:t>
          </a:r>
        </a:p>
        <a:p>
          <a:r>
            <a:rPr kumimoji="1" lang="ja-JP" altLang="en-US" sz="1300">
              <a:latin typeface="ＭＳ ゴシック" pitchFamily="49" charset="-128"/>
              <a:ea typeface="ＭＳ ゴシック" pitchFamily="49" charset="-128"/>
            </a:rPr>
            <a:t>　実質単年度収支は、平成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年度の財政調整基金の取り崩しが約</a:t>
          </a:r>
          <a:r>
            <a:rPr kumimoji="1" lang="en-US" altLang="ja-JP" sz="1300">
              <a:latin typeface="ＭＳ ゴシック" pitchFamily="49" charset="-128"/>
              <a:ea typeface="ＭＳ ゴシック" pitchFamily="49" charset="-128"/>
            </a:rPr>
            <a:t>2,000</a:t>
          </a:r>
          <a:r>
            <a:rPr kumimoji="1" lang="ja-JP" altLang="en-US" sz="1300">
              <a:latin typeface="ＭＳ ゴシック" pitchFamily="49" charset="-128"/>
              <a:ea typeface="ＭＳ ゴシック" pitchFamily="49" charset="-128"/>
            </a:rPr>
            <a:t>万超過したことから前年に比べ</a:t>
          </a:r>
          <a:r>
            <a:rPr kumimoji="1" lang="en-US" altLang="ja-JP" sz="1300">
              <a:latin typeface="ＭＳ ゴシック" pitchFamily="49" charset="-128"/>
              <a:ea typeface="ＭＳ ゴシック" pitchFamily="49" charset="-128"/>
            </a:rPr>
            <a:t>0.87</a:t>
          </a:r>
          <a:r>
            <a:rPr kumimoji="1" lang="ja-JP" altLang="en-US" sz="1300">
              <a:latin typeface="ＭＳ ゴシック" pitchFamily="49" charset="-128"/>
              <a:ea typeface="ＭＳ ゴシック" pitchFamily="49" charset="-128"/>
            </a:rPr>
            <a:t>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神奈川県葉山町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各会計とも赤字が生じていない状況であり、引き続き健全な財政運営の維持に努めていく。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10127815</v>
      </c>
      <c r="BO4" s="379"/>
      <c r="BP4" s="379"/>
      <c r="BQ4" s="379"/>
      <c r="BR4" s="379"/>
      <c r="BS4" s="379"/>
      <c r="BT4" s="379"/>
      <c r="BU4" s="380"/>
      <c r="BV4" s="378">
        <v>9911326</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8.9</v>
      </c>
      <c r="CU4" s="385"/>
      <c r="CV4" s="385"/>
      <c r="CW4" s="385"/>
      <c r="CX4" s="385"/>
      <c r="CY4" s="385"/>
      <c r="CZ4" s="385"/>
      <c r="DA4" s="386"/>
      <c r="DB4" s="384">
        <v>7.9</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9479617</v>
      </c>
      <c r="BO5" s="416"/>
      <c r="BP5" s="416"/>
      <c r="BQ5" s="416"/>
      <c r="BR5" s="416"/>
      <c r="BS5" s="416"/>
      <c r="BT5" s="416"/>
      <c r="BU5" s="417"/>
      <c r="BV5" s="415">
        <v>9341680</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98.1</v>
      </c>
      <c r="CU5" s="413"/>
      <c r="CV5" s="413"/>
      <c r="CW5" s="413"/>
      <c r="CX5" s="413"/>
      <c r="CY5" s="413"/>
      <c r="CZ5" s="413"/>
      <c r="DA5" s="414"/>
      <c r="DB5" s="412">
        <v>95.7</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648198</v>
      </c>
      <c r="BO6" s="416"/>
      <c r="BP6" s="416"/>
      <c r="BQ6" s="416"/>
      <c r="BR6" s="416"/>
      <c r="BS6" s="416"/>
      <c r="BT6" s="416"/>
      <c r="BU6" s="417"/>
      <c r="BV6" s="415">
        <v>569646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104.3</v>
      </c>
      <c r="CU6" s="453"/>
      <c r="CV6" s="453"/>
      <c r="CW6" s="453"/>
      <c r="CX6" s="453"/>
      <c r="CY6" s="453"/>
      <c r="CZ6" s="453"/>
      <c r="DA6" s="454"/>
      <c r="DB6" s="452">
        <v>103.3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42158</v>
      </c>
      <c r="BO7" s="416"/>
      <c r="BP7" s="416"/>
      <c r="BQ7" s="416"/>
      <c r="BR7" s="416"/>
      <c r="BS7" s="416"/>
      <c r="BT7" s="416"/>
      <c r="BU7" s="417"/>
      <c r="BV7" s="415">
        <v>42234</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6801827</v>
      </c>
      <c r="CU7" s="416"/>
      <c r="CV7" s="416"/>
      <c r="CW7" s="416"/>
      <c r="CX7" s="416"/>
      <c r="CY7" s="416"/>
      <c r="CZ7" s="416"/>
      <c r="DA7" s="417"/>
      <c r="DB7" s="415">
        <v>6698540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606040</v>
      </c>
      <c r="BO8" s="416"/>
      <c r="BP8" s="416"/>
      <c r="BQ8" s="416"/>
      <c r="BR8" s="416"/>
      <c r="BS8" s="416"/>
      <c r="BT8" s="416"/>
      <c r="BU8" s="417"/>
      <c r="BV8" s="415">
        <v>527412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0.9</v>
      </c>
      <c r="CU8" s="456"/>
      <c r="CV8" s="456"/>
      <c r="CW8" s="456"/>
      <c r="CX8" s="456"/>
      <c r="CY8" s="456"/>
      <c r="CZ8" s="456"/>
      <c r="DA8" s="457"/>
      <c r="DB8" s="455">
        <v>0.9</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32096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78628</v>
      </c>
      <c r="BO9" s="416"/>
      <c r="BP9" s="416"/>
      <c r="BQ9" s="416"/>
      <c r="BR9" s="416"/>
      <c r="BS9" s="416"/>
      <c r="BT9" s="416"/>
      <c r="BU9" s="417"/>
      <c r="BV9" s="415">
        <v>77461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6.3</v>
      </c>
      <c r="CU9" s="413"/>
      <c r="CV9" s="413"/>
      <c r="CW9" s="413"/>
      <c r="CX9" s="413"/>
      <c r="CY9" s="413"/>
      <c r="CZ9" s="413"/>
      <c r="DA9" s="414"/>
      <c r="DB9" s="412">
        <v>6.9</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32766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180180</v>
      </c>
      <c r="BO10" s="416"/>
      <c r="BP10" s="416"/>
      <c r="BQ10" s="416"/>
      <c r="BR10" s="416"/>
      <c r="BS10" s="416"/>
      <c r="BT10" s="416"/>
      <c r="BU10" s="417"/>
      <c r="BV10" s="415">
        <v>200187</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33490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200500</v>
      </c>
      <c r="BO12" s="416"/>
      <c r="BP12" s="416"/>
      <c r="BQ12" s="416"/>
      <c r="BR12" s="416"/>
      <c r="BS12" s="416"/>
      <c r="BT12" s="416"/>
      <c r="BU12" s="417"/>
      <c r="BV12" s="415">
        <v>161700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33269</v>
      </c>
      <c r="S13" s="497"/>
      <c r="T13" s="497"/>
      <c r="U13" s="497"/>
      <c r="V13" s="498"/>
      <c r="W13" s="431" t="s">
        <v>120</v>
      </c>
      <c r="X13" s="432"/>
      <c r="Y13" s="432"/>
      <c r="Z13" s="432"/>
      <c r="AA13" s="432"/>
      <c r="AB13" s="422"/>
      <c r="AC13" s="466">
        <v>160</v>
      </c>
      <c r="AD13" s="467"/>
      <c r="AE13" s="467"/>
      <c r="AF13" s="467"/>
      <c r="AG13" s="506"/>
      <c r="AH13" s="466">
        <v>140</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58308</v>
      </c>
      <c r="BO13" s="416"/>
      <c r="BP13" s="416"/>
      <c r="BQ13" s="416"/>
      <c r="BR13" s="416"/>
      <c r="BS13" s="416"/>
      <c r="BT13" s="416"/>
      <c r="BU13" s="417"/>
      <c r="BV13" s="415">
        <v>115948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-0.3</v>
      </c>
      <c r="CU13" s="413"/>
      <c r="CV13" s="413"/>
      <c r="CW13" s="413"/>
      <c r="CX13" s="413"/>
      <c r="CY13" s="413"/>
      <c r="CZ13" s="413"/>
      <c r="DA13" s="414"/>
      <c r="DB13" s="412">
        <v>0</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33503</v>
      </c>
      <c r="S14" s="497"/>
      <c r="T14" s="497"/>
      <c r="U14" s="497"/>
      <c r="V14" s="498"/>
      <c r="W14" s="405"/>
      <c r="X14" s="406"/>
      <c r="Y14" s="406"/>
      <c r="Z14" s="406"/>
      <c r="AA14" s="406"/>
      <c r="AB14" s="395"/>
      <c r="AC14" s="499">
        <v>1.1000000000000001</v>
      </c>
      <c r="AD14" s="500"/>
      <c r="AE14" s="500"/>
      <c r="AF14" s="500"/>
      <c r="AG14" s="501"/>
      <c r="AH14" s="499">
        <v>1</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33290</v>
      </c>
      <c r="S15" s="497"/>
      <c r="T15" s="497"/>
      <c r="U15" s="497"/>
      <c r="V15" s="498"/>
      <c r="W15" s="431" t="s">
        <v>127</v>
      </c>
      <c r="X15" s="432"/>
      <c r="Y15" s="432"/>
      <c r="Z15" s="432"/>
      <c r="AA15" s="432"/>
      <c r="AB15" s="422"/>
      <c r="AC15" s="466">
        <v>2219</v>
      </c>
      <c r="AD15" s="467"/>
      <c r="AE15" s="467"/>
      <c r="AF15" s="467"/>
      <c r="AG15" s="506"/>
      <c r="AH15" s="466">
        <v>2445</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4386697</v>
      </c>
      <c r="BO15" s="379"/>
      <c r="BP15" s="379"/>
      <c r="BQ15" s="379"/>
      <c r="BR15" s="379"/>
      <c r="BS15" s="379"/>
      <c r="BT15" s="379"/>
      <c r="BU15" s="380"/>
      <c r="BV15" s="378">
        <v>4361636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15.9</v>
      </c>
      <c r="AD16" s="500"/>
      <c r="AE16" s="500"/>
      <c r="AF16" s="500"/>
      <c r="AG16" s="501"/>
      <c r="AH16" s="499">
        <v>16.7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4896519</v>
      </c>
      <c r="BO16" s="416"/>
      <c r="BP16" s="416"/>
      <c r="BQ16" s="416"/>
      <c r="BR16" s="416"/>
      <c r="BS16" s="416"/>
      <c r="BT16" s="416"/>
      <c r="BU16" s="417"/>
      <c r="BV16" s="415">
        <v>4782528</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11535</v>
      </c>
      <c r="AD17" s="467"/>
      <c r="AE17" s="467"/>
      <c r="AF17" s="467"/>
      <c r="AG17" s="506"/>
      <c r="AH17" s="466">
        <v>11881</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5735713</v>
      </c>
      <c r="BO17" s="416"/>
      <c r="BP17" s="416"/>
      <c r="BQ17" s="416"/>
      <c r="BR17" s="416"/>
      <c r="BS17" s="416"/>
      <c r="BT17" s="416"/>
      <c r="BU17" s="417"/>
      <c r="BV17" s="415">
        <v>5740884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17.04</v>
      </c>
      <c r="M18" s="528"/>
      <c r="N18" s="528"/>
      <c r="O18" s="528"/>
      <c r="P18" s="528"/>
      <c r="Q18" s="528"/>
      <c r="R18" s="529"/>
      <c r="S18" s="529"/>
      <c r="T18" s="529"/>
      <c r="U18" s="529"/>
      <c r="V18" s="530"/>
      <c r="W18" s="433"/>
      <c r="X18" s="434"/>
      <c r="Y18" s="434"/>
      <c r="Z18" s="434"/>
      <c r="AA18" s="434"/>
      <c r="AB18" s="425"/>
      <c r="AC18" s="531">
        <v>82.9</v>
      </c>
      <c r="AD18" s="532"/>
      <c r="AE18" s="532"/>
      <c r="AF18" s="532"/>
      <c r="AG18" s="533"/>
      <c r="AH18" s="531">
        <v>81.3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6690543</v>
      </c>
      <c r="BO18" s="416"/>
      <c r="BP18" s="416"/>
      <c r="BQ18" s="416"/>
      <c r="BR18" s="416"/>
      <c r="BS18" s="416"/>
      <c r="BT18" s="416"/>
      <c r="BU18" s="417"/>
      <c r="BV18" s="415">
        <v>6536423</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1884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8205104</v>
      </c>
      <c r="BO19" s="416"/>
      <c r="BP19" s="416"/>
      <c r="BQ19" s="416"/>
      <c r="BR19" s="416"/>
      <c r="BS19" s="416"/>
      <c r="BT19" s="416"/>
      <c r="BU19" s="417"/>
      <c r="BV19" s="415">
        <v>8075087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12580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5695390</v>
      </c>
      <c r="BO23" s="416"/>
      <c r="BP23" s="416"/>
      <c r="BQ23" s="416"/>
      <c r="BR23" s="416"/>
      <c r="BS23" s="416"/>
      <c r="BT23" s="416"/>
      <c r="BU23" s="417"/>
      <c r="BV23" s="415">
        <v>5700816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8230</v>
      </c>
      <c r="R24" s="467"/>
      <c r="S24" s="467"/>
      <c r="T24" s="467"/>
      <c r="U24" s="467"/>
      <c r="V24" s="506"/>
      <c r="W24" s="561"/>
      <c r="X24" s="549"/>
      <c r="Y24" s="550"/>
      <c r="Z24" s="465" t="s">
        <v>151</v>
      </c>
      <c r="AA24" s="445"/>
      <c r="AB24" s="445"/>
      <c r="AC24" s="445"/>
      <c r="AD24" s="445"/>
      <c r="AE24" s="445"/>
      <c r="AF24" s="445"/>
      <c r="AG24" s="446"/>
      <c r="AH24" s="466">
        <v>250</v>
      </c>
      <c r="AI24" s="467"/>
      <c r="AJ24" s="467"/>
      <c r="AK24" s="467"/>
      <c r="AL24" s="506"/>
      <c r="AM24" s="466">
        <v>804750</v>
      </c>
      <c r="AN24" s="467"/>
      <c r="AO24" s="467"/>
      <c r="AP24" s="467"/>
      <c r="AQ24" s="467"/>
      <c r="AR24" s="506"/>
      <c r="AS24" s="466">
        <v>3219</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5384390</v>
      </c>
      <c r="BO24" s="416"/>
      <c r="BP24" s="416"/>
      <c r="BQ24" s="416"/>
      <c r="BR24" s="416"/>
      <c r="BS24" s="416"/>
      <c r="BT24" s="416"/>
      <c r="BU24" s="417"/>
      <c r="BV24" s="415">
        <v>5306994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6660</v>
      </c>
      <c r="R25" s="467"/>
      <c r="S25" s="467"/>
      <c r="T25" s="467"/>
      <c r="U25" s="467"/>
      <c r="V25" s="506"/>
      <c r="W25" s="561"/>
      <c r="X25" s="549"/>
      <c r="Y25" s="550"/>
      <c r="Z25" s="465" t="s">
        <v>154</v>
      </c>
      <c r="AA25" s="445"/>
      <c r="AB25" s="445"/>
      <c r="AC25" s="445"/>
      <c r="AD25" s="445"/>
      <c r="AE25" s="445"/>
      <c r="AF25" s="445"/>
      <c r="AG25" s="446"/>
      <c r="AH25" s="466">
        <v>46</v>
      </c>
      <c r="AI25" s="467"/>
      <c r="AJ25" s="467"/>
      <c r="AK25" s="467"/>
      <c r="AL25" s="506"/>
      <c r="AM25" s="466">
        <v>136206</v>
      </c>
      <c r="AN25" s="467"/>
      <c r="AO25" s="467"/>
      <c r="AP25" s="467"/>
      <c r="AQ25" s="467"/>
      <c r="AR25" s="506"/>
      <c r="AS25" s="466">
        <v>2961</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295333</v>
      </c>
      <c r="BO25" s="379"/>
      <c r="BP25" s="379"/>
      <c r="BQ25" s="379"/>
      <c r="BR25" s="379"/>
      <c r="BS25" s="379"/>
      <c r="BT25" s="379"/>
      <c r="BU25" s="380"/>
      <c r="BV25" s="378">
        <v>322243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6290</v>
      </c>
      <c r="R26" s="467"/>
      <c r="S26" s="467"/>
      <c r="T26" s="467"/>
      <c r="U26" s="467"/>
      <c r="V26" s="506"/>
      <c r="W26" s="561"/>
      <c r="X26" s="549"/>
      <c r="Y26" s="550"/>
      <c r="Z26" s="465" t="s">
        <v>157</v>
      </c>
      <c r="AA26" s="571"/>
      <c r="AB26" s="571"/>
      <c r="AC26" s="571"/>
      <c r="AD26" s="571"/>
      <c r="AE26" s="571"/>
      <c r="AF26" s="571"/>
      <c r="AG26" s="572"/>
      <c r="AH26" s="466">
        <v>49</v>
      </c>
      <c r="AI26" s="467"/>
      <c r="AJ26" s="467"/>
      <c r="AK26" s="467"/>
      <c r="AL26" s="506"/>
      <c r="AM26" s="466">
        <v>162386</v>
      </c>
      <c r="AN26" s="467"/>
      <c r="AO26" s="467"/>
      <c r="AP26" s="467"/>
      <c r="AQ26" s="467"/>
      <c r="AR26" s="506"/>
      <c r="AS26" s="466">
        <v>3314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4990</v>
      </c>
      <c r="R27" s="467"/>
      <c r="S27" s="467"/>
      <c r="T27" s="467"/>
      <c r="U27" s="467"/>
      <c r="V27" s="506"/>
      <c r="W27" s="561"/>
      <c r="X27" s="549"/>
      <c r="Y27" s="550"/>
      <c r="Z27" s="465" t="s">
        <v>160</v>
      </c>
      <c r="AA27" s="445"/>
      <c r="AB27" s="445"/>
      <c r="AC27" s="445"/>
      <c r="AD27" s="445"/>
      <c r="AE27" s="445"/>
      <c r="AF27" s="445"/>
      <c r="AG27" s="446"/>
      <c r="AH27" s="466">
        <v>3</v>
      </c>
      <c r="AI27" s="467"/>
      <c r="AJ27" s="467"/>
      <c r="AK27" s="467"/>
      <c r="AL27" s="506"/>
      <c r="AM27" s="466">
        <v>12258</v>
      </c>
      <c r="AN27" s="467"/>
      <c r="AO27" s="467"/>
      <c r="AP27" s="467"/>
      <c r="AQ27" s="467"/>
      <c r="AR27" s="506"/>
      <c r="AS27" s="466">
        <v>4086</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184113</v>
      </c>
      <c r="BO27" s="585"/>
      <c r="BP27" s="585"/>
      <c r="BQ27" s="585"/>
      <c r="BR27" s="585"/>
      <c r="BS27" s="585"/>
      <c r="BT27" s="585"/>
      <c r="BU27" s="586"/>
      <c r="BV27" s="584">
        <v>184071</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4300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886477</v>
      </c>
      <c r="BO28" s="379"/>
      <c r="BP28" s="379"/>
      <c r="BQ28" s="379"/>
      <c r="BR28" s="379"/>
      <c r="BS28" s="379"/>
      <c r="BT28" s="379"/>
      <c r="BU28" s="380"/>
      <c r="BV28" s="378">
        <v>906797</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12</v>
      </c>
      <c r="M29" s="467"/>
      <c r="N29" s="467"/>
      <c r="O29" s="467"/>
      <c r="P29" s="506"/>
      <c r="Q29" s="466">
        <v>4000</v>
      </c>
      <c r="R29" s="467"/>
      <c r="S29" s="467"/>
      <c r="T29" s="467"/>
      <c r="U29" s="467"/>
      <c r="V29" s="506"/>
      <c r="W29" s="562"/>
      <c r="X29" s="563"/>
      <c r="Y29" s="564"/>
      <c r="Z29" s="465" t="s">
        <v>167</v>
      </c>
      <c r="AA29" s="445"/>
      <c r="AB29" s="445"/>
      <c r="AC29" s="445"/>
      <c r="AD29" s="445"/>
      <c r="AE29" s="445"/>
      <c r="AF29" s="445"/>
      <c r="AG29" s="446"/>
      <c r="AH29" s="466">
        <v>253</v>
      </c>
      <c r="AI29" s="467"/>
      <c r="AJ29" s="467"/>
      <c r="AK29" s="467"/>
      <c r="AL29" s="506"/>
      <c r="AM29" s="466">
        <v>817008</v>
      </c>
      <c r="AN29" s="467"/>
      <c r="AO29" s="467"/>
      <c r="AP29" s="467"/>
      <c r="AQ29" s="467"/>
      <c r="AR29" s="506"/>
      <c r="AS29" s="466">
        <v>3229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t="s">
        <v>118</v>
      </c>
      <c r="BO29" s="416"/>
      <c r="BP29" s="416"/>
      <c r="BQ29" s="416"/>
      <c r="BR29" s="416"/>
      <c r="BS29" s="416"/>
      <c r="BT29" s="416"/>
      <c r="BU29" s="417"/>
      <c r="BV29" s="415" t="s">
        <v>118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103.4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779467</v>
      </c>
      <c r="BO30" s="585"/>
      <c r="BP30" s="585"/>
      <c r="BQ30" s="585"/>
      <c r="BR30" s="585"/>
      <c r="BS30" s="585"/>
      <c r="BT30" s="585"/>
      <c r="BU30" s="586"/>
      <c r="BV30" s="584">
        <v>747767</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神奈川県市町村職員退職手当組合</v>
      </c>
      <c r="BZ34" s="597"/>
      <c r="CA34" s="597"/>
      <c r="CB34" s="597"/>
      <c r="CC34" s="597"/>
      <c r="CD34" s="597"/>
      <c r="CE34" s="597"/>
      <c r="CF34" s="597"/>
      <c r="CG34" s="597"/>
      <c r="CH34" s="597"/>
      <c r="CI34" s="597"/>
      <c r="CJ34" s="597"/>
      <c r="CK34" s="597"/>
      <c r="CL34" s="597"/>
      <c r="CM34" s="597"/>
      <c r="CN34" s="165"/>
      <c r="CO34" s="596">
        <f>IF(CQ34="","",MAX(C34:D43,U34:V43,AM34:AN43,BE34:BF43,BW34:BX43)+1)</f>
        <v>10</v>
      </c>
      <c r="CP34" s="596"/>
      <c r="CQ34" s="597" t="str">
        <f>IF('各会計、関係団体の財政状況及び健全化判断比率'!BS7="","",'各会計、関係団体の財政状況及び健全化判断比率'!BS7)</f>
        <v>葉山町土地開発公社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神奈川県後期高齢者医療広域連合（一般会計）</v>
      </c>
      <c r="BZ35" s="597"/>
      <c r="CA35" s="597"/>
      <c r="CB35" s="597"/>
      <c r="CC35" s="597"/>
      <c r="CD35" s="597"/>
      <c r="CE35" s="597"/>
      <c r="CF35" s="597"/>
      <c r="CG35" s="597"/>
      <c r="CH35" s="597"/>
      <c r="CI35" s="597"/>
      <c r="CJ35" s="597"/>
      <c r="CK35" s="597"/>
      <c r="CL35" s="597"/>
      <c r="CM35" s="597"/>
      <c r="CN35" s="165"/>
      <c r="CO35" s="596">
        <f t="shared" ref="CO35:CO43" si="3">IF(CQ35="","",CO34+1)</f>
        <v>11</v>
      </c>
      <c r="CP35" s="596"/>
      <c r="CQ35" s="597" t="str">
        <f>IF('各会計、関係団体の財政状況及び健全化判断比率'!BS8="","",'各会計、関係団体の財政状況及び健全化判断比率'!BS8)</f>
        <v>公益財団法人かながわ海岸美化財団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神奈川県後期高齢者医療広域連合（後期高齢者医療事業特別会計）</v>
      </c>
      <c r="BZ36" s="597"/>
      <c r="CA36" s="597"/>
      <c r="CB36" s="597"/>
      <c r="CC36" s="597"/>
      <c r="CD36" s="597"/>
      <c r="CE36" s="597"/>
      <c r="CF36" s="597"/>
      <c r="CG36" s="597"/>
      <c r="CH36" s="597"/>
      <c r="CI36" s="597"/>
      <c r="CJ36" s="597"/>
      <c r="CK36" s="597"/>
      <c r="CL36" s="597"/>
      <c r="CM36" s="597"/>
      <c r="CN36" s="165"/>
      <c r="CO36" s="596">
        <f t="shared" si="3"/>
        <v>12</v>
      </c>
      <c r="CP36" s="596"/>
      <c r="CQ36" s="597" t="str">
        <f>IF('各会計、関係団体の財政状況及び健全化判断比率'!BS9="","",'各会計、関係団体の財政状況及び健全化判断比率'!BS9)</f>
        <v>公益財団法人逗葉地域医療センター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神奈川県町村情報システム共同事業組合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81" t="s">
        <v>520</v>
      </c>
      <c r="D34" s="1181"/>
      <c r="E34" s="1182"/>
      <c r="F34" s="32">
        <v>8.42</v>
      </c>
      <c r="G34" s="33">
        <v>5.76</v>
      </c>
      <c r="H34" s="33">
        <v>6.68</v>
      </c>
      <c r="I34" s="33">
        <v>7.87</v>
      </c>
      <c r="J34" s="34">
        <v>8.9</v>
      </c>
      <c r="K34" s="22"/>
      <c r="L34" s="22"/>
      <c r="M34" s="22"/>
      <c r="N34" s="22"/>
      <c r="O34" s="22"/>
      <c r="P34" s="22"/>
    </row>
    <row r="35" spans="1:16" ht="39" customHeight="1" x14ac:dyDescent="0.15">
      <c r="A35" s="22"/>
      <c r="B35" s="35"/>
      <c r="C35" s="1175" t="s">
        <v>521</v>
      </c>
      <c r="D35" s="1176"/>
      <c r="E35" s="1177"/>
      <c r="F35" s="36">
        <v>2.78</v>
      </c>
      <c r="G35" s="37">
        <v>3.7</v>
      </c>
      <c r="H35" s="37">
        <v>3.54</v>
      </c>
      <c r="I35" s="37">
        <v>3.08</v>
      </c>
      <c r="J35" s="38">
        <v>2.4500000000000002</v>
      </c>
      <c r="K35" s="22"/>
      <c r="L35" s="22"/>
      <c r="M35" s="22"/>
      <c r="N35" s="22"/>
      <c r="O35" s="22"/>
      <c r="P35" s="22"/>
    </row>
    <row r="36" spans="1:16" ht="39" customHeight="1" x14ac:dyDescent="0.15">
      <c r="A36" s="22"/>
      <c r="B36" s="35"/>
      <c r="C36" s="1175" t="s">
        <v>522</v>
      </c>
      <c r="D36" s="1176"/>
      <c r="E36" s="1177"/>
      <c r="F36" s="36">
        <v>0.41</v>
      </c>
      <c r="G36" s="37">
        <v>0.71</v>
      </c>
      <c r="H36" s="37">
        <v>0.81</v>
      </c>
      <c r="I36" s="37">
        <v>1.55</v>
      </c>
      <c r="J36" s="38">
        <v>2.04</v>
      </c>
      <c r="K36" s="22"/>
      <c r="L36" s="22"/>
      <c r="M36" s="22"/>
      <c r="N36" s="22"/>
      <c r="O36" s="22"/>
      <c r="P36" s="22"/>
    </row>
    <row r="37" spans="1:16" ht="39" customHeight="1" x14ac:dyDescent="0.15">
      <c r="A37" s="22"/>
      <c r="B37" s="35"/>
      <c r="C37" s="1175" t="s">
        <v>523</v>
      </c>
      <c r="D37" s="1176"/>
      <c r="E37" s="1177"/>
      <c r="F37" s="36">
        <v>0.64</v>
      </c>
      <c r="G37" s="37">
        <v>0.71</v>
      </c>
      <c r="H37" s="37">
        <v>1.18</v>
      </c>
      <c r="I37" s="37">
        <v>1</v>
      </c>
      <c r="J37" s="38">
        <v>0.89</v>
      </c>
      <c r="K37" s="22"/>
      <c r="L37" s="22"/>
      <c r="M37" s="22"/>
      <c r="N37" s="22"/>
      <c r="O37" s="22"/>
      <c r="P37" s="22"/>
    </row>
    <row r="38" spans="1:16" ht="39" customHeight="1" x14ac:dyDescent="0.15">
      <c r="A38" s="22"/>
      <c r="B38" s="35"/>
      <c r="C38" s="1175" t="s">
        <v>524</v>
      </c>
      <c r="D38" s="1176"/>
      <c r="E38" s="1177"/>
      <c r="F38" s="36">
        <v>0.55000000000000004</v>
      </c>
      <c r="G38" s="37">
        <v>0.39</v>
      </c>
      <c r="H38" s="37">
        <v>0.67</v>
      </c>
      <c r="I38" s="37">
        <v>0.74</v>
      </c>
      <c r="J38" s="38">
        <v>0.64</v>
      </c>
      <c r="K38" s="22"/>
      <c r="L38" s="22"/>
      <c r="M38" s="22"/>
      <c r="N38" s="22"/>
      <c r="O38" s="22"/>
      <c r="P38" s="22"/>
    </row>
    <row r="39" spans="1:16" ht="39" customHeight="1" x14ac:dyDescent="0.15">
      <c r="A39" s="22"/>
      <c r="B39" s="35"/>
      <c r="C39" s="1175"/>
      <c r="D39" s="1176"/>
      <c r="E39" s="1177"/>
      <c r="F39" s="36"/>
      <c r="G39" s="37"/>
      <c r="H39" s="37"/>
      <c r="I39" s="37"/>
      <c r="J39" s="38"/>
      <c r="K39" s="22"/>
      <c r="L39" s="22"/>
      <c r="M39" s="22"/>
      <c r="N39" s="22"/>
      <c r="O39" s="22"/>
      <c r="P39" s="22"/>
    </row>
    <row r="40" spans="1:16" ht="39" customHeight="1" x14ac:dyDescent="0.15">
      <c r="A40" s="22"/>
      <c r="B40" s="35"/>
      <c r="C40" s="1175"/>
      <c r="D40" s="1176"/>
      <c r="E40" s="1177"/>
      <c r="F40" s="36"/>
      <c r="G40" s="37"/>
      <c r="H40" s="37"/>
      <c r="I40" s="37"/>
      <c r="J40" s="38"/>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525</v>
      </c>
      <c r="D42" s="1176"/>
      <c r="E42" s="1177"/>
      <c r="F42" s="36" t="s">
        <v>474</v>
      </c>
      <c r="G42" s="37" t="s">
        <v>474</v>
      </c>
      <c r="H42" s="37" t="s">
        <v>474</v>
      </c>
      <c r="I42" s="37" t="s">
        <v>474</v>
      </c>
      <c r="J42" s="38" t="s">
        <v>474</v>
      </c>
      <c r="K42" s="22"/>
      <c r="L42" s="22"/>
      <c r="M42" s="22"/>
      <c r="N42" s="22"/>
      <c r="O42" s="22"/>
      <c r="P42" s="22"/>
    </row>
    <row r="43" spans="1:16" ht="39" customHeight="1" thickBot="1" x14ac:dyDescent="0.2">
      <c r="A43" s="22"/>
      <c r="B43" s="40"/>
      <c r="C43" s="1178" t="s">
        <v>526</v>
      </c>
      <c r="D43" s="1179"/>
      <c r="E43" s="1180"/>
      <c r="F43" s="41" t="s">
        <v>474</v>
      </c>
      <c r="G43" s="42" t="s">
        <v>474</v>
      </c>
      <c r="H43" s="42" t="s">
        <v>474</v>
      </c>
      <c r="I43" s="42" t="s">
        <v>474</v>
      </c>
      <c r="J43" s="43" t="s">
        <v>474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587</v>
      </c>
      <c r="L45" s="60">
        <v>602</v>
      </c>
      <c r="M45" s="60">
        <v>583</v>
      </c>
      <c r="N45" s="60">
        <v>569</v>
      </c>
      <c r="O45" s="61">
        <v>529</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474</v>
      </c>
      <c r="L46" s="64" t="s">
        <v>474</v>
      </c>
      <c r="M46" s="64" t="s">
        <v>474</v>
      </c>
      <c r="N46" s="64" t="s">
        <v>474</v>
      </c>
      <c r="O46" s="65" t="s">
        <v>474</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474</v>
      </c>
      <c r="L47" s="64" t="s">
        <v>474</v>
      </c>
      <c r="M47" s="64" t="s">
        <v>474</v>
      </c>
      <c r="N47" s="64" t="s">
        <v>474</v>
      </c>
      <c r="O47" s="65" t="s">
        <v>474</v>
      </c>
      <c r="P47" s="48"/>
      <c r="Q47" s="48"/>
      <c r="R47" s="48"/>
      <c r="S47" s="48"/>
      <c r="T47" s="48"/>
      <c r="U47" s="48"/>
    </row>
    <row r="48" spans="1:21" ht="30.75" customHeight="1" x14ac:dyDescent="0.15">
      <c r="A48" s="48"/>
      <c r="B48" s="1193"/>
      <c r="C48" s="1194"/>
      <c r="D48" s="62"/>
      <c r="E48" s="1185" t="s">
        <v>14</v>
      </c>
      <c r="F48" s="1185"/>
      <c r="G48" s="1185"/>
      <c r="H48" s="1185"/>
      <c r="I48" s="1185"/>
      <c r="J48" s="1186"/>
      <c r="K48" s="63">
        <v>615</v>
      </c>
      <c r="L48" s="64">
        <v>626</v>
      </c>
      <c r="M48" s="64">
        <v>633</v>
      </c>
      <c r="N48" s="64">
        <v>640</v>
      </c>
      <c r="O48" s="65">
        <v>651</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474</v>
      </c>
      <c r="L49" s="64" t="s">
        <v>474</v>
      </c>
      <c r="M49" s="64" t="s">
        <v>474</v>
      </c>
      <c r="N49" s="64" t="s">
        <v>474</v>
      </c>
      <c r="O49" s="65" t="s">
        <v>474</v>
      </c>
      <c r="P49" s="48"/>
      <c r="Q49" s="48"/>
      <c r="R49" s="48"/>
      <c r="S49" s="48"/>
      <c r="T49" s="48"/>
      <c r="U49" s="48"/>
    </row>
    <row r="50" spans="1:21" ht="30.75" customHeight="1" x14ac:dyDescent="0.15">
      <c r="A50" s="48"/>
      <c r="B50" s="1193"/>
      <c r="C50" s="1194"/>
      <c r="D50" s="62"/>
      <c r="E50" s="1185" t="s">
        <v>16</v>
      </c>
      <c r="F50" s="1185"/>
      <c r="G50" s="1185"/>
      <c r="H50" s="1185"/>
      <c r="I50" s="1185"/>
      <c r="J50" s="1186"/>
      <c r="K50" s="63">
        <v>9</v>
      </c>
      <c r="L50" s="64">
        <v>9</v>
      </c>
      <c r="M50" s="64">
        <v>9</v>
      </c>
      <c r="N50" s="64">
        <v>9</v>
      </c>
      <c r="O50" s="65">
        <v>15</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474</v>
      </c>
      <c r="L51" s="64" t="s">
        <v>474</v>
      </c>
      <c r="M51" s="64" t="s">
        <v>474</v>
      </c>
      <c r="N51" s="64" t="s">
        <v>474</v>
      </c>
      <c r="O51" s="65" t="s">
        <v>474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1176</v>
      </c>
      <c r="L52" s="64">
        <v>1191</v>
      </c>
      <c r="M52" s="64">
        <v>1222</v>
      </c>
      <c r="N52" s="64">
        <v>1273</v>
      </c>
      <c r="O52" s="65">
        <v>1203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35</v>
      </c>
      <c r="L53" s="69">
        <v>46</v>
      </c>
      <c r="M53" s="69">
        <v>3</v>
      </c>
      <c r="N53" s="69">
        <v>-55</v>
      </c>
      <c r="O53" s="70">
        <v>-8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514</v>
      </c>
      <c r="J40" s="79" t="s">
        <v>515</v>
      </c>
      <c r="K40" s="79" t="s">
        <v>516</v>
      </c>
      <c r="L40" s="79" t="s">
        <v>517</v>
      </c>
      <c r="M40" s="80" t="s">
        <v>518</v>
      </c>
    </row>
    <row r="41" spans="2:13" ht="27.75" customHeight="1" x14ac:dyDescent="0.15">
      <c r="B41" s="1199" t="s">
        <v>23</v>
      </c>
      <c r="C41" s="1200"/>
      <c r="D41" s="81"/>
      <c r="E41" s="1205" t="s">
        <v>24</v>
      </c>
      <c r="F41" s="1205"/>
      <c r="G41" s="1205"/>
      <c r="H41" s="1206"/>
      <c r="I41" s="82">
        <v>5593</v>
      </c>
      <c r="J41" s="83">
        <v>5539</v>
      </c>
      <c r="K41" s="83">
        <v>5527</v>
      </c>
      <c r="L41" s="83">
        <v>5701</v>
      </c>
      <c r="M41" s="84">
        <v>5695</v>
      </c>
    </row>
    <row r="42" spans="2:13" ht="27.75" customHeight="1" x14ac:dyDescent="0.15">
      <c r="B42" s="1201"/>
      <c r="C42" s="1202"/>
      <c r="D42" s="85"/>
      <c r="E42" s="1207" t="s">
        <v>25</v>
      </c>
      <c r="F42" s="1207"/>
      <c r="G42" s="1207"/>
      <c r="H42" s="1208"/>
      <c r="I42" s="86">
        <v>162</v>
      </c>
      <c r="J42" s="87">
        <v>154</v>
      </c>
      <c r="K42" s="87">
        <v>147</v>
      </c>
      <c r="L42" s="87">
        <v>139</v>
      </c>
      <c r="M42" s="88">
        <v>188</v>
      </c>
    </row>
    <row r="43" spans="2:13" ht="27.75" customHeight="1" x14ac:dyDescent="0.15">
      <c r="B43" s="1201"/>
      <c r="C43" s="1202"/>
      <c r="D43" s="85"/>
      <c r="E43" s="1207" t="s">
        <v>26</v>
      </c>
      <c r="F43" s="1207"/>
      <c r="G43" s="1207"/>
      <c r="H43" s="1208"/>
      <c r="I43" s="86">
        <v>9219</v>
      </c>
      <c r="J43" s="87">
        <v>8886</v>
      </c>
      <c r="K43" s="87">
        <v>8527</v>
      </c>
      <c r="L43" s="87">
        <v>8192</v>
      </c>
      <c r="M43" s="88">
        <v>7919</v>
      </c>
    </row>
    <row r="44" spans="2:13" ht="27.75" customHeight="1" x14ac:dyDescent="0.15">
      <c r="B44" s="1201"/>
      <c r="C44" s="1202"/>
      <c r="D44" s="85"/>
      <c r="E44" s="1207" t="s">
        <v>27</v>
      </c>
      <c r="F44" s="1207"/>
      <c r="G44" s="1207"/>
      <c r="H44" s="1208"/>
      <c r="I44" s="86" t="s">
        <v>474</v>
      </c>
      <c r="J44" s="87" t="s">
        <v>474</v>
      </c>
      <c r="K44" s="87" t="s">
        <v>474</v>
      </c>
      <c r="L44" s="87" t="s">
        <v>474</v>
      </c>
      <c r="M44" s="88" t="s">
        <v>474</v>
      </c>
    </row>
    <row r="45" spans="2:13" ht="27.75" customHeight="1" x14ac:dyDescent="0.15">
      <c r="B45" s="1201"/>
      <c r="C45" s="1202"/>
      <c r="D45" s="85"/>
      <c r="E45" s="1207" t="s">
        <v>28</v>
      </c>
      <c r="F45" s="1207"/>
      <c r="G45" s="1207"/>
      <c r="H45" s="1208"/>
      <c r="I45" s="86">
        <v>2673</v>
      </c>
      <c r="J45" s="87">
        <v>2519</v>
      </c>
      <c r="K45" s="87">
        <v>2411</v>
      </c>
      <c r="L45" s="87">
        <v>2255</v>
      </c>
      <c r="M45" s="88">
        <v>2139</v>
      </c>
    </row>
    <row r="46" spans="2:13" ht="27.75" customHeight="1" x14ac:dyDescent="0.15">
      <c r="B46" s="1201"/>
      <c r="C46" s="1202"/>
      <c r="D46" s="85"/>
      <c r="E46" s="1207" t="s">
        <v>29</v>
      </c>
      <c r="F46" s="1207"/>
      <c r="G46" s="1207"/>
      <c r="H46" s="1208"/>
      <c r="I46" s="86" t="s">
        <v>474</v>
      </c>
      <c r="J46" s="87" t="s">
        <v>474</v>
      </c>
      <c r="K46" s="87" t="s">
        <v>474</v>
      </c>
      <c r="L46" s="87" t="s">
        <v>474</v>
      </c>
      <c r="M46" s="88" t="s">
        <v>474</v>
      </c>
    </row>
    <row r="47" spans="2:13" ht="27.75" customHeight="1" x14ac:dyDescent="0.15">
      <c r="B47" s="1201"/>
      <c r="C47" s="1202"/>
      <c r="D47" s="85"/>
      <c r="E47" s="1207" t="s">
        <v>30</v>
      </c>
      <c r="F47" s="1207"/>
      <c r="G47" s="1207"/>
      <c r="H47" s="1208"/>
      <c r="I47" s="86" t="s">
        <v>474</v>
      </c>
      <c r="J47" s="87" t="s">
        <v>474</v>
      </c>
      <c r="K47" s="87" t="s">
        <v>474</v>
      </c>
      <c r="L47" s="87" t="s">
        <v>474</v>
      </c>
      <c r="M47" s="88" t="s">
        <v>474</v>
      </c>
    </row>
    <row r="48" spans="2:13" ht="27.75" customHeight="1" x14ac:dyDescent="0.15">
      <c r="B48" s="1203"/>
      <c r="C48" s="1204"/>
      <c r="D48" s="85"/>
      <c r="E48" s="1207" t="s">
        <v>31</v>
      </c>
      <c r="F48" s="1207"/>
      <c r="G48" s="1207"/>
      <c r="H48" s="1208"/>
      <c r="I48" s="86" t="s">
        <v>474</v>
      </c>
      <c r="J48" s="87" t="s">
        <v>474</v>
      </c>
      <c r="K48" s="87" t="s">
        <v>474</v>
      </c>
      <c r="L48" s="87">
        <v>1</v>
      </c>
      <c r="M48" s="88" t="s">
        <v>474</v>
      </c>
    </row>
    <row r="49" spans="2:13" ht="27.75" customHeight="1" x14ac:dyDescent="0.15">
      <c r="B49" s="1209" t="s">
        <v>32</v>
      </c>
      <c r="C49" s="1210"/>
      <c r="D49" s="89"/>
      <c r="E49" s="1207" t="s">
        <v>33</v>
      </c>
      <c r="F49" s="1207"/>
      <c r="G49" s="1207"/>
      <c r="H49" s="1208"/>
      <c r="I49" s="86">
        <v>1499</v>
      </c>
      <c r="J49" s="87">
        <v>1748</v>
      </c>
      <c r="K49" s="87">
        <v>1884</v>
      </c>
      <c r="L49" s="87">
        <v>2142</v>
      </c>
      <c r="M49" s="88">
        <v>2155</v>
      </c>
    </row>
    <row r="50" spans="2:13" ht="27.75" customHeight="1" x14ac:dyDescent="0.15">
      <c r="B50" s="1201"/>
      <c r="C50" s="1202"/>
      <c r="D50" s="85"/>
      <c r="E50" s="1207" t="s">
        <v>34</v>
      </c>
      <c r="F50" s="1207"/>
      <c r="G50" s="1207"/>
      <c r="H50" s="1208"/>
      <c r="I50" s="86">
        <v>7299</v>
      </c>
      <c r="J50" s="87">
        <v>7127</v>
      </c>
      <c r="K50" s="87">
        <v>6779</v>
      </c>
      <c r="L50" s="87">
        <v>6417</v>
      </c>
      <c r="M50" s="88">
        <v>6136</v>
      </c>
    </row>
    <row r="51" spans="2:13" ht="27.75" customHeight="1" x14ac:dyDescent="0.15">
      <c r="B51" s="1203"/>
      <c r="C51" s="1204"/>
      <c r="D51" s="85"/>
      <c r="E51" s="1207" t="s">
        <v>35</v>
      </c>
      <c r="F51" s="1207"/>
      <c r="G51" s="1207"/>
      <c r="H51" s="1208"/>
      <c r="I51" s="86">
        <v>9972</v>
      </c>
      <c r="J51" s="87">
        <v>9890</v>
      </c>
      <c r="K51" s="87">
        <v>10257</v>
      </c>
      <c r="L51" s="87">
        <v>10352</v>
      </c>
      <c r="M51" s="88">
        <v>10496</v>
      </c>
    </row>
    <row r="52" spans="2:13" ht="27.75" customHeight="1" thickBot="1" x14ac:dyDescent="0.2">
      <c r="B52" s="1211" t="s">
        <v>36</v>
      </c>
      <c r="C52" s="1212"/>
      <c r="D52" s="90"/>
      <c r="E52" s="1213" t="s">
        <v>37</v>
      </c>
      <c r="F52" s="1213"/>
      <c r="G52" s="1213"/>
      <c r="H52" s="1214"/>
      <c r="I52" s="91">
        <v>-1123</v>
      </c>
      <c r="J52" s="92">
        <v>-1666</v>
      </c>
      <c r="K52" s="92">
        <v>-2310</v>
      </c>
      <c r="L52" s="92">
        <v>-2623</v>
      </c>
      <c r="M52" s="93">
        <v>-2845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536</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536</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537</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538</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539</v>
      </c>
    </row>
    <row r="50" spans="1:17" x14ac:dyDescent="0.15">
      <c r="B50" s="248"/>
      <c r="C50" s="244"/>
      <c r="D50" s="244"/>
      <c r="E50" s="244"/>
      <c r="F50" s="244"/>
      <c r="G50" s="1236"/>
      <c r="H50" s="1237"/>
      <c r="I50" s="1237"/>
      <c r="J50" s="1238"/>
      <c r="K50" s="354" t="s">
        <v>514</v>
      </c>
      <c r="L50" s="354" t="s">
        <v>515</v>
      </c>
      <c r="M50" s="354" t="s">
        <v>516</v>
      </c>
      <c r="N50" s="354" t="s">
        <v>517</v>
      </c>
      <c r="O50" s="354" t="s">
        <v>518</v>
      </c>
    </row>
    <row r="51" spans="1:17" x14ac:dyDescent="0.15">
      <c r="B51" s="248"/>
      <c r="C51" s="244"/>
      <c r="D51" s="244"/>
      <c r="E51" s="244"/>
      <c r="F51" s="244"/>
      <c r="G51" s="1239" t="s">
        <v>540</v>
      </c>
      <c r="H51" s="1240"/>
      <c r="I51" s="1245" t="s">
        <v>541</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542</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543</v>
      </c>
      <c r="H55" s="1220"/>
      <c r="I55" s="1225" t="s">
        <v>541</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542</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544</v>
      </c>
      <c r="C63" s="244"/>
      <c r="D63" s="244"/>
      <c r="E63" s="244"/>
      <c r="F63" s="244"/>
      <c r="G63" s="244"/>
      <c r="H63" s="244"/>
      <c r="I63" s="244"/>
      <c r="J63" s="244"/>
      <c r="K63" s="244"/>
      <c r="L63" s="244"/>
      <c r="M63" s="244"/>
      <c r="N63" s="244"/>
      <c r="O63" s="244"/>
    </row>
    <row r="64" spans="1:17" x14ac:dyDescent="0.15">
      <c r="B64" s="248"/>
      <c r="C64" s="244"/>
      <c r="D64" s="244"/>
      <c r="E64" s="244"/>
      <c r="F64" s="244"/>
      <c r="G64" s="351" t="s">
        <v>538</v>
      </c>
      <c r="I64" s="352"/>
      <c r="J64" s="352"/>
      <c r="K64" s="352"/>
      <c r="L64" s="244"/>
      <c r="M64" s="244"/>
      <c r="N64" s="244"/>
      <c r="O64" s="244"/>
    </row>
    <row r="65" spans="2:30" x14ac:dyDescent="0.15">
      <c r="B65" s="248"/>
      <c r="C65" s="244"/>
      <c r="D65" s="244"/>
      <c r="E65" s="244"/>
      <c r="F65" s="244"/>
      <c r="G65" s="1227" t="s">
        <v>547</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545</v>
      </c>
      <c r="I71" s="368"/>
      <c r="J71" s="364"/>
      <c r="K71" s="364"/>
      <c r="L71" s="365"/>
      <c r="M71" s="364"/>
      <c r="N71" s="365"/>
      <c r="O71" s="366"/>
    </row>
    <row r="72" spans="2:30" x14ac:dyDescent="0.15">
      <c r="B72" s="248"/>
      <c r="C72" s="244"/>
      <c r="D72" s="244"/>
      <c r="E72" s="244"/>
      <c r="F72" s="244"/>
      <c r="G72" s="1236"/>
      <c r="H72" s="1237"/>
      <c r="I72" s="1237"/>
      <c r="J72" s="1238"/>
      <c r="K72" s="354" t="s">
        <v>514</v>
      </c>
      <c r="L72" s="354" t="s">
        <v>515</v>
      </c>
      <c r="M72" s="354" t="s">
        <v>516</v>
      </c>
      <c r="N72" s="354" t="s">
        <v>517</v>
      </c>
      <c r="O72" s="354" t="s">
        <v>518</v>
      </c>
    </row>
    <row r="73" spans="2:30" x14ac:dyDescent="0.15">
      <c r="B73" s="248"/>
      <c r="C73" s="244"/>
      <c r="D73" s="244"/>
      <c r="E73" s="244"/>
      <c r="F73" s="244"/>
      <c r="G73" s="1239" t="s">
        <v>540</v>
      </c>
      <c r="H73" s="1240"/>
      <c r="I73" s="1245" t="s">
        <v>541</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546</v>
      </c>
      <c r="J75" s="1225"/>
      <c r="K75" s="1247">
        <v>1</v>
      </c>
      <c r="L75" s="1247">
        <v>0.8</v>
      </c>
      <c r="M75" s="1247">
        <v>0.4</v>
      </c>
      <c r="N75" s="1247">
        <v>0</v>
      </c>
      <c r="O75" s="1247">
        <v>-0.3</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543</v>
      </c>
      <c r="H77" s="1220"/>
      <c r="I77" s="1225" t="s">
        <v>541</v>
      </c>
      <c r="J77" s="1225"/>
      <c r="K77" s="1226">
        <v>40.200000000000003</v>
      </c>
      <c r="L77" s="1226">
        <v>30.7</v>
      </c>
      <c r="M77" s="1215">
        <v>22.3</v>
      </c>
      <c r="N77" s="1215">
        <v>20.3</v>
      </c>
      <c r="O77" s="1215">
        <v>13</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546</v>
      </c>
      <c r="J79" s="1217"/>
      <c r="K79" s="1218">
        <v>10.1</v>
      </c>
      <c r="L79" s="1218">
        <v>9.1999999999999993</v>
      </c>
      <c r="M79" s="1218">
        <v>8.5</v>
      </c>
      <c r="N79" s="1218">
        <v>7.7</v>
      </c>
      <c r="O79" s="1218">
        <v>6.8</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513</v>
      </c>
      <c r="G2" s="111"/>
      <c r="H2" s="112"/>
    </row>
    <row r="3" spans="1:8" x14ac:dyDescent="0.15">
      <c r="A3" s="108" t="s">
        <v>506</v>
      </c>
      <c r="B3" s="113"/>
      <c r="C3" s="114"/>
      <c r="D3" s="115">
        <v>5485</v>
      </c>
      <c r="E3" s="116"/>
      <c r="F3" s="117">
        <v>42839</v>
      </c>
      <c r="G3" s="118"/>
      <c r="H3" s="119"/>
    </row>
    <row r="4" spans="1:8" x14ac:dyDescent="0.15">
      <c r="A4" s="120"/>
      <c r="B4" s="121"/>
      <c r="C4" s="122"/>
      <c r="D4" s="123">
        <v>2995</v>
      </c>
      <c r="E4" s="124"/>
      <c r="F4" s="125">
        <v>22027</v>
      </c>
      <c r="G4" s="126"/>
      <c r="H4" s="127"/>
    </row>
    <row r="5" spans="1:8" x14ac:dyDescent="0.15">
      <c r="A5" s="108" t="s">
        <v>508</v>
      </c>
      <c r="B5" s="113"/>
      <c r="C5" s="114"/>
      <c r="D5" s="115">
        <v>9005</v>
      </c>
      <c r="E5" s="116"/>
      <c r="F5" s="117">
        <v>46819</v>
      </c>
      <c r="G5" s="118"/>
      <c r="H5" s="119"/>
    </row>
    <row r="6" spans="1:8" x14ac:dyDescent="0.15">
      <c r="A6" s="120"/>
      <c r="B6" s="121"/>
      <c r="C6" s="122"/>
      <c r="D6" s="123">
        <v>7672</v>
      </c>
      <c r="E6" s="124"/>
      <c r="F6" s="125">
        <v>24121</v>
      </c>
      <c r="G6" s="126"/>
      <c r="H6" s="127"/>
    </row>
    <row r="7" spans="1:8" x14ac:dyDescent="0.15">
      <c r="A7" s="108" t="s">
        <v>509</v>
      </c>
      <c r="B7" s="113"/>
      <c r="C7" s="114"/>
      <c r="D7" s="115">
        <v>8589</v>
      </c>
      <c r="E7" s="116"/>
      <c r="F7" s="117">
        <v>53270</v>
      </c>
      <c r="G7" s="118"/>
      <c r="H7" s="119"/>
    </row>
    <row r="8" spans="1:8" x14ac:dyDescent="0.15">
      <c r="A8" s="120"/>
      <c r="B8" s="121"/>
      <c r="C8" s="122"/>
      <c r="D8" s="123">
        <v>6701</v>
      </c>
      <c r="E8" s="124"/>
      <c r="F8" s="125">
        <v>24316</v>
      </c>
      <c r="G8" s="126"/>
      <c r="H8" s="127"/>
    </row>
    <row r="9" spans="1:8" x14ac:dyDescent="0.15">
      <c r="A9" s="108" t="s">
        <v>510</v>
      </c>
      <c r="B9" s="113"/>
      <c r="C9" s="114"/>
      <c r="D9" s="115">
        <v>16391</v>
      </c>
      <c r="E9" s="116"/>
      <c r="F9" s="117">
        <v>53292</v>
      </c>
      <c r="G9" s="118"/>
      <c r="H9" s="119"/>
    </row>
    <row r="10" spans="1:8" x14ac:dyDescent="0.15">
      <c r="A10" s="120"/>
      <c r="B10" s="121"/>
      <c r="C10" s="122"/>
      <c r="D10" s="123">
        <v>9338</v>
      </c>
      <c r="E10" s="124"/>
      <c r="F10" s="125">
        <v>28900</v>
      </c>
      <c r="G10" s="126"/>
      <c r="H10" s="127"/>
    </row>
    <row r="11" spans="1:8" x14ac:dyDescent="0.15">
      <c r="A11" s="108" t="s">
        <v>511</v>
      </c>
      <c r="B11" s="113"/>
      <c r="C11" s="114"/>
      <c r="D11" s="115">
        <v>12275</v>
      </c>
      <c r="E11" s="116"/>
      <c r="F11" s="117">
        <v>49919</v>
      </c>
      <c r="G11" s="118"/>
      <c r="H11" s="119"/>
    </row>
    <row r="12" spans="1:8" x14ac:dyDescent="0.15">
      <c r="A12" s="120"/>
      <c r="B12" s="121"/>
      <c r="C12" s="128"/>
      <c r="D12" s="123">
        <v>8257</v>
      </c>
      <c r="E12" s="124"/>
      <c r="F12" s="125">
        <v>26398</v>
      </c>
      <c r="G12" s="126"/>
      <c r="H12" s="127"/>
    </row>
    <row r="13" spans="1:8" x14ac:dyDescent="0.15">
      <c r="A13" s="108"/>
      <c r="B13" s="113"/>
      <c r="C13" s="129"/>
      <c r="D13" s="130">
        <v>10349</v>
      </c>
      <c r="E13" s="131"/>
      <c r="F13" s="132">
        <v>49228</v>
      </c>
      <c r="G13" s="133"/>
      <c r="H13" s="119"/>
    </row>
    <row r="14" spans="1:8" x14ac:dyDescent="0.15">
      <c r="A14" s="120"/>
      <c r="B14" s="121"/>
      <c r="C14" s="122"/>
      <c r="D14" s="123">
        <v>6993</v>
      </c>
      <c r="E14" s="124"/>
      <c r="F14" s="125">
        <v>25152</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8.43</v>
      </c>
      <c r="C19" s="134">
        <f>ROUND(VALUE(SUBSTITUTE(実質収支比率等に係る経年分析!G$48,"▲","-")),2)</f>
        <v>5.76</v>
      </c>
      <c r="D19" s="134">
        <f>ROUND(VALUE(SUBSTITUTE(実質収支比率等に係る経年分析!H$48,"▲","-")),2)</f>
        <v>6.69</v>
      </c>
      <c r="E19" s="134">
        <f>ROUND(VALUE(SUBSTITUTE(実質収支比率等に係る経年分析!I$48,"▲","-")),2)</f>
        <v>7.87</v>
      </c>
      <c r="F19" s="134">
        <f>ROUND(VALUE(SUBSTITUTE(実質収支比率等に係る経年分析!J$48,"▲","-")),2)</f>
        <v>8.91</v>
      </c>
    </row>
    <row r="20" spans="1:11" x14ac:dyDescent="0.15">
      <c r="A20" s="134" t="s">
        <v>42</v>
      </c>
      <c r="B20" s="134">
        <f>ROUND(VALUE(SUBSTITUTE(実質収支比率等に係る経年分析!F$47,"▲","-")),2)</f>
        <v>11.45</v>
      </c>
      <c r="C20" s="134">
        <f>ROUND(VALUE(SUBSTITUTE(実質収支比率等に係る経年分析!G$47,"▲","-")),2)</f>
        <v>15.19</v>
      </c>
      <c r="D20" s="134">
        <f>ROUND(VALUE(SUBSTITUTE(実質収支比率等に係る経年分析!H$47,"▲","-")),2)</f>
        <v>12.91</v>
      </c>
      <c r="E20" s="134">
        <f>ROUND(VALUE(SUBSTITUTE(実質収支比率等に係る経年分析!I$47,"▲","-")),2)</f>
        <v>13.54</v>
      </c>
      <c r="F20" s="134">
        <f>ROUND(VALUE(SUBSTITUTE(実質収支比率等に係る経年分析!J$47,"▲","-")),2)</f>
        <v>13.03</v>
      </c>
    </row>
    <row r="21" spans="1:11" x14ac:dyDescent="0.15">
      <c r="A21" s="134" t="s">
        <v>43</v>
      </c>
      <c r="B21" s="134">
        <f>IF(ISNUMBER(VALUE(SUBSTITUTE(実質収支比率等に係る経年分析!F$49,"▲","-"))),ROUND(VALUE(SUBSTITUTE(実質収支比率等に係る経年分析!F$49,"▲","-")),2),NA())</f>
        <v>2.5</v>
      </c>
      <c r="C21" s="134">
        <f>IF(ISNUMBER(VALUE(SUBSTITUTE(実質収支比率等に係る経年分析!G$49,"▲","-"))),ROUND(VALUE(SUBSTITUTE(実質収支比率等に係る経年分析!G$49,"▲","-")),2),NA())</f>
        <v>1.23</v>
      </c>
      <c r="D21" s="134">
        <f>IF(ISNUMBER(VALUE(SUBSTITUTE(実質収支比率等に係る経年分析!H$49,"▲","-"))),ROUND(VALUE(SUBSTITUTE(実質収支比率等に係る経年分析!H$49,"▲","-")),2),NA())</f>
        <v>-1.1599999999999999</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0.86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0.64</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2.4500000000000002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7.87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1176</v>
      </c>
      <c r="E42" s="136"/>
      <c r="F42" s="136"/>
      <c r="G42" s="136">
        <f>'実質公債費比率（分子）の構造'!L$52</f>
        <v>1191</v>
      </c>
      <c r="H42" s="136"/>
      <c r="I42" s="136"/>
      <c r="J42" s="136">
        <f>'実質公債費比率（分子）の構造'!M$52</f>
        <v>1222</v>
      </c>
      <c r="K42" s="136"/>
      <c r="L42" s="136"/>
      <c r="M42" s="136">
        <f>'実質公債費比率（分子）の構造'!N$52</f>
        <v>1273</v>
      </c>
      <c r="N42" s="136"/>
      <c r="O42" s="136"/>
      <c r="P42" s="136">
        <f>'実質公債費比率（分子）の構造'!O$52</f>
        <v>1203</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9</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15</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615</v>
      </c>
      <c r="C46" s="136"/>
      <c r="D46" s="136"/>
      <c r="E46" s="136">
        <f>'実質公債費比率（分子）の構造'!L$48</f>
        <v>626</v>
      </c>
      <c r="F46" s="136"/>
      <c r="G46" s="136"/>
      <c r="H46" s="136">
        <f>'実質公債費比率（分子）の構造'!M$48</f>
        <v>633</v>
      </c>
      <c r="I46" s="136"/>
      <c r="J46" s="136"/>
      <c r="K46" s="136">
        <f>'実質公債費比率（分子）の構造'!N$48</f>
        <v>640</v>
      </c>
      <c r="L46" s="136"/>
      <c r="M46" s="136"/>
      <c r="N46" s="136">
        <f>'実質公債費比率（分子）の構造'!O$48</f>
        <v>651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587</v>
      </c>
      <c r="C49" s="136"/>
      <c r="D49" s="136"/>
      <c r="E49" s="136">
        <f>'実質公債費比率（分子）の構造'!L$45</f>
        <v>602</v>
      </c>
      <c r="F49" s="136"/>
      <c r="G49" s="136"/>
      <c r="H49" s="136">
        <f>'実質公債費比率（分子）の構造'!M$45</f>
        <v>583</v>
      </c>
      <c r="I49" s="136"/>
      <c r="J49" s="136"/>
      <c r="K49" s="136">
        <f>'実質公債費比率（分子）の構造'!N$45</f>
        <v>569</v>
      </c>
      <c r="L49" s="136"/>
      <c r="M49" s="136"/>
      <c r="N49" s="136">
        <f>'実質公債費比率（分子）の構造'!O$45</f>
        <v>529</v>
      </c>
      <c r="O49" s="136"/>
      <c r="P49" s="136"/>
    </row>
    <row r="50" spans="1:16" x14ac:dyDescent="0.15">
      <c r="A50" s="136" t="s">
        <v>58</v>
      </c>
      <c r="B50" s="136" t="e">
        <f>NA()</f>
        <v>#N/A</v>
      </c>
      <c r="C50" s="136">
        <f>IF(ISNUMBER('実質公債費比率（分子）の構造'!K$53),'実質公債費比率（分子）の構造'!K$53,NA())</f>
        <v>35</v>
      </c>
      <c r="D50" s="136" t="e">
        <f>NA()</f>
        <v>#N/A</v>
      </c>
      <c r="E50" s="136" t="e">
        <f>NA()</f>
        <v>#N/A</v>
      </c>
      <c r="F50" s="136">
        <f>IF(ISNUMBER('実質公債費比率（分子）の構造'!L$53),'実質公債費比率（分子）の構造'!L$53,NA())</f>
        <v>46</v>
      </c>
      <c r="G50" s="136" t="e">
        <f>NA()</f>
        <v>#N/A</v>
      </c>
      <c r="H50" s="136" t="e">
        <f>NA()</f>
        <v>#N/A</v>
      </c>
      <c r="I50" s="136">
        <f>IF(ISNUMBER('実質公債費比率（分子）の構造'!M$53),'実質公債費比率（分子）の構造'!M$53,NA())</f>
        <v>3</v>
      </c>
      <c r="J50" s="136" t="e">
        <f>NA()</f>
        <v>#N/A</v>
      </c>
      <c r="K50" s="136" t="e">
        <f>NA()</f>
        <v>#N/A</v>
      </c>
      <c r="L50" s="136">
        <f>IF(ISNUMBER('実質公債費比率（分子）の構造'!N$53),'実質公債費比率（分子）の構造'!N$53,NA())</f>
        <v>-55</v>
      </c>
      <c r="M50" s="136" t="e">
        <f>NA()</f>
        <v>#N/A</v>
      </c>
      <c r="N50" s="136" t="e">
        <f>NA()</f>
        <v>#N/A</v>
      </c>
      <c r="O50" s="136">
        <f>IF(ISNUMBER('実質公債費比率（分子）の構造'!O$53),'実質公債費比率（分子）の構造'!O$53,NA())</f>
        <v>-8</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9972</v>
      </c>
      <c r="E56" s="135"/>
      <c r="F56" s="135"/>
      <c r="G56" s="135">
        <f>'将来負担比率（分子）の構造'!J$51</f>
        <v>9890</v>
      </c>
      <c r="H56" s="135"/>
      <c r="I56" s="135"/>
      <c r="J56" s="135">
        <f>'将来負担比率（分子）の構造'!K$51</f>
        <v>10257</v>
      </c>
      <c r="K56" s="135"/>
      <c r="L56" s="135"/>
      <c r="M56" s="135">
        <f>'将来負担比率（分子）の構造'!L$51</f>
        <v>10352</v>
      </c>
      <c r="N56" s="135"/>
      <c r="O56" s="135"/>
      <c r="P56" s="135">
        <f>'将来負担比率（分子）の構造'!M$51</f>
        <v>10496</v>
      </c>
    </row>
    <row r="57" spans="1:16" x14ac:dyDescent="0.15">
      <c r="A57" s="135" t="s">
        <v>34</v>
      </c>
      <c r="B57" s="135"/>
      <c r="C57" s="135"/>
      <c r="D57" s="135">
        <f>'将来負担比率（分子）の構造'!I$50</f>
        <v>7299</v>
      </c>
      <c r="E57" s="135"/>
      <c r="F57" s="135"/>
      <c r="G57" s="135">
        <f>'将来負担比率（分子）の構造'!J$50</f>
        <v>7127</v>
      </c>
      <c r="H57" s="135"/>
      <c r="I57" s="135"/>
      <c r="J57" s="135">
        <f>'将来負担比率（分子）の構造'!K$50</f>
        <v>6779</v>
      </c>
      <c r="K57" s="135"/>
      <c r="L57" s="135"/>
      <c r="M57" s="135">
        <f>'将来負担比率（分子）の構造'!L$50</f>
        <v>6417</v>
      </c>
      <c r="N57" s="135"/>
      <c r="O57" s="135"/>
      <c r="P57" s="135">
        <f>'将来負担比率（分子）の構造'!M$50</f>
        <v>6136</v>
      </c>
    </row>
    <row r="58" spans="1:16" x14ac:dyDescent="0.15">
      <c r="A58" s="135" t="s">
        <v>33</v>
      </c>
      <c r="B58" s="135"/>
      <c r="C58" s="135"/>
      <c r="D58" s="135">
        <f>'将来負担比率（分子）の構造'!I$49</f>
        <v>1499</v>
      </c>
      <c r="E58" s="135"/>
      <c r="F58" s="135"/>
      <c r="G58" s="135">
        <f>'将来負担比率（分子）の構造'!J$49</f>
        <v>1748</v>
      </c>
      <c r="H58" s="135"/>
      <c r="I58" s="135"/>
      <c r="J58" s="135">
        <f>'将来負担比率（分子）の構造'!K$49</f>
        <v>1884</v>
      </c>
      <c r="K58" s="135"/>
      <c r="L58" s="135"/>
      <c r="M58" s="135">
        <f>'将来負担比率（分子）の構造'!L$49</f>
        <v>2142</v>
      </c>
      <c r="N58" s="135"/>
      <c r="O58" s="135"/>
      <c r="P58" s="135">
        <f>'将来負担比率（分子）の構造'!M$49</f>
        <v>2155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f>'将来負担比率（分子）の構造'!L$48</f>
        <v>1</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2673</v>
      </c>
      <c r="C62" s="135"/>
      <c r="D62" s="135"/>
      <c r="E62" s="135">
        <f>'将来負担比率（分子）の構造'!J$45</f>
        <v>2519</v>
      </c>
      <c r="F62" s="135"/>
      <c r="G62" s="135"/>
      <c r="H62" s="135">
        <f>'将来負担比率（分子）の構造'!K$45</f>
        <v>2411</v>
      </c>
      <c r="I62" s="135"/>
      <c r="J62" s="135"/>
      <c r="K62" s="135">
        <f>'将来負担比率（分子）の構造'!L$45</f>
        <v>2255</v>
      </c>
      <c r="L62" s="135"/>
      <c r="M62" s="135"/>
      <c r="N62" s="135">
        <f>'将来負担比率（分子）の構造'!M$45</f>
        <v>2139</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9219</v>
      </c>
      <c r="C64" s="135"/>
      <c r="D64" s="135"/>
      <c r="E64" s="135">
        <f>'将来負担比率（分子）の構造'!J$43</f>
        <v>8886</v>
      </c>
      <c r="F64" s="135"/>
      <c r="G64" s="135"/>
      <c r="H64" s="135">
        <f>'将来負担比率（分子）の構造'!K$43</f>
        <v>8527</v>
      </c>
      <c r="I64" s="135"/>
      <c r="J64" s="135"/>
      <c r="K64" s="135">
        <f>'将来負担比率（分子）の構造'!L$43</f>
        <v>8192</v>
      </c>
      <c r="L64" s="135"/>
      <c r="M64" s="135"/>
      <c r="N64" s="135">
        <f>'将来負担比率（分子）の構造'!M$43</f>
        <v>7919</v>
      </c>
      <c r="O64" s="135"/>
      <c r="P64" s="135"/>
    </row>
    <row r="65" spans="1:16" x14ac:dyDescent="0.15">
      <c r="A65" s="135" t="s">
        <v>25</v>
      </c>
      <c r="B65" s="135">
        <f>'将来負担比率（分子）の構造'!I$42</f>
        <v>162</v>
      </c>
      <c r="C65" s="135"/>
      <c r="D65" s="135"/>
      <c r="E65" s="135">
        <f>'将来負担比率（分子）の構造'!J$42</f>
        <v>154</v>
      </c>
      <c r="F65" s="135"/>
      <c r="G65" s="135"/>
      <c r="H65" s="135">
        <f>'将来負担比率（分子）の構造'!K$42</f>
        <v>147</v>
      </c>
      <c r="I65" s="135"/>
      <c r="J65" s="135"/>
      <c r="K65" s="135">
        <f>'将来負担比率（分子）の構造'!L$42</f>
        <v>139</v>
      </c>
      <c r="L65" s="135"/>
      <c r="M65" s="135"/>
      <c r="N65" s="135">
        <f>'将来負担比率（分子）の構造'!M$42</f>
        <v>188</v>
      </c>
      <c r="O65" s="135"/>
      <c r="P65" s="135"/>
    </row>
    <row r="66" spans="1:16" x14ac:dyDescent="0.15">
      <c r="A66" s="135" t="s">
        <v>24</v>
      </c>
      <c r="B66" s="135">
        <f>'将来負担比率（分子）の構造'!I$41</f>
        <v>5593</v>
      </c>
      <c r="C66" s="135"/>
      <c r="D66" s="135"/>
      <c r="E66" s="135">
        <f>'将来負担比率（分子）の構造'!J$41</f>
        <v>5539</v>
      </c>
      <c r="F66" s="135"/>
      <c r="G66" s="135"/>
      <c r="H66" s="135">
        <f>'将来負担比率（分子）の構造'!K$41</f>
        <v>5527</v>
      </c>
      <c r="I66" s="135"/>
      <c r="J66" s="135"/>
      <c r="K66" s="135">
        <f>'将来負担比率（分子）の構造'!L$41</f>
        <v>5701</v>
      </c>
      <c r="L66" s="135"/>
      <c r="M66" s="135"/>
      <c r="N66" s="135">
        <f>'将来負担比率（分子）の構造'!M$41</f>
        <v>5695</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5645830</v>
      </c>
      <c r="S5" s="613"/>
      <c r="T5" s="613"/>
      <c r="U5" s="613"/>
      <c r="V5" s="613"/>
      <c r="W5" s="613"/>
      <c r="X5" s="613"/>
      <c r="Y5" s="614"/>
      <c r="Z5" s="615">
        <v>55.7</v>
      </c>
      <c r="AA5" s="615"/>
      <c r="AB5" s="615"/>
      <c r="AC5" s="615"/>
      <c r="AD5" s="616">
        <v>5132063</v>
      </c>
      <c r="AE5" s="616"/>
      <c r="AF5" s="616"/>
      <c r="AG5" s="616"/>
      <c r="AH5" s="616"/>
      <c r="AI5" s="616"/>
      <c r="AJ5" s="616"/>
      <c r="AK5" s="616"/>
      <c r="AL5" s="617">
        <v>80</v>
      </c>
      <c r="AM5" s="618"/>
      <c r="AN5" s="618"/>
      <c r="AO5" s="619"/>
      <c r="AP5" s="609" t="s">
        <v>206</v>
      </c>
      <c r="AQ5" s="610"/>
      <c r="AR5" s="610"/>
      <c r="AS5" s="610"/>
      <c r="AT5" s="610"/>
      <c r="AU5" s="610"/>
      <c r="AV5" s="610"/>
      <c r="AW5" s="610"/>
      <c r="AX5" s="610"/>
      <c r="AY5" s="610"/>
      <c r="AZ5" s="610"/>
      <c r="BA5" s="610"/>
      <c r="BB5" s="610"/>
      <c r="BC5" s="610"/>
      <c r="BD5" s="610"/>
      <c r="BE5" s="610"/>
      <c r="BF5" s="611"/>
      <c r="BG5" s="623">
        <v>5132063</v>
      </c>
      <c r="BH5" s="624"/>
      <c r="BI5" s="624"/>
      <c r="BJ5" s="624"/>
      <c r="BK5" s="624"/>
      <c r="BL5" s="624"/>
      <c r="BM5" s="624"/>
      <c r="BN5" s="625"/>
      <c r="BO5" s="626">
        <v>90.9</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60911</v>
      </c>
      <c r="S6" s="624"/>
      <c r="T6" s="624"/>
      <c r="U6" s="624"/>
      <c r="V6" s="624"/>
      <c r="W6" s="624"/>
      <c r="X6" s="624"/>
      <c r="Y6" s="625"/>
      <c r="Z6" s="626">
        <v>0.6</v>
      </c>
      <c r="AA6" s="626"/>
      <c r="AB6" s="626"/>
      <c r="AC6" s="626"/>
      <c r="AD6" s="627">
        <v>60911</v>
      </c>
      <c r="AE6" s="627"/>
      <c r="AF6" s="627"/>
      <c r="AG6" s="627"/>
      <c r="AH6" s="627"/>
      <c r="AI6" s="627"/>
      <c r="AJ6" s="627"/>
      <c r="AK6" s="627"/>
      <c r="AL6" s="628">
        <v>0.9</v>
      </c>
      <c r="AM6" s="629"/>
      <c r="AN6" s="629"/>
      <c r="AO6" s="630"/>
      <c r="AP6" s="620" t="s">
        <v>212</v>
      </c>
      <c r="AQ6" s="621"/>
      <c r="AR6" s="621"/>
      <c r="AS6" s="621"/>
      <c r="AT6" s="621"/>
      <c r="AU6" s="621"/>
      <c r="AV6" s="621"/>
      <c r="AW6" s="621"/>
      <c r="AX6" s="621"/>
      <c r="AY6" s="621"/>
      <c r="AZ6" s="621"/>
      <c r="BA6" s="621"/>
      <c r="BB6" s="621"/>
      <c r="BC6" s="621"/>
      <c r="BD6" s="621"/>
      <c r="BE6" s="621"/>
      <c r="BF6" s="622"/>
      <c r="BG6" s="623">
        <v>5132063</v>
      </c>
      <c r="BH6" s="624"/>
      <c r="BI6" s="624"/>
      <c r="BJ6" s="624"/>
      <c r="BK6" s="624"/>
      <c r="BL6" s="624"/>
      <c r="BM6" s="624"/>
      <c r="BN6" s="625"/>
      <c r="BO6" s="626">
        <v>90.9</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180495</v>
      </c>
      <c r="CS6" s="624"/>
      <c r="CT6" s="624"/>
      <c r="CU6" s="624"/>
      <c r="CV6" s="624"/>
      <c r="CW6" s="624"/>
      <c r="CX6" s="624"/>
      <c r="CY6" s="625"/>
      <c r="CZ6" s="626">
        <v>1.9</v>
      </c>
      <c r="DA6" s="626"/>
      <c r="DB6" s="626"/>
      <c r="DC6" s="626"/>
      <c r="DD6" s="632" t="s">
        <v>207</v>
      </c>
      <c r="DE6" s="624"/>
      <c r="DF6" s="624"/>
      <c r="DG6" s="624"/>
      <c r="DH6" s="624"/>
      <c r="DI6" s="624"/>
      <c r="DJ6" s="624"/>
      <c r="DK6" s="624"/>
      <c r="DL6" s="624"/>
      <c r="DM6" s="624"/>
      <c r="DN6" s="624"/>
      <c r="DO6" s="624"/>
      <c r="DP6" s="625"/>
      <c r="DQ6" s="632">
        <v>179904</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10676</v>
      </c>
      <c r="S7" s="624"/>
      <c r="T7" s="624"/>
      <c r="U7" s="624"/>
      <c r="V7" s="624"/>
      <c r="W7" s="624"/>
      <c r="X7" s="624"/>
      <c r="Y7" s="625"/>
      <c r="Z7" s="626">
        <v>0.1</v>
      </c>
      <c r="AA7" s="626"/>
      <c r="AB7" s="626"/>
      <c r="AC7" s="626"/>
      <c r="AD7" s="627">
        <v>10676</v>
      </c>
      <c r="AE7" s="627"/>
      <c r="AF7" s="627"/>
      <c r="AG7" s="627"/>
      <c r="AH7" s="627"/>
      <c r="AI7" s="627"/>
      <c r="AJ7" s="627"/>
      <c r="AK7" s="627"/>
      <c r="AL7" s="628">
        <v>0.2</v>
      </c>
      <c r="AM7" s="629"/>
      <c r="AN7" s="629"/>
      <c r="AO7" s="630"/>
      <c r="AP7" s="620" t="s">
        <v>215</v>
      </c>
      <c r="AQ7" s="621"/>
      <c r="AR7" s="621"/>
      <c r="AS7" s="621"/>
      <c r="AT7" s="621"/>
      <c r="AU7" s="621"/>
      <c r="AV7" s="621"/>
      <c r="AW7" s="621"/>
      <c r="AX7" s="621"/>
      <c r="AY7" s="621"/>
      <c r="AZ7" s="621"/>
      <c r="BA7" s="621"/>
      <c r="BB7" s="621"/>
      <c r="BC7" s="621"/>
      <c r="BD7" s="621"/>
      <c r="BE7" s="621"/>
      <c r="BF7" s="622"/>
      <c r="BG7" s="623">
        <v>2739905</v>
      </c>
      <c r="BH7" s="624"/>
      <c r="BI7" s="624"/>
      <c r="BJ7" s="624"/>
      <c r="BK7" s="624"/>
      <c r="BL7" s="624"/>
      <c r="BM7" s="624"/>
      <c r="BN7" s="625"/>
      <c r="BO7" s="626">
        <v>48.5</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1498360</v>
      </c>
      <c r="CS7" s="624"/>
      <c r="CT7" s="624"/>
      <c r="CU7" s="624"/>
      <c r="CV7" s="624"/>
      <c r="CW7" s="624"/>
      <c r="CX7" s="624"/>
      <c r="CY7" s="625"/>
      <c r="CZ7" s="626">
        <v>15.8</v>
      </c>
      <c r="DA7" s="626"/>
      <c r="DB7" s="626"/>
      <c r="DC7" s="626"/>
      <c r="DD7" s="632">
        <v>37992</v>
      </c>
      <c r="DE7" s="624"/>
      <c r="DF7" s="624"/>
      <c r="DG7" s="624"/>
      <c r="DH7" s="624"/>
      <c r="DI7" s="624"/>
      <c r="DJ7" s="624"/>
      <c r="DK7" s="624"/>
      <c r="DL7" s="624"/>
      <c r="DM7" s="624"/>
      <c r="DN7" s="624"/>
      <c r="DO7" s="624"/>
      <c r="DP7" s="625"/>
      <c r="DQ7" s="632">
        <v>1344686</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41485</v>
      </c>
      <c r="S8" s="624"/>
      <c r="T8" s="624"/>
      <c r="U8" s="624"/>
      <c r="V8" s="624"/>
      <c r="W8" s="624"/>
      <c r="X8" s="624"/>
      <c r="Y8" s="625"/>
      <c r="Z8" s="626">
        <v>0.4</v>
      </c>
      <c r="AA8" s="626"/>
      <c r="AB8" s="626"/>
      <c r="AC8" s="626"/>
      <c r="AD8" s="627">
        <v>41485</v>
      </c>
      <c r="AE8" s="627"/>
      <c r="AF8" s="627"/>
      <c r="AG8" s="627"/>
      <c r="AH8" s="627"/>
      <c r="AI8" s="627"/>
      <c r="AJ8" s="627"/>
      <c r="AK8" s="627"/>
      <c r="AL8" s="628">
        <v>0.6</v>
      </c>
      <c r="AM8" s="629"/>
      <c r="AN8" s="629"/>
      <c r="AO8" s="630"/>
      <c r="AP8" s="620" t="s">
        <v>218</v>
      </c>
      <c r="AQ8" s="621"/>
      <c r="AR8" s="621"/>
      <c r="AS8" s="621"/>
      <c r="AT8" s="621"/>
      <c r="AU8" s="621"/>
      <c r="AV8" s="621"/>
      <c r="AW8" s="621"/>
      <c r="AX8" s="621"/>
      <c r="AY8" s="621"/>
      <c r="AZ8" s="621"/>
      <c r="BA8" s="621"/>
      <c r="BB8" s="621"/>
      <c r="BC8" s="621"/>
      <c r="BD8" s="621"/>
      <c r="BE8" s="621"/>
      <c r="BF8" s="622"/>
      <c r="BG8" s="623">
        <v>55352</v>
      </c>
      <c r="BH8" s="624"/>
      <c r="BI8" s="624"/>
      <c r="BJ8" s="624"/>
      <c r="BK8" s="624"/>
      <c r="BL8" s="624"/>
      <c r="BM8" s="624"/>
      <c r="BN8" s="625"/>
      <c r="BO8" s="626">
        <v>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3141409</v>
      </c>
      <c r="CS8" s="624"/>
      <c r="CT8" s="624"/>
      <c r="CU8" s="624"/>
      <c r="CV8" s="624"/>
      <c r="CW8" s="624"/>
      <c r="CX8" s="624"/>
      <c r="CY8" s="625"/>
      <c r="CZ8" s="626">
        <v>33.1</v>
      </c>
      <c r="DA8" s="626"/>
      <c r="DB8" s="626"/>
      <c r="DC8" s="626"/>
      <c r="DD8" s="632">
        <v>33909</v>
      </c>
      <c r="DE8" s="624"/>
      <c r="DF8" s="624"/>
      <c r="DG8" s="624"/>
      <c r="DH8" s="624"/>
      <c r="DI8" s="624"/>
      <c r="DJ8" s="624"/>
      <c r="DK8" s="624"/>
      <c r="DL8" s="624"/>
      <c r="DM8" s="624"/>
      <c r="DN8" s="624"/>
      <c r="DO8" s="624"/>
      <c r="DP8" s="625"/>
      <c r="DQ8" s="632">
        <v>1798457</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44730</v>
      </c>
      <c r="S9" s="624"/>
      <c r="T9" s="624"/>
      <c r="U9" s="624"/>
      <c r="V9" s="624"/>
      <c r="W9" s="624"/>
      <c r="X9" s="624"/>
      <c r="Y9" s="625"/>
      <c r="Z9" s="626">
        <v>0.4</v>
      </c>
      <c r="AA9" s="626"/>
      <c r="AB9" s="626"/>
      <c r="AC9" s="626"/>
      <c r="AD9" s="627">
        <v>44730</v>
      </c>
      <c r="AE9" s="627"/>
      <c r="AF9" s="627"/>
      <c r="AG9" s="627"/>
      <c r="AH9" s="627"/>
      <c r="AI9" s="627"/>
      <c r="AJ9" s="627"/>
      <c r="AK9" s="627"/>
      <c r="AL9" s="628">
        <v>0.7</v>
      </c>
      <c r="AM9" s="629"/>
      <c r="AN9" s="629"/>
      <c r="AO9" s="630"/>
      <c r="AP9" s="620" t="s">
        <v>221</v>
      </c>
      <c r="AQ9" s="621"/>
      <c r="AR9" s="621"/>
      <c r="AS9" s="621"/>
      <c r="AT9" s="621"/>
      <c r="AU9" s="621"/>
      <c r="AV9" s="621"/>
      <c r="AW9" s="621"/>
      <c r="AX9" s="621"/>
      <c r="AY9" s="621"/>
      <c r="AZ9" s="621"/>
      <c r="BA9" s="621"/>
      <c r="BB9" s="621"/>
      <c r="BC9" s="621"/>
      <c r="BD9" s="621"/>
      <c r="BE9" s="621"/>
      <c r="BF9" s="622"/>
      <c r="BG9" s="623">
        <v>2555577</v>
      </c>
      <c r="BH9" s="624"/>
      <c r="BI9" s="624"/>
      <c r="BJ9" s="624"/>
      <c r="BK9" s="624"/>
      <c r="BL9" s="624"/>
      <c r="BM9" s="624"/>
      <c r="BN9" s="625"/>
      <c r="BO9" s="626">
        <v>45.3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1066040</v>
      </c>
      <c r="CS9" s="624"/>
      <c r="CT9" s="624"/>
      <c r="CU9" s="624"/>
      <c r="CV9" s="624"/>
      <c r="CW9" s="624"/>
      <c r="CX9" s="624"/>
      <c r="CY9" s="625"/>
      <c r="CZ9" s="626">
        <v>11.2</v>
      </c>
      <c r="DA9" s="626"/>
      <c r="DB9" s="626"/>
      <c r="DC9" s="626"/>
      <c r="DD9" s="632">
        <v>16005</v>
      </c>
      <c r="DE9" s="624"/>
      <c r="DF9" s="624"/>
      <c r="DG9" s="624"/>
      <c r="DH9" s="624"/>
      <c r="DI9" s="624"/>
      <c r="DJ9" s="624"/>
      <c r="DK9" s="624"/>
      <c r="DL9" s="624"/>
      <c r="DM9" s="624"/>
      <c r="DN9" s="624"/>
      <c r="DO9" s="624"/>
      <c r="DP9" s="625"/>
      <c r="DQ9" s="632">
        <v>976893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516553</v>
      </c>
      <c r="S10" s="624"/>
      <c r="T10" s="624"/>
      <c r="U10" s="624"/>
      <c r="V10" s="624"/>
      <c r="W10" s="624"/>
      <c r="X10" s="624"/>
      <c r="Y10" s="625"/>
      <c r="Z10" s="626">
        <v>5.0999999999999996</v>
      </c>
      <c r="AA10" s="626"/>
      <c r="AB10" s="626"/>
      <c r="AC10" s="626"/>
      <c r="AD10" s="627">
        <v>516553</v>
      </c>
      <c r="AE10" s="627"/>
      <c r="AF10" s="627"/>
      <c r="AG10" s="627"/>
      <c r="AH10" s="627"/>
      <c r="AI10" s="627"/>
      <c r="AJ10" s="627"/>
      <c r="AK10" s="627"/>
      <c r="AL10" s="628">
        <v>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64809</v>
      </c>
      <c r="BH10" s="624"/>
      <c r="BI10" s="624"/>
      <c r="BJ10" s="624"/>
      <c r="BK10" s="624"/>
      <c r="BL10" s="624"/>
      <c r="BM10" s="624"/>
      <c r="BN10" s="625"/>
      <c r="BO10" s="626">
        <v>1.1000000000000001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5937</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937</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15562</v>
      </c>
      <c r="S11" s="624"/>
      <c r="T11" s="624"/>
      <c r="U11" s="624"/>
      <c r="V11" s="624"/>
      <c r="W11" s="624"/>
      <c r="X11" s="624"/>
      <c r="Y11" s="625"/>
      <c r="Z11" s="626">
        <v>0.2</v>
      </c>
      <c r="AA11" s="626"/>
      <c r="AB11" s="626"/>
      <c r="AC11" s="626"/>
      <c r="AD11" s="627">
        <v>15562</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64167</v>
      </c>
      <c r="BH11" s="624"/>
      <c r="BI11" s="624"/>
      <c r="BJ11" s="624"/>
      <c r="BK11" s="624"/>
      <c r="BL11" s="624"/>
      <c r="BM11" s="624"/>
      <c r="BN11" s="625"/>
      <c r="BO11" s="626">
        <v>1.1000000000000001</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39905</v>
      </c>
      <c r="CS11" s="624"/>
      <c r="CT11" s="624"/>
      <c r="CU11" s="624"/>
      <c r="CV11" s="624"/>
      <c r="CW11" s="624"/>
      <c r="CX11" s="624"/>
      <c r="CY11" s="625"/>
      <c r="CZ11" s="626">
        <v>0.4</v>
      </c>
      <c r="DA11" s="626"/>
      <c r="DB11" s="626"/>
      <c r="DC11" s="626"/>
      <c r="DD11" s="632" t="s">
        <v>108</v>
      </c>
      <c r="DE11" s="624"/>
      <c r="DF11" s="624"/>
      <c r="DG11" s="624"/>
      <c r="DH11" s="624"/>
      <c r="DI11" s="624"/>
      <c r="DJ11" s="624"/>
      <c r="DK11" s="624"/>
      <c r="DL11" s="624"/>
      <c r="DM11" s="624"/>
      <c r="DN11" s="624"/>
      <c r="DO11" s="624"/>
      <c r="DP11" s="625"/>
      <c r="DQ11" s="632">
        <v>37368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2221441</v>
      </c>
      <c r="BH12" s="624"/>
      <c r="BI12" s="624"/>
      <c r="BJ12" s="624"/>
      <c r="BK12" s="624"/>
      <c r="BL12" s="624"/>
      <c r="BM12" s="624"/>
      <c r="BN12" s="625"/>
      <c r="BO12" s="626">
        <v>39.299999999999997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148053</v>
      </c>
      <c r="CS12" s="624"/>
      <c r="CT12" s="624"/>
      <c r="CU12" s="624"/>
      <c r="CV12" s="624"/>
      <c r="CW12" s="624"/>
      <c r="CX12" s="624"/>
      <c r="CY12" s="625"/>
      <c r="CZ12" s="626">
        <v>1.6</v>
      </c>
      <c r="DA12" s="626"/>
      <c r="DB12" s="626"/>
      <c r="DC12" s="626"/>
      <c r="DD12" s="632">
        <v>2893</v>
      </c>
      <c r="DE12" s="624"/>
      <c r="DF12" s="624"/>
      <c r="DG12" s="624"/>
      <c r="DH12" s="624"/>
      <c r="DI12" s="624"/>
      <c r="DJ12" s="624"/>
      <c r="DK12" s="624"/>
      <c r="DL12" s="624"/>
      <c r="DM12" s="624"/>
      <c r="DN12" s="624"/>
      <c r="DO12" s="624"/>
      <c r="DP12" s="625"/>
      <c r="DQ12" s="632">
        <v>119169</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22482</v>
      </c>
      <c r="S13" s="624"/>
      <c r="T13" s="624"/>
      <c r="U13" s="624"/>
      <c r="V13" s="624"/>
      <c r="W13" s="624"/>
      <c r="X13" s="624"/>
      <c r="Y13" s="625"/>
      <c r="Z13" s="626">
        <v>0.2</v>
      </c>
      <c r="AA13" s="626"/>
      <c r="AB13" s="626"/>
      <c r="AC13" s="626"/>
      <c r="AD13" s="627">
        <v>22482</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2211262</v>
      </c>
      <c r="BH13" s="624"/>
      <c r="BI13" s="624"/>
      <c r="BJ13" s="624"/>
      <c r="BK13" s="624"/>
      <c r="BL13" s="624"/>
      <c r="BM13" s="624"/>
      <c r="BN13" s="625"/>
      <c r="BO13" s="626">
        <v>39.200000000000003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1308663</v>
      </c>
      <c r="CS13" s="624"/>
      <c r="CT13" s="624"/>
      <c r="CU13" s="624"/>
      <c r="CV13" s="624"/>
      <c r="CW13" s="624"/>
      <c r="CX13" s="624"/>
      <c r="CY13" s="625"/>
      <c r="CZ13" s="626">
        <v>13.8</v>
      </c>
      <c r="DA13" s="626"/>
      <c r="DB13" s="626"/>
      <c r="DC13" s="626"/>
      <c r="DD13" s="632">
        <v>113046</v>
      </c>
      <c r="DE13" s="624"/>
      <c r="DF13" s="624"/>
      <c r="DG13" s="624"/>
      <c r="DH13" s="624"/>
      <c r="DI13" s="624"/>
      <c r="DJ13" s="624"/>
      <c r="DK13" s="624"/>
      <c r="DL13" s="624"/>
      <c r="DM13" s="624"/>
      <c r="DN13" s="624"/>
      <c r="DO13" s="624"/>
      <c r="DP13" s="625"/>
      <c r="DQ13" s="632">
        <v>1209662</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32294</v>
      </c>
      <c r="BH14" s="624"/>
      <c r="BI14" s="624"/>
      <c r="BJ14" s="624"/>
      <c r="BK14" s="624"/>
      <c r="BL14" s="624"/>
      <c r="BM14" s="624"/>
      <c r="BN14" s="625"/>
      <c r="BO14" s="626">
        <v>0.6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626901</v>
      </c>
      <c r="CS14" s="624"/>
      <c r="CT14" s="624"/>
      <c r="CU14" s="624"/>
      <c r="CV14" s="624"/>
      <c r="CW14" s="624"/>
      <c r="CX14" s="624"/>
      <c r="CY14" s="625"/>
      <c r="CZ14" s="626">
        <v>6.6</v>
      </c>
      <c r="DA14" s="626"/>
      <c r="DB14" s="626"/>
      <c r="DC14" s="626"/>
      <c r="DD14" s="632">
        <v>69596</v>
      </c>
      <c r="DE14" s="624"/>
      <c r="DF14" s="624"/>
      <c r="DG14" s="624"/>
      <c r="DH14" s="624"/>
      <c r="DI14" s="624"/>
      <c r="DJ14" s="624"/>
      <c r="DK14" s="624"/>
      <c r="DL14" s="624"/>
      <c r="DM14" s="624"/>
      <c r="DN14" s="624"/>
      <c r="DO14" s="624"/>
      <c r="DP14" s="625"/>
      <c r="DQ14" s="632">
        <v>555640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22315</v>
      </c>
      <c r="S15" s="624"/>
      <c r="T15" s="624"/>
      <c r="U15" s="624"/>
      <c r="V15" s="624"/>
      <c r="W15" s="624"/>
      <c r="X15" s="624"/>
      <c r="Y15" s="625"/>
      <c r="Z15" s="626">
        <v>0.2</v>
      </c>
      <c r="AA15" s="626"/>
      <c r="AB15" s="626"/>
      <c r="AC15" s="626"/>
      <c r="AD15" s="627">
        <v>22315</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138423</v>
      </c>
      <c r="BH15" s="624"/>
      <c r="BI15" s="624"/>
      <c r="BJ15" s="624"/>
      <c r="BK15" s="624"/>
      <c r="BL15" s="624"/>
      <c r="BM15" s="624"/>
      <c r="BN15" s="625"/>
      <c r="BO15" s="626">
        <v>2.5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934473</v>
      </c>
      <c r="CS15" s="624"/>
      <c r="CT15" s="624"/>
      <c r="CU15" s="624"/>
      <c r="CV15" s="624"/>
      <c r="CW15" s="624"/>
      <c r="CX15" s="624"/>
      <c r="CY15" s="625"/>
      <c r="CZ15" s="626">
        <v>9.9</v>
      </c>
      <c r="DA15" s="626"/>
      <c r="DB15" s="626"/>
      <c r="DC15" s="626"/>
      <c r="DD15" s="632">
        <v>137657</v>
      </c>
      <c r="DE15" s="624"/>
      <c r="DF15" s="624"/>
      <c r="DG15" s="624"/>
      <c r="DH15" s="624"/>
      <c r="DI15" s="624"/>
      <c r="DJ15" s="624"/>
      <c r="DK15" s="624"/>
      <c r="DL15" s="624"/>
      <c r="DM15" s="624"/>
      <c r="DN15" s="624"/>
      <c r="DO15" s="624"/>
      <c r="DP15" s="625"/>
      <c r="DQ15" s="632">
        <v>813985</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512660</v>
      </c>
      <c r="S16" s="624"/>
      <c r="T16" s="624"/>
      <c r="U16" s="624"/>
      <c r="V16" s="624"/>
      <c r="W16" s="624"/>
      <c r="X16" s="624"/>
      <c r="Y16" s="625"/>
      <c r="Z16" s="626">
        <v>5.0999999999999996</v>
      </c>
      <c r="AA16" s="626"/>
      <c r="AB16" s="626"/>
      <c r="AC16" s="626"/>
      <c r="AD16" s="627">
        <v>510590</v>
      </c>
      <c r="AE16" s="627"/>
      <c r="AF16" s="627"/>
      <c r="AG16" s="627"/>
      <c r="AH16" s="627"/>
      <c r="AI16" s="627"/>
      <c r="AJ16" s="627"/>
      <c r="AK16" s="627"/>
      <c r="AL16" s="628">
        <v>8</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510590</v>
      </c>
      <c r="S17" s="624"/>
      <c r="T17" s="624"/>
      <c r="U17" s="624"/>
      <c r="V17" s="624"/>
      <c r="W17" s="624"/>
      <c r="X17" s="624"/>
      <c r="Y17" s="625"/>
      <c r="Z17" s="626">
        <v>5</v>
      </c>
      <c r="AA17" s="626"/>
      <c r="AB17" s="626"/>
      <c r="AC17" s="626"/>
      <c r="AD17" s="627">
        <v>510590</v>
      </c>
      <c r="AE17" s="627"/>
      <c r="AF17" s="627"/>
      <c r="AG17" s="627"/>
      <c r="AH17" s="627"/>
      <c r="AI17" s="627"/>
      <c r="AJ17" s="627"/>
      <c r="AK17" s="627"/>
      <c r="AL17" s="628">
        <v>8</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529381</v>
      </c>
      <c r="CS17" s="624"/>
      <c r="CT17" s="624"/>
      <c r="CU17" s="624"/>
      <c r="CV17" s="624"/>
      <c r="CW17" s="624"/>
      <c r="CX17" s="624"/>
      <c r="CY17" s="625"/>
      <c r="CZ17" s="626">
        <v>5.6</v>
      </c>
      <c r="DA17" s="626"/>
      <c r="DB17" s="626"/>
      <c r="DC17" s="626"/>
      <c r="DD17" s="632" t="s">
        <v>108</v>
      </c>
      <c r="DE17" s="624"/>
      <c r="DF17" s="624"/>
      <c r="DG17" s="624"/>
      <c r="DH17" s="624"/>
      <c r="DI17" s="624"/>
      <c r="DJ17" s="624"/>
      <c r="DK17" s="624"/>
      <c r="DL17" s="624"/>
      <c r="DM17" s="624"/>
      <c r="DN17" s="624"/>
      <c r="DO17" s="624"/>
      <c r="DP17" s="625"/>
      <c r="DQ17" s="632">
        <v>520278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2068</v>
      </c>
      <c r="S18" s="624"/>
      <c r="T18" s="624"/>
      <c r="U18" s="624"/>
      <c r="V18" s="624"/>
      <c r="W18" s="624"/>
      <c r="X18" s="624"/>
      <c r="Y18" s="625"/>
      <c r="Z18" s="626">
        <v>0</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2</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513767</v>
      </c>
      <c r="BH19" s="624"/>
      <c r="BI19" s="624"/>
      <c r="BJ19" s="624"/>
      <c r="BK19" s="624"/>
      <c r="BL19" s="624"/>
      <c r="BM19" s="624"/>
      <c r="BN19" s="625"/>
      <c r="BO19" s="626">
        <v>9.1</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6893204</v>
      </c>
      <c r="S20" s="624"/>
      <c r="T20" s="624"/>
      <c r="U20" s="624"/>
      <c r="V20" s="624"/>
      <c r="W20" s="624"/>
      <c r="X20" s="624"/>
      <c r="Y20" s="625"/>
      <c r="Z20" s="626">
        <v>68.099999999999994</v>
      </c>
      <c r="AA20" s="626"/>
      <c r="AB20" s="626"/>
      <c r="AC20" s="626"/>
      <c r="AD20" s="627">
        <v>6377367</v>
      </c>
      <c r="AE20" s="627"/>
      <c r="AF20" s="627"/>
      <c r="AG20" s="627"/>
      <c r="AH20" s="627"/>
      <c r="AI20" s="627"/>
      <c r="AJ20" s="627"/>
      <c r="AK20" s="627"/>
      <c r="AL20" s="628">
        <v>99.4</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513767</v>
      </c>
      <c r="BH20" s="624"/>
      <c r="BI20" s="624"/>
      <c r="BJ20" s="624"/>
      <c r="BK20" s="624"/>
      <c r="BL20" s="624"/>
      <c r="BM20" s="624"/>
      <c r="BN20" s="625"/>
      <c r="BO20" s="626">
        <v>9.1</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9479617</v>
      </c>
      <c r="CS20" s="624"/>
      <c r="CT20" s="624"/>
      <c r="CU20" s="624"/>
      <c r="CV20" s="624"/>
      <c r="CW20" s="624"/>
      <c r="CX20" s="624"/>
      <c r="CY20" s="625"/>
      <c r="CZ20" s="626">
        <v>100</v>
      </c>
      <c r="DA20" s="626"/>
      <c r="DB20" s="626"/>
      <c r="DC20" s="626"/>
      <c r="DD20" s="632">
        <v>411098</v>
      </c>
      <c r="DE20" s="624"/>
      <c r="DF20" s="624"/>
      <c r="DG20" s="624"/>
      <c r="DH20" s="624"/>
      <c r="DI20" s="624"/>
      <c r="DJ20" s="624"/>
      <c r="DK20" s="624"/>
      <c r="DL20" s="624"/>
      <c r="DM20" s="624"/>
      <c r="DN20" s="624"/>
      <c r="DO20" s="624"/>
      <c r="DP20" s="625"/>
      <c r="DQ20" s="632">
        <v>7556979</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4210</v>
      </c>
      <c r="S21" s="624"/>
      <c r="T21" s="624"/>
      <c r="U21" s="624"/>
      <c r="V21" s="624"/>
      <c r="W21" s="624"/>
      <c r="X21" s="624"/>
      <c r="Y21" s="625"/>
      <c r="Z21" s="626">
        <v>0</v>
      </c>
      <c r="AA21" s="626"/>
      <c r="AB21" s="626"/>
      <c r="AC21" s="626"/>
      <c r="AD21" s="627">
        <v>4210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59276</v>
      </c>
      <c r="S22" s="624"/>
      <c r="T22" s="624"/>
      <c r="U22" s="624"/>
      <c r="V22" s="624"/>
      <c r="W22" s="624"/>
      <c r="X22" s="624"/>
      <c r="Y22" s="625"/>
      <c r="Z22" s="626">
        <v>0.6</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129889</v>
      </c>
      <c r="S23" s="624"/>
      <c r="T23" s="624"/>
      <c r="U23" s="624"/>
      <c r="V23" s="624"/>
      <c r="W23" s="624"/>
      <c r="X23" s="624"/>
      <c r="Y23" s="625"/>
      <c r="Z23" s="626">
        <v>1.3</v>
      </c>
      <c r="AA23" s="626"/>
      <c r="AB23" s="626"/>
      <c r="AC23" s="626"/>
      <c r="AD23" s="627">
        <v>30683</v>
      </c>
      <c r="AE23" s="627"/>
      <c r="AF23" s="627"/>
      <c r="AG23" s="627"/>
      <c r="AH23" s="627"/>
      <c r="AI23" s="627"/>
      <c r="AJ23" s="627"/>
      <c r="AK23" s="627"/>
      <c r="AL23" s="628">
        <v>0.5</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v>513767</v>
      </c>
      <c r="BH23" s="624"/>
      <c r="BI23" s="624"/>
      <c r="BJ23" s="624"/>
      <c r="BK23" s="624"/>
      <c r="BL23" s="624"/>
      <c r="BM23" s="624"/>
      <c r="BN23" s="625"/>
      <c r="BO23" s="626">
        <v>9.1</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84702</v>
      </c>
      <c r="S24" s="624"/>
      <c r="T24" s="624"/>
      <c r="U24" s="624"/>
      <c r="V24" s="624"/>
      <c r="W24" s="624"/>
      <c r="X24" s="624"/>
      <c r="Y24" s="625"/>
      <c r="Z24" s="626">
        <v>0.8</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4694902</v>
      </c>
      <c r="CS24" s="613"/>
      <c r="CT24" s="613"/>
      <c r="CU24" s="613"/>
      <c r="CV24" s="613"/>
      <c r="CW24" s="613"/>
      <c r="CX24" s="613"/>
      <c r="CY24" s="614"/>
      <c r="CZ24" s="652">
        <v>49.5</v>
      </c>
      <c r="DA24" s="653"/>
      <c r="DB24" s="653"/>
      <c r="DC24" s="654"/>
      <c r="DD24" s="651">
        <v>3618526</v>
      </c>
      <c r="DE24" s="613"/>
      <c r="DF24" s="613"/>
      <c r="DG24" s="613"/>
      <c r="DH24" s="613"/>
      <c r="DI24" s="613"/>
      <c r="DJ24" s="613"/>
      <c r="DK24" s="614"/>
      <c r="DL24" s="651">
        <v>3597097</v>
      </c>
      <c r="DM24" s="613"/>
      <c r="DN24" s="613"/>
      <c r="DO24" s="613"/>
      <c r="DP24" s="613"/>
      <c r="DQ24" s="613"/>
      <c r="DR24" s="613"/>
      <c r="DS24" s="613"/>
      <c r="DT24" s="613"/>
      <c r="DU24" s="613"/>
      <c r="DV24" s="614"/>
      <c r="DW24" s="617">
        <v>52.8</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790973</v>
      </c>
      <c r="S25" s="624"/>
      <c r="T25" s="624"/>
      <c r="U25" s="624"/>
      <c r="V25" s="624"/>
      <c r="W25" s="624"/>
      <c r="X25" s="624"/>
      <c r="Y25" s="625"/>
      <c r="Z25" s="626">
        <v>7.8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2751994</v>
      </c>
      <c r="CS25" s="655"/>
      <c r="CT25" s="655"/>
      <c r="CU25" s="655"/>
      <c r="CV25" s="655"/>
      <c r="CW25" s="655"/>
      <c r="CX25" s="655"/>
      <c r="CY25" s="656"/>
      <c r="CZ25" s="657">
        <v>29</v>
      </c>
      <c r="DA25" s="658"/>
      <c r="DB25" s="658"/>
      <c r="DC25" s="659"/>
      <c r="DD25" s="632">
        <v>2634122</v>
      </c>
      <c r="DE25" s="655"/>
      <c r="DF25" s="655"/>
      <c r="DG25" s="655"/>
      <c r="DH25" s="655"/>
      <c r="DI25" s="655"/>
      <c r="DJ25" s="655"/>
      <c r="DK25" s="656"/>
      <c r="DL25" s="632">
        <v>2627020</v>
      </c>
      <c r="DM25" s="655"/>
      <c r="DN25" s="655"/>
      <c r="DO25" s="655"/>
      <c r="DP25" s="655"/>
      <c r="DQ25" s="655"/>
      <c r="DR25" s="655"/>
      <c r="DS25" s="655"/>
      <c r="DT25" s="655"/>
      <c r="DU25" s="655"/>
      <c r="DV25" s="656"/>
      <c r="DW25" s="628">
        <v>38.5</v>
      </c>
      <c r="DX25" s="649"/>
      <c r="DY25" s="649"/>
      <c r="DZ25" s="649"/>
      <c r="EA25" s="649"/>
      <c r="EB25" s="649"/>
      <c r="EC25" s="650"/>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1791639</v>
      </c>
      <c r="CS26" s="624"/>
      <c r="CT26" s="624"/>
      <c r="CU26" s="624"/>
      <c r="CV26" s="624"/>
      <c r="CW26" s="624"/>
      <c r="CX26" s="624"/>
      <c r="CY26" s="625"/>
      <c r="CZ26" s="657">
        <v>18.899999999999999</v>
      </c>
      <c r="DA26" s="658"/>
      <c r="DB26" s="658"/>
      <c r="DC26" s="659"/>
      <c r="DD26" s="632">
        <v>1688889</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49"/>
      <c r="DY26" s="649"/>
      <c r="DZ26" s="649"/>
      <c r="EA26" s="649"/>
      <c r="EB26" s="649"/>
      <c r="EC26" s="650"/>
    </row>
    <row r="27" spans="2:133" ht="11.25" customHeight="1" x14ac:dyDescent="0.15">
      <c r="B27" s="620" t="s">
        <v>277</v>
      </c>
      <c r="C27" s="621"/>
      <c r="D27" s="621"/>
      <c r="E27" s="621"/>
      <c r="F27" s="621"/>
      <c r="G27" s="621"/>
      <c r="H27" s="621"/>
      <c r="I27" s="621"/>
      <c r="J27" s="621"/>
      <c r="K27" s="621"/>
      <c r="L27" s="621"/>
      <c r="M27" s="621"/>
      <c r="N27" s="621"/>
      <c r="O27" s="621"/>
      <c r="P27" s="621"/>
      <c r="Q27" s="622"/>
      <c r="R27" s="623">
        <v>663970</v>
      </c>
      <c r="S27" s="624"/>
      <c r="T27" s="624"/>
      <c r="U27" s="624"/>
      <c r="V27" s="624"/>
      <c r="W27" s="624"/>
      <c r="X27" s="624"/>
      <c r="Y27" s="625"/>
      <c r="Z27" s="626">
        <v>6.6</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5645830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1413527</v>
      </c>
      <c r="CS27" s="655"/>
      <c r="CT27" s="655"/>
      <c r="CU27" s="655"/>
      <c r="CV27" s="655"/>
      <c r="CW27" s="655"/>
      <c r="CX27" s="655"/>
      <c r="CY27" s="656"/>
      <c r="CZ27" s="657">
        <v>14.9</v>
      </c>
      <c r="DA27" s="658"/>
      <c r="DB27" s="658"/>
      <c r="DC27" s="659"/>
      <c r="DD27" s="632">
        <v>464126</v>
      </c>
      <c r="DE27" s="655"/>
      <c r="DF27" s="655"/>
      <c r="DG27" s="655"/>
      <c r="DH27" s="655"/>
      <c r="DI27" s="655"/>
      <c r="DJ27" s="655"/>
      <c r="DK27" s="656"/>
      <c r="DL27" s="632">
        <v>449799</v>
      </c>
      <c r="DM27" s="655"/>
      <c r="DN27" s="655"/>
      <c r="DO27" s="655"/>
      <c r="DP27" s="655"/>
      <c r="DQ27" s="655"/>
      <c r="DR27" s="655"/>
      <c r="DS27" s="655"/>
      <c r="DT27" s="655"/>
      <c r="DU27" s="655"/>
      <c r="DV27" s="656"/>
      <c r="DW27" s="628">
        <v>6.6</v>
      </c>
      <c r="DX27" s="649"/>
      <c r="DY27" s="649"/>
      <c r="DZ27" s="649"/>
      <c r="EA27" s="649"/>
      <c r="EB27" s="649"/>
      <c r="EC27" s="650"/>
    </row>
    <row r="28" spans="2:133" ht="11.25" customHeight="1" x14ac:dyDescent="0.15">
      <c r="B28" s="620" t="s">
        <v>280</v>
      </c>
      <c r="C28" s="621"/>
      <c r="D28" s="621"/>
      <c r="E28" s="621"/>
      <c r="F28" s="621"/>
      <c r="G28" s="621"/>
      <c r="H28" s="621"/>
      <c r="I28" s="621"/>
      <c r="J28" s="621"/>
      <c r="K28" s="621"/>
      <c r="L28" s="621"/>
      <c r="M28" s="621"/>
      <c r="N28" s="621"/>
      <c r="O28" s="621"/>
      <c r="P28" s="621"/>
      <c r="Q28" s="622"/>
      <c r="R28" s="623">
        <v>12160</v>
      </c>
      <c r="S28" s="624"/>
      <c r="T28" s="624"/>
      <c r="U28" s="624"/>
      <c r="V28" s="624"/>
      <c r="W28" s="624"/>
      <c r="X28" s="624"/>
      <c r="Y28" s="625"/>
      <c r="Z28" s="626">
        <v>0.1</v>
      </c>
      <c r="AA28" s="626"/>
      <c r="AB28" s="626"/>
      <c r="AC28" s="626"/>
      <c r="AD28" s="627">
        <v>4661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529381</v>
      </c>
      <c r="CS28" s="624"/>
      <c r="CT28" s="624"/>
      <c r="CU28" s="624"/>
      <c r="CV28" s="624"/>
      <c r="CW28" s="624"/>
      <c r="CX28" s="624"/>
      <c r="CY28" s="625"/>
      <c r="CZ28" s="657">
        <v>5.6</v>
      </c>
      <c r="DA28" s="658"/>
      <c r="DB28" s="658"/>
      <c r="DC28" s="659"/>
      <c r="DD28" s="632">
        <v>520278</v>
      </c>
      <c r="DE28" s="624"/>
      <c r="DF28" s="624"/>
      <c r="DG28" s="624"/>
      <c r="DH28" s="624"/>
      <c r="DI28" s="624"/>
      <c r="DJ28" s="624"/>
      <c r="DK28" s="625"/>
      <c r="DL28" s="632">
        <v>520278</v>
      </c>
      <c r="DM28" s="624"/>
      <c r="DN28" s="624"/>
      <c r="DO28" s="624"/>
      <c r="DP28" s="624"/>
      <c r="DQ28" s="624"/>
      <c r="DR28" s="624"/>
      <c r="DS28" s="624"/>
      <c r="DT28" s="624"/>
      <c r="DU28" s="624"/>
      <c r="DV28" s="625"/>
      <c r="DW28" s="628">
        <v>7.6</v>
      </c>
      <c r="DX28" s="649"/>
      <c r="DY28" s="649"/>
      <c r="DZ28" s="649"/>
      <c r="EA28" s="649"/>
      <c r="EB28" s="649"/>
      <c r="EC28" s="650"/>
    </row>
    <row r="29" spans="2:133" ht="11.25" customHeight="1" x14ac:dyDescent="0.15">
      <c r="B29" s="620" t="s">
        <v>282</v>
      </c>
      <c r="C29" s="621"/>
      <c r="D29" s="621"/>
      <c r="E29" s="621"/>
      <c r="F29" s="621"/>
      <c r="G29" s="621"/>
      <c r="H29" s="621"/>
      <c r="I29" s="621"/>
      <c r="J29" s="621"/>
      <c r="K29" s="621"/>
      <c r="L29" s="621"/>
      <c r="M29" s="621"/>
      <c r="N29" s="621"/>
      <c r="O29" s="621"/>
      <c r="P29" s="621"/>
      <c r="Q29" s="622"/>
      <c r="R29" s="623">
        <v>38367</v>
      </c>
      <c r="S29" s="624"/>
      <c r="T29" s="624"/>
      <c r="U29" s="624"/>
      <c r="V29" s="624"/>
      <c r="W29" s="624"/>
      <c r="X29" s="624"/>
      <c r="Y29" s="625"/>
      <c r="Z29" s="626">
        <v>0.4</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529381</v>
      </c>
      <c r="CS29" s="655"/>
      <c r="CT29" s="655"/>
      <c r="CU29" s="655"/>
      <c r="CV29" s="655"/>
      <c r="CW29" s="655"/>
      <c r="CX29" s="655"/>
      <c r="CY29" s="656"/>
      <c r="CZ29" s="657">
        <v>5.6</v>
      </c>
      <c r="DA29" s="658"/>
      <c r="DB29" s="658"/>
      <c r="DC29" s="659"/>
      <c r="DD29" s="632">
        <v>520278</v>
      </c>
      <c r="DE29" s="655"/>
      <c r="DF29" s="655"/>
      <c r="DG29" s="655"/>
      <c r="DH29" s="655"/>
      <c r="DI29" s="655"/>
      <c r="DJ29" s="655"/>
      <c r="DK29" s="656"/>
      <c r="DL29" s="632">
        <v>520278</v>
      </c>
      <c r="DM29" s="655"/>
      <c r="DN29" s="655"/>
      <c r="DO29" s="655"/>
      <c r="DP29" s="655"/>
      <c r="DQ29" s="655"/>
      <c r="DR29" s="655"/>
      <c r="DS29" s="655"/>
      <c r="DT29" s="655"/>
      <c r="DU29" s="655"/>
      <c r="DV29" s="656"/>
      <c r="DW29" s="628">
        <v>7.6</v>
      </c>
      <c r="DX29" s="649"/>
      <c r="DY29" s="649"/>
      <c r="DZ29" s="649"/>
      <c r="EA29" s="649"/>
      <c r="EB29" s="649"/>
      <c r="EC29" s="650"/>
    </row>
    <row r="30" spans="2:133" ht="11.25" customHeight="1" x14ac:dyDescent="0.15">
      <c r="B30" s="620" t="s">
        <v>287</v>
      </c>
      <c r="C30" s="621"/>
      <c r="D30" s="621"/>
      <c r="E30" s="621"/>
      <c r="F30" s="621"/>
      <c r="G30" s="621"/>
      <c r="H30" s="621"/>
      <c r="I30" s="621"/>
      <c r="J30" s="621"/>
      <c r="K30" s="621"/>
      <c r="L30" s="621"/>
      <c r="M30" s="621"/>
      <c r="N30" s="621"/>
      <c r="O30" s="621"/>
      <c r="P30" s="621"/>
      <c r="Q30" s="622"/>
      <c r="R30" s="623">
        <v>339508</v>
      </c>
      <c r="S30" s="624"/>
      <c r="T30" s="624"/>
      <c r="U30" s="624"/>
      <c r="V30" s="624"/>
      <c r="W30" s="624"/>
      <c r="X30" s="624"/>
      <c r="Y30" s="625"/>
      <c r="Z30" s="626">
        <v>3.4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99.4</v>
      </c>
      <c r="BH30" s="682"/>
      <c r="BI30" s="682"/>
      <c r="BJ30" s="682"/>
      <c r="BK30" s="682"/>
      <c r="BL30" s="682"/>
      <c r="BM30" s="618">
        <v>97.7</v>
      </c>
      <c r="BN30" s="682"/>
      <c r="BO30" s="682"/>
      <c r="BP30" s="682"/>
      <c r="BQ30" s="683"/>
      <c r="BR30" s="681">
        <v>99.2</v>
      </c>
      <c r="BS30" s="682"/>
      <c r="BT30" s="682"/>
      <c r="BU30" s="682"/>
      <c r="BV30" s="682"/>
      <c r="BW30" s="682"/>
      <c r="BX30" s="618">
        <v>96.4</v>
      </c>
      <c r="BY30" s="682"/>
      <c r="BZ30" s="682"/>
      <c r="CA30" s="682"/>
      <c r="CB30" s="683"/>
      <c r="CD30" s="686"/>
      <c r="CE30" s="687"/>
      <c r="CF30" s="637" t="s">
        <v>290</v>
      </c>
      <c r="CG30" s="638"/>
      <c r="CH30" s="638"/>
      <c r="CI30" s="638"/>
      <c r="CJ30" s="638"/>
      <c r="CK30" s="638"/>
      <c r="CL30" s="638"/>
      <c r="CM30" s="638"/>
      <c r="CN30" s="638"/>
      <c r="CO30" s="638"/>
      <c r="CP30" s="638"/>
      <c r="CQ30" s="639"/>
      <c r="CR30" s="623">
        <v>467374</v>
      </c>
      <c r="CS30" s="624"/>
      <c r="CT30" s="624"/>
      <c r="CU30" s="624"/>
      <c r="CV30" s="624"/>
      <c r="CW30" s="624"/>
      <c r="CX30" s="624"/>
      <c r="CY30" s="625"/>
      <c r="CZ30" s="657">
        <v>4.9000000000000004</v>
      </c>
      <c r="DA30" s="658"/>
      <c r="DB30" s="658"/>
      <c r="DC30" s="659"/>
      <c r="DD30" s="632">
        <v>458271</v>
      </c>
      <c r="DE30" s="624"/>
      <c r="DF30" s="624"/>
      <c r="DG30" s="624"/>
      <c r="DH30" s="624"/>
      <c r="DI30" s="624"/>
      <c r="DJ30" s="624"/>
      <c r="DK30" s="625"/>
      <c r="DL30" s="632">
        <v>458271</v>
      </c>
      <c r="DM30" s="624"/>
      <c r="DN30" s="624"/>
      <c r="DO30" s="624"/>
      <c r="DP30" s="624"/>
      <c r="DQ30" s="624"/>
      <c r="DR30" s="624"/>
      <c r="DS30" s="624"/>
      <c r="DT30" s="624"/>
      <c r="DU30" s="624"/>
      <c r="DV30" s="625"/>
      <c r="DW30" s="628">
        <v>6.7</v>
      </c>
      <c r="DX30" s="649"/>
      <c r="DY30" s="649"/>
      <c r="DZ30" s="649"/>
      <c r="EA30" s="649"/>
      <c r="EB30" s="649"/>
      <c r="EC30" s="650"/>
    </row>
    <row r="31" spans="2:133" ht="11.25" customHeight="1" x14ac:dyDescent="0.15">
      <c r="B31" s="620" t="s">
        <v>291</v>
      </c>
      <c r="C31" s="621"/>
      <c r="D31" s="621"/>
      <c r="E31" s="621"/>
      <c r="F31" s="621"/>
      <c r="G31" s="621"/>
      <c r="H31" s="621"/>
      <c r="I31" s="621"/>
      <c r="J31" s="621"/>
      <c r="K31" s="621"/>
      <c r="L31" s="621"/>
      <c r="M31" s="621"/>
      <c r="N31" s="621"/>
      <c r="O31" s="621"/>
      <c r="P31" s="621"/>
      <c r="Q31" s="622"/>
      <c r="R31" s="623">
        <v>569646</v>
      </c>
      <c r="S31" s="624"/>
      <c r="T31" s="624"/>
      <c r="U31" s="624"/>
      <c r="V31" s="624"/>
      <c r="W31" s="624"/>
      <c r="X31" s="624"/>
      <c r="Y31" s="625"/>
      <c r="Z31" s="626">
        <v>5.6</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99.3</v>
      </c>
      <c r="BH31" s="655"/>
      <c r="BI31" s="655"/>
      <c r="BJ31" s="655"/>
      <c r="BK31" s="655"/>
      <c r="BL31" s="655"/>
      <c r="BM31" s="629">
        <v>97.4</v>
      </c>
      <c r="BN31" s="679"/>
      <c r="BO31" s="679"/>
      <c r="BP31" s="679"/>
      <c r="BQ31" s="680"/>
      <c r="BR31" s="678">
        <v>99.1</v>
      </c>
      <c r="BS31" s="655"/>
      <c r="BT31" s="655"/>
      <c r="BU31" s="655"/>
      <c r="BV31" s="655"/>
      <c r="BW31" s="655"/>
      <c r="BX31" s="629">
        <v>96.2</v>
      </c>
      <c r="BY31" s="679"/>
      <c r="BZ31" s="679"/>
      <c r="CA31" s="679"/>
      <c r="CB31" s="680"/>
      <c r="CD31" s="686"/>
      <c r="CE31" s="687"/>
      <c r="CF31" s="637" t="s">
        <v>294</v>
      </c>
      <c r="CG31" s="638"/>
      <c r="CH31" s="638"/>
      <c r="CI31" s="638"/>
      <c r="CJ31" s="638"/>
      <c r="CK31" s="638"/>
      <c r="CL31" s="638"/>
      <c r="CM31" s="638"/>
      <c r="CN31" s="638"/>
      <c r="CO31" s="638"/>
      <c r="CP31" s="638"/>
      <c r="CQ31" s="639"/>
      <c r="CR31" s="623">
        <v>62007</v>
      </c>
      <c r="CS31" s="655"/>
      <c r="CT31" s="655"/>
      <c r="CU31" s="655"/>
      <c r="CV31" s="655"/>
      <c r="CW31" s="655"/>
      <c r="CX31" s="655"/>
      <c r="CY31" s="656"/>
      <c r="CZ31" s="657">
        <v>0.7</v>
      </c>
      <c r="DA31" s="658"/>
      <c r="DB31" s="658"/>
      <c r="DC31" s="659"/>
      <c r="DD31" s="632">
        <v>62007</v>
      </c>
      <c r="DE31" s="655"/>
      <c r="DF31" s="655"/>
      <c r="DG31" s="655"/>
      <c r="DH31" s="655"/>
      <c r="DI31" s="655"/>
      <c r="DJ31" s="655"/>
      <c r="DK31" s="656"/>
      <c r="DL31" s="632">
        <v>62007</v>
      </c>
      <c r="DM31" s="655"/>
      <c r="DN31" s="655"/>
      <c r="DO31" s="655"/>
      <c r="DP31" s="655"/>
      <c r="DQ31" s="655"/>
      <c r="DR31" s="655"/>
      <c r="DS31" s="655"/>
      <c r="DT31" s="655"/>
      <c r="DU31" s="655"/>
      <c r="DV31" s="656"/>
      <c r="DW31" s="628">
        <v>0.9</v>
      </c>
      <c r="DX31" s="649"/>
      <c r="DY31" s="649"/>
      <c r="DZ31" s="649"/>
      <c r="EA31" s="649"/>
      <c r="EB31" s="649"/>
      <c r="EC31" s="650"/>
    </row>
    <row r="32" spans="2:133" ht="11.25" customHeight="1" x14ac:dyDescent="0.15">
      <c r="B32" s="620" t="s">
        <v>295</v>
      </c>
      <c r="C32" s="621"/>
      <c r="D32" s="621"/>
      <c r="E32" s="621"/>
      <c r="F32" s="621"/>
      <c r="G32" s="621"/>
      <c r="H32" s="621"/>
      <c r="I32" s="621"/>
      <c r="J32" s="621"/>
      <c r="K32" s="621"/>
      <c r="L32" s="621"/>
      <c r="M32" s="621"/>
      <c r="N32" s="621"/>
      <c r="O32" s="621"/>
      <c r="P32" s="621"/>
      <c r="Q32" s="622"/>
      <c r="R32" s="623">
        <v>79962</v>
      </c>
      <c r="S32" s="624"/>
      <c r="T32" s="624"/>
      <c r="U32" s="624"/>
      <c r="V32" s="624"/>
      <c r="W32" s="624"/>
      <c r="X32" s="624"/>
      <c r="Y32" s="625"/>
      <c r="Z32" s="626">
        <v>0.8</v>
      </c>
      <c r="AA32" s="626"/>
      <c r="AB32" s="626"/>
      <c r="AC32" s="626"/>
      <c r="AD32" s="627">
        <v>94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98</v>
      </c>
      <c r="BN32" s="691"/>
      <c r="BO32" s="691"/>
      <c r="BP32" s="691"/>
      <c r="BQ32" s="693"/>
      <c r="BR32" s="690">
        <v>99.2</v>
      </c>
      <c r="BS32" s="691"/>
      <c r="BT32" s="691"/>
      <c r="BU32" s="691"/>
      <c r="BV32" s="691"/>
      <c r="BW32" s="691"/>
      <c r="BX32" s="692">
        <v>96.4</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49"/>
      <c r="DY32" s="649"/>
      <c r="DZ32" s="649"/>
      <c r="EA32" s="649"/>
      <c r="EB32" s="649"/>
      <c r="EC32" s="650"/>
    </row>
    <row r="33" spans="2:133" ht="11.25" customHeight="1" x14ac:dyDescent="0.15">
      <c r="B33" s="620" t="s">
        <v>298</v>
      </c>
      <c r="C33" s="621"/>
      <c r="D33" s="621"/>
      <c r="E33" s="621"/>
      <c r="F33" s="621"/>
      <c r="G33" s="621"/>
      <c r="H33" s="621"/>
      <c r="I33" s="621"/>
      <c r="J33" s="621"/>
      <c r="K33" s="621"/>
      <c r="L33" s="621"/>
      <c r="M33" s="621"/>
      <c r="N33" s="621"/>
      <c r="O33" s="621"/>
      <c r="P33" s="621"/>
      <c r="Q33" s="622"/>
      <c r="R33" s="623">
        <v>461948</v>
      </c>
      <c r="S33" s="624"/>
      <c r="T33" s="624"/>
      <c r="U33" s="624"/>
      <c r="V33" s="624"/>
      <c r="W33" s="624"/>
      <c r="X33" s="624"/>
      <c r="Y33" s="625"/>
      <c r="Z33" s="626">
        <v>4.5999999999999996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4373617</v>
      </c>
      <c r="CS33" s="655"/>
      <c r="CT33" s="655"/>
      <c r="CU33" s="655"/>
      <c r="CV33" s="655"/>
      <c r="CW33" s="655"/>
      <c r="CX33" s="655"/>
      <c r="CY33" s="656"/>
      <c r="CZ33" s="657">
        <v>46.1</v>
      </c>
      <c r="DA33" s="658"/>
      <c r="DB33" s="658"/>
      <c r="DC33" s="659"/>
      <c r="DD33" s="632">
        <v>3813639</v>
      </c>
      <c r="DE33" s="655"/>
      <c r="DF33" s="655"/>
      <c r="DG33" s="655"/>
      <c r="DH33" s="655"/>
      <c r="DI33" s="655"/>
      <c r="DJ33" s="655"/>
      <c r="DK33" s="656"/>
      <c r="DL33" s="632">
        <v>3093446</v>
      </c>
      <c r="DM33" s="655"/>
      <c r="DN33" s="655"/>
      <c r="DO33" s="655"/>
      <c r="DP33" s="655"/>
      <c r="DQ33" s="655"/>
      <c r="DR33" s="655"/>
      <c r="DS33" s="655"/>
      <c r="DT33" s="655"/>
      <c r="DU33" s="655"/>
      <c r="DV33" s="656"/>
      <c r="DW33" s="628">
        <v>45.4</v>
      </c>
      <c r="DX33" s="649"/>
      <c r="DY33" s="649"/>
      <c r="DZ33" s="649"/>
      <c r="EA33" s="649"/>
      <c r="EB33" s="649"/>
      <c r="EC33" s="650"/>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1382927</v>
      </c>
      <c r="CS34" s="624"/>
      <c r="CT34" s="624"/>
      <c r="CU34" s="624"/>
      <c r="CV34" s="624"/>
      <c r="CW34" s="624"/>
      <c r="CX34" s="624"/>
      <c r="CY34" s="625"/>
      <c r="CZ34" s="657">
        <v>14.6</v>
      </c>
      <c r="DA34" s="658"/>
      <c r="DB34" s="658"/>
      <c r="DC34" s="659"/>
      <c r="DD34" s="632">
        <v>1222501</v>
      </c>
      <c r="DE34" s="624"/>
      <c r="DF34" s="624"/>
      <c r="DG34" s="624"/>
      <c r="DH34" s="624"/>
      <c r="DI34" s="624"/>
      <c r="DJ34" s="624"/>
      <c r="DK34" s="625"/>
      <c r="DL34" s="632">
        <v>1107825</v>
      </c>
      <c r="DM34" s="624"/>
      <c r="DN34" s="624"/>
      <c r="DO34" s="624"/>
      <c r="DP34" s="624"/>
      <c r="DQ34" s="624"/>
      <c r="DR34" s="624"/>
      <c r="DS34" s="624"/>
      <c r="DT34" s="624"/>
      <c r="DU34" s="624"/>
      <c r="DV34" s="625"/>
      <c r="DW34" s="628">
        <v>16.3</v>
      </c>
      <c r="DX34" s="649"/>
      <c r="DY34" s="649"/>
      <c r="DZ34" s="649"/>
      <c r="EA34" s="649"/>
      <c r="EB34" s="649"/>
      <c r="EC34" s="650"/>
    </row>
    <row r="35" spans="2:133" ht="11.25" customHeight="1" x14ac:dyDescent="0.15">
      <c r="B35" s="620" t="s">
        <v>304</v>
      </c>
      <c r="C35" s="621"/>
      <c r="D35" s="621"/>
      <c r="E35" s="621"/>
      <c r="F35" s="621"/>
      <c r="G35" s="621"/>
      <c r="H35" s="621"/>
      <c r="I35" s="621"/>
      <c r="J35" s="621"/>
      <c r="K35" s="621"/>
      <c r="L35" s="621"/>
      <c r="M35" s="621"/>
      <c r="N35" s="621"/>
      <c r="O35" s="621"/>
      <c r="P35" s="621"/>
      <c r="Q35" s="622"/>
      <c r="R35" s="623">
        <v>399948</v>
      </c>
      <c r="S35" s="624"/>
      <c r="T35" s="624"/>
      <c r="U35" s="624"/>
      <c r="V35" s="624"/>
      <c r="W35" s="624"/>
      <c r="X35" s="624"/>
      <c r="Y35" s="625"/>
      <c r="Z35" s="626">
        <v>3.9</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1725176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167291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70149</v>
      </c>
      <c r="CS35" s="655"/>
      <c r="CT35" s="655"/>
      <c r="CU35" s="655"/>
      <c r="CV35" s="655"/>
      <c r="CW35" s="655"/>
      <c r="CX35" s="655"/>
      <c r="CY35" s="656"/>
      <c r="CZ35" s="657">
        <v>0.7</v>
      </c>
      <c r="DA35" s="658"/>
      <c r="DB35" s="658"/>
      <c r="DC35" s="659"/>
      <c r="DD35" s="632">
        <v>65724</v>
      </c>
      <c r="DE35" s="655"/>
      <c r="DF35" s="655"/>
      <c r="DG35" s="655"/>
      <c r="DH35" s="655"/>
      <c r="DI35" s="655"/>
      <c r="DJ35" s="655"/>
      <c r="DK35" s="656"/>
      <c r="DL35" s="632">
        <v>65724</v>
      </c>
      <c r="DM35" s="655"/>
      <c r="DN35" s="655"/>
      <c r="DO35" s="655"/>
      <c r="DP35" s="655"/>
      <c r="DQ35" s="655"/>
      <c r="DR35" s="655"/>
      <c r="DS35" s="655"/>
      <c r="DT35" s="655"/>
      <c r="DU35" s="655"/>
      <c r="DV35" s="656"/>
      <c r="DW35" s="628">
        <v>1</v>
      </c>
      <c r="DX35" s="649"/>
      <c r="DY35" s="649"/>
      <c r="DZ35" s="649"/>
      <c r="EA35" s="649"/>
      <c r="EB35" s="649"/>
      <c r="EC35" s="650"/>
    </row>
    <row r="36" spans="2:133" ht="11.25" customHeight="1" x14ac:dyDescent="0.15">
      <c r="B36" s="666" t="s">
        <v>308</v>
      </c>
      <c r="C36" s="667"/>
      <c r="D36" s="667"/>
      <c r="E36" s="667"/>
      <c r="F36" s="667"/>
      <c r="G36" s="667"/>
      <c r="H36" s="667"/>
      <c r="I36" s="667"/>
      <c r="J36" s="667"/>
      <c r="K36" s="667"/>
      <c r="L36" s="667"/>
      <c r="M36" s="667"/>
      <c r="N36" s="667"/>
      <c r="O36" s="667"/>
      <c r="P36" s="667"/>
      <c r="Q36" s="668"/>
      <c r="R36" s="695">
        <v>10127815</v>
      </c>
      <c r="S36" s="696"/>
      <c r="T36" s="696"/>
      <c r="U36" s="696"/>
      <c r="V36" s="696"/>
      <c r="W36" s="696"/>
      <c r="X36" s="696"/>
      <c r="Y36" s="697"/>
      <c r="Z36" s="698">
        <v>100</v>
      </c>
      <c r="AA36" s="698"/>
      <c r="AB36" s="698"/>
      <c r="AC36" s="698"/>
      <c r="AD36" s="699">
        <v>6417015</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716755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137979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839305</v>
      </c>
      <c r="CS36" s="624"/>
      <c r="CT36" s="624"/>
      <c r="CU36" s="624"/>
      <c r="CV36" s="624"/>
      <c r="CW36" s="624"/>
      <c r="CX36" s="624"/>
      <c r="CY36" s="625"/>
      <c r="CZ36" s="657">
        <v>8.9</v>
      </c>
      <c r="DA36" s="658"/>
      <c r="DB36" s="658"/>
      <c r="DC36" s="659"/>
      <c r="DD36" s="632">
        <v>618595</v>
      </c>
      <c r="DE36" s="624"/>
      <c r="DF36" s="624"/>
      <c r="DG36" s="624"/>
      <c r="DH36" s="624"/>
      <c r="DI36" s="624"/>
      <c r="DJ36" s="624"/>
      <c r="DK36" s="625"/>
      <c r="DL36" s="632">
        <v>509375</v>
      </c>
      <c r="DM36" s="624"/>
      <c r="DN36" s="624"/>
      <c r="DO36" s="624"/>
      <c r="DP36" s="624"/>
      <c r="DQ36" s="624"/>
      <c r="DR36" s="624"/>
      <c r="DS36" s="624"/>
      <c r="DT36" s="624"/>
      <c r="DU36" s="624"/>
      <c r="DV36" s="625"/>
      <c r="DW36" s="628">
        <v>7.5</v>
      </c>
      <c r="DX36" s="649"/>
      <c r="DY36" s="649"/>
      <c r="DZ36" s="649"/>
      <c r="EA36" s="649"/>
      <c r="EB36" s="649"/>
      <c r="EC36" s="650"/>
    </row>
    <row r="37" spans="2:133" ht="11.25" customHeight="1" x14ac:dyDescent="0.15">
      <c r="AQ37" s="702" t="s">
        <v>312</v>
      </c>
      <c r="AR37" s="703"/>
      <c r="AS37" s="703"/>
      <c r="AT37" s="703"/>
      <c r="AU37" s="703"/>
      <c r="AV37" s="703"/>
      <c r="AW37" s="703"/>
      <c r="AX37" s="703"/>
      <c r="AY37" s="704"/>
      <c r="AZ37" s="623">
        <v>800</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5508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84824</v>
      </c>
      <c r="CS37" s="655"/>
      <c r="CT37" s="655"/>
      <c r="CU37" s="655"/>
      <c r="CV37" s="655"/>
      <c r="CW37" s="655"/>
      <c r="CX37" s="655"/>
      <c r="CY37" s="656"/>
      <c r="CZ37" s="657">
        <v>0.9</v>
      </c>
      <c r="DA37" s="658"/>
      <c r="DB37" s="658"/>
      <c r="DC37" s="659"/>
      <c r="DD37" s="632">
        <v>74521</v>
      </c>
      <c r="DE37" s="655"/>
      <c r="DF37" s="655"/>
      <c r="DG37" s="655"/>
      <c r="DH37" s="655"/>
      <c r="DI37" s="655"/>
      <c r="DJ37" s="655"/>
      <c r="DK37" s="656"/>
      <c r="DL37" s="632">
        <v>74521</v>
      </c>
      <c r="DM37" s="655"/>
      <c r="DN37" s="655"/>
      <c r="DO37" s="655"/>
      <c r="DP37" s="655"/>
      <c r="DQ37" s="655"/>
      <c r="DR37" s="655"/>
      <c r="DS37" s="655"/>
      <c r="DT37" s="655"/>
      <c r="DU37" s="655"/>
      <c r="DV37" s="656"/>
      <c r="DW37" s="628">
        <v>1.1000000000000001</v>
      </c>
      <c r="DX37" s="649"/>
      <c r="DY37" s="649"/>
      <c r="DZ37" s="649"/>
      <c r="EA37" s="649"/>
      <c r="EB37" s="649"/>
      <c r="EC37" s="650"/>
    </row>
    <row r="38" spans="2:133" ht="11.25" customHeight="1" x14ac:dyDescent="0.15">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9503</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1725176</v>
      </c>
      <c r="CS38" s="624"/>
      <c r="CT38" s="624"/>
      <c r="CU38" s="624"/>
      <c r="CV38" s="624"/>
      <c r="CW38" s="624"/>
      <c r="CX38" s="624"/>
      <c r="CY38" s="625"/>
      <c r="CZ38" s="657">
        <v>18.2</v>
      </c>
      <c r="DA38" s="658"/>
      <c r="DB38" s="658"/>
      <c r="DC38" s="659"/>
      <c r="DD38" s="632">
        <v>1566819</v>
      </c>
      <c r="DE38" s="624"/>
      <c r="DF38" s="624"/>
      <c r="DG38" s="624"/>
      <c r="DH38" s="624"/>
      <c r="DI38" s="624"/>
      <c r="DJ38" s="624"/>
      <c r="DK38" s="625"/>
      <c r="DL38" s="632">
        <v>1410522</v>
      </c>
      <c r="DM38" s="624"/>
      <c r="DN38" s="624"/>
      <c r="DO38" s="624"/>
      <c r="DP38" s="624"/>
      <c r="DQ38" s="624"/>
      <c r="DR38" s="624"/>
      <c r="DS38" s="624"/>
      <c r="DT38" s="624"/>
      <c r="DU38" s="624"/>
      <c r="DV38" s="625"/>
      <c r="DW38" s="628">
        <v>20.7</v>
      </c>
      <c r="DX38" s="649"/>
      <c r="DY38" s="649"/>
      <c r="DZ38" s="649"/>
      <c r="EA38" s="649"/>
      <c r="EB38" s="649"/>
      <c r="EC38" s="650"/>
    </row>
    <row r="39" spans="2:133" ht="11.25" customHeight="1" x14ac:dyDescent="0.15">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102</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350380</v>
      </c>
      <c r="CS39" s="655"/>
      <c r="CT39" s="655"/>
      <c r="CU39" s="655"/>
      <c r="CV39" s="655"/>
      <c r="CW39" s="655"/>
      <c r="CX39" s="655"/>
      <c r="CY39" s="656"/>
      <c r="CZ39" s="657">
        <v>3.7</v>
      </c>
      <c r="DA39" s="658"/>
      <c r="DB39" s="658"/>
      <c r="DC39" s="659"/>
      <c r="DD39" s="632">
        <v>340000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49"/>
      <c r="DY39" s="649"/>
      <c r="DZ39" s="649"/>
      <c r="EA39" s="649"/>
      <c r="EB39" s="649"/>
      <c r="EC39" s="65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301375</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68</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5680</v>
      </c>
      <c r="CS40" s="624"/>
      <c r="CT40" s="624"/>
      <c r="CU40" s="624"/>
      <c r="CV40" s="624"/>
      <c r="CW40" s="624"/>
      <c r="CX40" s="624"/>
      <c r="CY40" s="625"/>
      <c r="CZ40" s="657">
        <v>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49"/>
      <c r="DY40" s="649"/>
      <c r="DZ40" s="649"/>
      <c r="EA40" s="649"/>
      <c r="EB40" s="649"/>
      <c r="EC40" s="65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706246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256</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411098</v>
      </c>
      <c r="CS42" s="624"/>
      <c r="CT42" s="624"/>
      <c r="CU42" s="624"/>
      <c r="CV42" s="624"/>
      <c r="CW42" s="624"/>
      <c r="CX42" s="624"/>
      <c r="CY42" s="625"/>
      <c r="CZ42" s="657">
        <v>4.3</v>
      </c>
      <c r="DA42" s="706"/>
      <c r="DB42" s="706"/>
      <c r="DC42" s="707"/>
      <c r="DD42" s="632">
        <v>124814</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12479</v>
      </c>
      <c r="CS43" s="655"/>
      <c r="CT43" s="655"/>
      <c r="CU43" s="655"/>
      <c r="CV43" s="655"/>
      <c r="CW43" s="655"/>
      <c r="CX43" s="655"/>
      <c r="CY43" s="656"/>
      <c r="CZ43" s="657">
        <v>0.1</v>
      </c>
      <c r="DA43" s="658"/>
      <c r="DB43" s="658"/>
      <c r="DC43" s="659"/>
      <c r="DD43" s="632">
        <v>12479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411098</v>
      </c>
      <c r="CS44" s="624"/>
      <c r="CT44" s="624"/>
      <c r="CU44" s="624"/>
      <c r="CV44" s="624"/>
      <c r="CW44" s="624"/>
      <c r="CX44" s="624"/>
      <c r="CY44" s="625"/>
      <c r="CZ44" s="657">
        <v>4.3</v>
      </c>
      <c r="DA44" s="706"/>
      <c r="DB44" s="706"/>
      <c r="DC44" s="707"/>
      <c r="DD44" s="632">
        <v>124814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116185</v>
      </c>
      <c r="CS45" s="655"/>
      <c r="CT45" s="655"/>
      <c r="CU45" s="655"/>
      <c r="CV45" s="655"/>
      <c r="CW45" s="655"/>
      <c r="CX45" s="655"/>
      <c r="CY45" s="656"/>
      <c r="CZ45" s="657">
        <v>1.2</v>
      </c>
      <c r="DA45" s="658"/>
      <c r="DB45" s="658"/>
      <c r="DC45" s="659"/>
      <c r="DD45" s="632">
        <v>21927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276513</v>
      </c>
      <c r="CS46" s="624"/>
      <c r="CT46" s="624"/>
      <c r="CU46" s="624"/>
      <c r="CV46" s="624"/>
      <c r="CW46" s="624"/>
      <c r="CX46" s="624"/>
      <c r="CY46" s="625"/>
      <c r="CZ46" s="657">
        <v>2.9</v>
      </c>
      <c r="DA46" s="706"/>
      <c r="DB46" s="706"/>
      <c r="DC46" s="707"/>
      <c r="DD46" s="632">
        <v>84487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t="s">
        <v>118</v>
      </c>
      <c r="CS47" s="655"/>
      <c r="CT47" s="655"/>
      <c r="CU47" s="655"/>
      <c r="CV47" s="655"/>
      <c r="CW47" s="655"/>
      <c r="CX47" s="655"/>
      <c r="CY47" s="656"/>
      <c r="CZ47" s="657" t="s">
        <v>118</v>
      </c>
      <c r="DA47" s="658"/>
      <c r="DB47" s="658"/>
      <c r="DC47" s="659"/>
      <c r="DD47" s="632" t="s">
        <v>118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9479617</v>
      </c>
      <c r="CS49" s="691"/>
      <c r="CT49" s="691"/>
      <c r="CU49" s="691"/>
      <c r="CV49" s="691"/>
      <c r="CW49" s="691"/>
      <c r="CX49" s="691"/>
      <c r="CY49" s="718"/>
      <c r="CZ49" s="719">
        <v>100</v>
      </c>
      <c r="DA49" s="720"/>
      <c r="DB49" s="720"/>
      <c r="DC49" s="721"/>
      <c r="DD49" s="722">
        <v>7556979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10128</v>
      </c>
      <c r="R7" s="753"/>
      <c r="S7" s="753"/>
      <c r="T7" s="753"/>
      <c r="U7" s="753"/>
      <c r="V7" s="753">
        <v>9480</v>
      </c>
      <c r="W7" s="753"/>
      <c r="X7" s="753"/>
      <c r="Y7" s="753"/>
      <c r="Z7" s="753"/>
      <c r="AA7" s="753">
        <v>648</v>
      </c>
      <c r="AB7" s="753"/>
      <c r="AC7" s="753"/>
      <c r="AD7" s="753"/>
      <c r="AE7" s="754"/>
      <c r="AF7" s="755">
        <v>606</v>
      </c>
      <c r="AG7" s="756"/>
      <c r="AH7" s="756"/>
      <c r="AI7" s="756"/>
      <c r="AJ7" s="757"/>
      <c r="AK7" s="792">
        <v>340</v>
      </c>
      <c r="AL7" s="793"/>
      <c r="AM7" s="793"/>
      <c r="AN7" s="793"/>
      <c r="AO7" s="793"/>
      <c r="AP7" s="793">
        <v>5695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535</v>
      </c>
      <c r="BS7" s="796" t="s">
        <v>532</v>
      </c>
      <c r="BT7" s="797"/>
      <c r="BU7" s="797"/>
      <c r="BV7" s="797"/>
      <c r="BW7" s="797"/>
      <c r="BX7" s="797"/>
      <c r="BY7" s="797"/>
      <c r="BZ7" s="797"/>
      <c r="CA7" s="797"/>
      <c r="CB7" s="797"/>
      <c r="CC7" s="797"/>
      <c r="CD7" s="797"/>
      <c r="CE7" s="797"/>
      <c r="CF7" s="797"/>
      <c r="CG7" s="798"/>
      <c r="CH7" s="789">
        <v>0</v>
      </c>
      <c r="CI7" s="790"/>
      <c r="CJ7" s="790"/>
      <c r="CK7" s="790"/>
      <c r="CL7" s="791"/>
      <c r="CM7" s="789">
        <v>22</v>
      </c>
      <c r="CN7" s="790"/>
      <c r="CO7" s="790"/>
      <c r="CP7" s="790"/>
      <c r="CQ7" s="791"/>
      <c r="CR7" s="789">
        <v>5</v>
      </c>
      <c r="CS7" s="790"/>
      <c r="CT7" s="790"/>
      <c r="CU7" s="790"/>
      <c r="CV7" s="791"/>
      <c r="CW7" s="789" t="s">
        <v>474</v>
      </c>
      <c r="CX7" s="790"/>
      <c r="CY7" s="790"/>
      <c r="CZ7" s="790"/>
      <c r="DA7" s="791"/>
      <c r="DB7" s="789" t="s">
        <v>474</v>
      </c>
      <c r="DC7" s="790"/>
      <c r="DD7" s="790"/>
      <c r="DE7" s="790"/>
      <c r="DF7" s="791"/>
      <c r="DG7" s="789">
        <v>16</v>
      </c>
      <c r="DH7" s="790"/>
      <c r="DI7" s="790"/>
      <c r="DJ7" s="790"/>
      <c r="DK7" s="791"/>
      <c r="DL7" s="789" t="s">
        <v>474</v>
      </c>
      <c r="DM7" s="790"/>
      <c r="DN7" s="790"/>
      <c r="DO7" s="790"/>
      <c r="DP7" s="791"/>
      <c r="DQ7" s="789" t="s">
        <v>474</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533</v>
      </c>
      <c r="BT8" s="787"/>
      <c r="BU8" s="787"/>
      <c r="BV8" s="787"/>
      <c r="BW8" s="787"/>
      <c r="BX8" s="787"/>
      <c r="BY8" s="787"/>
      <c r="BZ8" s="787"/>
      <c r="CA8" s="787"/>
      <c r="CB8" s="787"/>
      <c r="CC8" s="787"/>
      <c r="CD8" s="787"/>
      <c r="CE8" s="787"/>
      <c r="CF8" s="787"/>
      <c r="CG8" s="788"/>
      <c r="CH8" s="799">
        <v>-4</v>
      </c>
      <c r="CI8" s="800"/>
      <c r="CJ8" s="800"/>
      <c r="CK8" s="800"/>
      <c r="CL8" s="801"/>
      <c r="CM8" s="799">
        <v>1836</v>
      </c>
      <c r="CN8" s="800"/>
      <c r="CO8" s="800"/>
      <c r="CP8" s="800"/>
      <c r="CQ8" s="801"/>
      <c r="CR8" s="799">
        <v>18</v>
      </c>
      <c r="CS8" s="800"/>
      <c r="CT8" s="800"/>
      <c r="CU8" s="800"/>
      <c r="CV8" s="801"/>
      <c r="CW8" s="799">
        <v>7</v>
      </c>
      <c r="CX8" s="800"/>
      <c r="CY8" s="800"/>
      <c r="CZ8" s="800"/>
      <c r="DA8" s="801"/>
      <c r="DB8" s="799" t="s">
        <v>474</v>
      </c>
      <c r="DC8" s="800"/>
      <c r="DD8" s="800"/>
      <c r="DE8" s="800"/>
      <c r="DF8" s="801"/>
      <c r="DG8" s="799" t="s">
        <v>474</v>
      </c>
      <c r="DH8" s="800"/>
      <c r="DI8" s="800"/>
      <c r="DJ8" s="800"/>
      <c r="DK8" s="801"/>
      <c r="DL8" s="799" t="s">
        <v>474</v>
      </c>
      <c r="DM8" s="800"/>
      <c r="DN8" s="800"/>
      <c r="DO8" s="800"/>
      <c r="DP8" s="801"/>
      <c r="DQ8" s="799" t="s">
        <v>474</v>
      </c>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534</v>
      </c>
      <c r="BT9" s="787"/>
      <c r="BU9" s="787"/>
      <c r="BV9" s="787"/>
      <c r="BW9" s="787"/>
      <c r="BX9" s="787"/>
      <c r="BY9" s="787"/>
      <c r="BZ9" s="787"/>
      <c r="CA9" s="787"/>
      <c r="CB9" s="787"/>
      <c r="CC9" s="787"/>
      <c r="CD9" s="787"/>
      <c r="CE9" s="787"/>
      <c r="CF9" s="787"/>
      <c r="CG9" s="788"/>
      <c r="CH9" s="799">
        <v>-4</v>
      </c>
      <c r="CI9" s="800"/>
      <c r="CJ9" s="800"/>
      <c r="CK9" s="800"/>
      <c r="CL9" s="801"/>
      <c r="CM9" s="799">
        <v>384</v>
      </c>
      <c r="CN9" s="800"/>
      <c r="CO9" s="800"/>
      <c r="CP9" s="800"/>
      <c r="CQ9" s="801"/>
      <c r="CR9" s="799">
        <v>2</v>
      </c>
      <c r="CS9" s="800"/>
      <c r="CT9" s="800"/>
      <c r="CU9" s="800"/>
      <c r="CV9" s="801"/>
      <c r="CW9" s="799">
        <v>6</v>
      </c>
      <c r="CX9" s="800"/>
      <c r="CY9" s="800"/>
      <c r="CZ9" s="800"/>
      <c r="DA9" s="801"/>
      <c r="DB9" s="799" t="s">
        <v>474</v>
      </c>
      <c r="DC9" s="800"/>
      <c r="DD9" s="800"/>
      <c r="DE9" s="800"/>
      <c r="DF9" s="801"/>
      <c r="DG9" s="799" t="s">
        <v>474</v>
      </c>
      <c r="DH9" s="800"/>
      <c r="DI9" s="800"/>
      <c r="DJ9" s="800"/>
      <c r="DK9" s="801"/>
      <c r="DL9" s="799" t="s">
        <v>474</v>
      </c>
      <c r="DM9" s="800"/>
      <c r="DN9" s="800"/>
      <c r="DO9" s="800"/>
      <c r="DP9" s="801"/>
      <c r="DQ9" s="799" t="s">
        <v>474</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10128</v>
      </c>
      <c r="R23" s="812"/>
      <c r="S23" s="812"/>
      <c r="T23" s="812"/>
      <c r="U23" s="812"/>
      <c r="V23" s="812">
        <v>9480</v>
      </c>
      <c r="W23" s="812"/>
      <c r="X23" s="812"/>
      <c r="Y23" s="812"/>
      <c r="Z23" s="812"/>
      <c r="AA23" s="812">
        <v>648</v>
      </c>
      <c r="AB23" s="812"/>
      <c r="AC23" s="812"/>
      <c r="AD23" s="812"/>
      <c r="AE23" s="813"/>
      <c r="AF23" s="814">
        <v>606</v>
      </c>
      <c r="AG23" s="812"/>
      <c r="AH23" s="812"/>
      <c r="AI23" s="812"/>
      <c r="AJ23" s="815"/>
      <c r="AK23" s="816"/>
      <c r="AL23" s="817"/>
      <c r="AM23" s="817"/>
      <c r="AN23" s="817"/>
      <c r="AO23" s="817"/>
      <c r="AP23" s="812">
        <v>5695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4421</v>
      </c>
      <c r="R28" s="841"/>
      <c r="S28" s="841"/>
      <c r="T28" s="841"/>
      <c r="U28" s="841"/>
      <c r="V28" s="841">
        <v>4254</v>
      </c>
      <c r="W28" s="841"/>
      <c r="X28" s="841"/>
      <c r="Y28" s="841"/>
      <c r="Z28" s="841"/>
      <c r="AA28" s="841">
        <v>167</v>
      </c>
      <c r="AB28" s="841"/>
      <c r="AC28" s="841"/>
      <c r="AD28" s="841"/>
      <c r="AE28" s="842"/>
      <c r="AF28" s="843">
        <v>167</v>
      </c>
      <c r="AG28" s="841"/>
      <c r="AH28" s="841"/>
      <c r="AI28" s="841"/>
      <c r="AJ28" s="844"/>
      <c r="AK28" s="845">
        <v>395</v>
      </c>
      <c r="AL28" s="836"/>
      <c r="AM28" s="836"/>
      <c r="AN28" s="836"/>
      <c r="AO28" s="836"/>
      <c r="AP28" s="836" t="s">
        <v>527</v>
      </c>
      <c r="AQ28" s="836"/>
      <c r="AR28" s="836"/>
      <c r="AS28" s="836"/>
      <c r="AT28" s="836"/>
      <c r="AU28" s="836" t="s">
        <v>527</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2789</v>
      </c>
      <c r="R29" s="777"/>
      <c r="S29" s="777"/>
      <c r="T29" s="777"/>
      <c r="U29" s="777"/>
      <c r="V29" s="777">
        <v>2650</v>
      </c>
      <c r="W29" s="777"/>
      <c r="X29" s="777"/>
      <c r="Y29" s="777"/>
      <c r="Z29" s="777"/>
      <c r="AA29" s="777">
        <v>139</v>
      </c>
      <c r="AB29" s="777"/>
      <c r="AC29" s="777"/>
      <c r="AD29" s="777"/>
      <c r="AE29" s="778"/>
      <c r="AF29" s="779">
        <v>139</v>
      </c>
      <c r="AG29" s="780"/>
      <c r="AH29" s="780"/>
      <c r="AI29" s="780"/>
      <c r="AJ29" s="781"/>
      <c r="AK29" s="848">
        <v>413</v>
      </c>
      <c r="AL29" s="849"/>
      <c r="AM29" s="849"/>
      <c r="AN29" s="849"/>
      <c r="AO29" s="849"/>
      <c r="AP29" s="849" t="s">
        <v>527</v>
      </c>
      <c r="AQ29" s="849"/>
      <c r="AR29" s="849"/>
      <c r="AS29" s="849"/>
      <c r="AT29" s="849"/>
      <c r="AU29" s="849" t="s">
        <v>527</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888</v>
      </c>
      <c r="R30" s="777"/>
      <c r="S30" s="777"/>
      <c r="T30" s="777"/>
      <c r="U30" s="777"/>
      <c r="V30" s="777">
        <v>827</v>
      </c>
      <c r="W30" s="777"/>
      <c r="X30" s="777"/>
      <c r="Y30" s="777"/>
      <c r="Z30" s="777"/>
      <c r="AA30" s="777">
        <v>61</v>
      </c>
      <c r="AB30" s="777"/>
      <c r="AC30" s="777"/>
      <c r="AD30" s="777"/>
      <c r="AE30" s="778"/>
      <c r="AF30" s="779">
        <v>61</v>
      </c>
      <c r="AG30" s="780"/>
      <c r="AH30" s="780"/>
      <c r="AI30" s="780"/>
      <c r="AJ30" s="781"/>
      <c r="AK30" s="848">
        <v>317</v>
      </c>
      <c r="AL30" s="849"/>
      <c r="AM30" s="849"/>
      <c r="AN30" s="849"/>
      <c r="AO30" s="849"/>
      <c r="AP30" s="849" t="s">
        <v>527</v>
      </c>
      <c r="AQ30" s="849"/>
      <c r="AR30" s="849"/>
      <c r="AS30" s="849"/>
      <c r="AT30" s="849"/>
      <c r="AU30" s="849" t="s">
        <v>527</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1438</v>
      </c>
      <c r="R31" s="777"/>
      <c r="S31" s="777"/>
      <c r="T31" s="777"/>
      <c r="U31" s="777"/>
      <c r="V31" s="777">
        <v>1390</v>
      </c>
      <c r="W31" s="777"/>
      <c r="X31" s="777"/>
      <c r="Y31" s="777"/>
      <c r="Z31" s="777"/>
      <c r="AA31" s="777">
        <v>48</v>
      </c>
      <c r="AB31" s="777"/>
      <c r="AC31" s="777"/>
      <c r="AD31" s="777"/>
      <c r="AE31" s="778"/>
      <c r="AF31" s="779">
        <v>44</v>
      </c>
      <c r="AG31" s="780"/>
      <c r="AH31" s="780"/>
      <c r="AI31" s="780"/>
      <c r="AJ31" s="781"/>
      <c r="AK31" s="848">
        <v>717</v>
      </c>
      <c r="AL31" s="849"/>
      <c r="AM31" s="849"/>
      <c r="AN31" s="849"/>
      <c r="AO31" s="849"/>
      <c r="AP31" s="849">
        <v>7919</v>
      </c>
      <c r="AQ31" s="849"/>
      <c r="AR31" s="849"/>
      <c r="AS31" s="849"/>
      <c r="AT31" s="849"/>
      <c r="AU31" s="849">
        <v>7919</v>
      </c>
      <c r="AV31" s="849"/>
      <c r="AW31" s="849"/>
      <c r="AX31" s="849"/>
      <c r="AY31" s="849"/>
      <c r="AZ31" s="850" t="s">
        <v>527</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380</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381</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411</v>
      </c>
      <c r="AG63" s="860"/>
      <c r="AH63" s="860"/>
      <c r="AI63" s="860"/>
      <c r="AJ63" s="861"/>
      <c r="AK63" s="862"/>
      <c r="AL63" s="857"/>
      <c r="AM63" s="857"/>
      <c r="AN63" s="857"/>
      <c r="AO63" s="857"/>
      <c r="AP63" s="860">
        <v>7919</v>
      </c>
      <c r="AQ63" s="860"/>
      <c r="AR63" s="860"/>
      <c r="AS63" s="860"/>
      <c r="AT63" s="860"/>
      <c r="AU63" s="860">
        <v>7919</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383</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528</v>
      </c>
      <c r="C68" s="888"/>
      <c r="D68" s="888"/>
      <c r="E68" s="888"/>
      <c r="F68" s="888"/>
      <c r="G68" s="888"/>
      <c r="H68" s="888"/>
      <c r="I68" s="888"/>
      <c r="J68" s="888"/>
      <c r="K68" s="888"/>
      <c r="L68" s="888"/>
      <c r="M68" s="888"/>
      <c r="N68" s="888"/>
      <c r="O68" s="888"/>
      <c r="P68" s="889"/>
      <c r="Q68" s="890">
        <v>4194</v>
      </c>
      <c r="R68" s="884"/>
      <c r="S68" s="884"/>
      <c r="T68" s="884"/>
      <c r="U68" s="884"/>
      <c r="V68" s="884">
        <v>4077</v>
      </c>
      <c r="W68" s="884"/>
      <c r="X68" s="884"/>
      <c r="Y68" s="884"/>
      <c r="Z68" s="884"/>
      <c r="AA68" s="884">
        <v>117</v>
      </c>
      <c r="AB68" s="884"/>
      <c r="AC68" s="884"/>
      <c r="AD68" s="884"/>
      <c r="AE68" s="884"/>
      <c r="AF68" s="884">
        <v>117</v>
      </c>
      <c r="AG68" s="884"/>
      <c r="AH68" s="884"/>
      <c r="AI68" s="884"/>
      <c r="AJ68" s="884"/>
      <c r="AK68" s="884">
        <v>110</v>
      </c>
      <c r="AL68" s="884"/>
      <c r="AM68" s="884"/>
      <c r="AN68" s="884"/>
      <c r="AO68" s="884"/>
      <c r="AP68" s="884" t="s">
        <v>474</v>
      </c>
      <c r="AQ68" s="884"/>
      <c r="AR68" s="884"/>
      <c r="AS68" s="884"/>
      <c r="AT68" s="884"/>
      <c r="AU68" s="884" t="s">
        <v>474</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529</v>
      </c>
      <c r="C69" s="892"/>
      <c r="D69" s="892"/>
      <c r="E69" s="892"/>
      <c r="F69" s="892"/>
      <c r="G69" s="892"/>
      <c r="H69" s="892"/>
      <c r="I69" s="892"/>
      <c r="J69" s="892"/>
      <c r="K69" s="892"/>
      <c r="L69" s="892"/>
      <c r="M69" s="892"/>
      <c r="N69" s="892"/>
      <c r="O69" s="892"/>
      <c r="P69" s="893"/>
      <c r="Q69" s="894">
        <v>2223</v>
      </c>
      <c r="R69" s="849"/>
      <c r="S69" s="849"/>
      <c r="T69" s="849"/>
      <c r="U69" s="849"/>
      <c r="V69" s="849">
        <v>2156</v>
      </c>
      <c r="W69" s="849"/>
      <c r="X69" s="849"/>
      <c r="Y69" s="849"/>
      <c r="Z69" s="849"/>
      <c r="AA69" s="849">
        <v>67</v>
      </c>
      <c r="AB69" s="849"/>
      <c r="AC69" s="849"/>
      <c r="AD69" s="849"/>
      <c r="AE69" s="849"/>
      <c r="AF69" s="849">
        <v>67</v>
      </c>
      <c r="AG69" s="849"/>
      <c r="AH69" s="849"/>
      <c r="AI69" s="849"/>
      <c r="AJ69" s="849"/>
      <c r="AK69" s="849">
        <v>5</v>
      </c>
      <c r="AL69" s="849"/>
      <c r="AM69" s="849"/>
      <c r="AN69" s="849"/>
      <c r="AO69" s="849"/>
      <c r="AP69" s="849" t="s">
        <v>474</v>
      </c>
      <c r="AQ69" s="849"/>
      <c r="AR69" s="849"/>
      <c r="AS69" s="849"/>
      <c r="AT69" s="849"/>
      <c r="AU69" s="849" t="s">
        <v>474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530</v>
      </c>
      <c r="C70" s="892"/>
      <c r="D70" s="892"/>
      <c r="E70" s="892"/>
      <c r="F70" s="892"/>
      <c r="G70" s="892"/>
      <c r="H70" s="892"/>
      <c r="I70" s="892"/>
      <c r="J70" s="892"/>
      <c r="K70" s="892"/>
      <c r="L70" s="892"/>
      <c r="M70" s="892"/>
      <c r="N70" s="892"/>
      <c r="O70" s="892"/>
      <c r="P70" s="893"/>
      <c r="Q70" s="894">
        <v>804096</v>
      </c>
      <c r="R70" s="849"/>
      <c r="S70" s="849"/>
      <c r="T70" s="849"/>
      <c r="U70" s="849"/>
      <c r="V70" s="849">
        <v>792077</v>
      </c>
      <c r="W70" s="849"/>
      <c r="X70" s="849"/>
      <c r="Y70" s="849"/>
      <c r="Z70" s="849"/>
      <c r="AA70" s="849">
        <v>12019</v>
      </c>
      <c r="AB70" s="849"/>
      <c r="AC70" s="849"/>
      <c r="AD70" s="849"/>
      <c r="AE70" s="849"/>
      <c r="AF70" s="849">
        <v>12019</v>
      </c>
      <c r="AG70" s="849"/>
      <c r="AH70" s="849"/>
      <c r="AI70" s="849"/>
      <c r="AJ70" s="849"/>
      <c r="AK70" s="849">
        <v>3394</v>
      </c>
      <c r="AL70" s="849"/>
      <c r="AM70" s="849"/>
      <c r="AN70" s="849"/>
      <c r="AO70" s="849"/>
      <c r="AP70" s="849" t="s">
        <v>474</v>
      </c>
      <c r="AQ70" s="849"/>
      <c r="AR70" s="849"/>
      <c r="AS70" s="849"/>
      <c r="AT70" s="849"/>
      <c r="AU70" s="849" t="s">
        <v>474</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531</v>
      </c>
      <c r="C71" s="892"/>
      <c r="D71" s="892"/>
      <c r="E71" s="892"/>
      <c r="F71" s="892"/>
      <c r="G71" s="892"/>
      <c r="H71" s="892"/>
      <c r="I71" s="892"/>
      <c r="J71" s="892"/>
      <c r="K71" s="892"/>
      <c r="L71" s="892"/>
      <c r="M71" s="892"/>
      <c r="N71" s="892"/>
      <c r="O71" s="892"/>
      <c r="P71" s="893"/>
      <c r="Q71" s="894">
        <v>1360</v>
      </c>
      <c r="R71" s="849"/>
      <c r="S71" s="849"/>
      <c r="T71" s="849"/>
      <c r="U71" s="849"/>
      <c r="V71" s="849">
        <v>1316</v>
      </c>
      <c r="W71" s="849"/>
      <c r="X71" s="849"/>
      <c r="Y71" s="849"/>
      <c r="Z71" s="849"/>
      <c r="AA71" s="849">
        <v>44</v>
      </c>
      <c r="AB71" s="849"/>
      <c r="AC71" s="849"/>
      <c r="AD71" s="849"/>
      <c r="AE71" s="849"/>
      <c r="AF71" s="849">
        <v>44</v>
      </c>
      <c r="AG71" s="849"/>
      <c r="AH71" s="849"/>
      <c r="AI71" s="849"/>
      <c r="AJ71" s="849"/>
      <c r="AK71" s="849">
        <v>30</v>
      </c>
      <c r="AL71" s="849"/>
      <c r="AM71" s="849"/>
      <c r="AN71" s="849"/>
      <c r="AO71" s="849"/>
      <c r="AP71" s="849" t="s">
        <v>474</v>
      </c>
      <c r="AQ71" s="849"/>
      <c r="AR71" s="849"/>
      <c r="AS71" s="849"/>
      <c r="AT71" s="849"/>
      <c r="AU71" s="849" t="s">
        <v>474</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385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12247</v>
      </c>
      <c r="AG88" s="860"/>
      <c r="AH88" s="860"/>
      <c r="AI88" s="860"/>
      <c r="AJ88" s="860"/>
      <c r="AK88" s="857"/>
      <c r="AL88" s="857"/>
      <c r="AM88" s="857"/>
      <c r="AN88" s="857"/>
      <c r="AO88" s="857"/>
      <c r="AP88" s="860" t="s">
        <v>474</v>
      </c>
      <c r="AQ88" s="860"/>
      <c r="AR88" s="860"/>
      <c r="AS88" s="860"/>
      <c r="AT88" s="860"/>
      <c r="AU88" s="860" t="s">
        <v>474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25</v>
      </c>
      <c r="CS102" s="868"/>
      <c r="CT102" s="868"/>
      <c r="CU102" s="868"/>
      <c r="CV102" s="911"/>
      <c r="CW102" s="910">
        <v>13</v>
      </c>
      <c r="CX102" s="868"/>
      <c r="CY102" s="868"/>
      <c r="CZ102" s="868"/>
      <c r="DA102" s="911"/>
      <c r="DB102" s="910" t="s">
        <v>474</v>
      </c>
      <c r="DC102" s="868"/>
      <c r="DD102" s="868"/>
      <c r="DE102" s="868"/>
      <c r="DF102" s="911"/>
      <c r="DG102" s="910" t="s">
        <v>474</v>
      </c>
      <c r="DH102" s="868"/>
      <c r="DI102" s="868"/>
      <c r="DJ102" s="868"/>
      <c r="DK102" s="911"/>
      <c r="DL102" s="910" t="s">
        <v>474</v>
      </c>
      <c r="DM102" s="868"/>
      <c r="DN102" s="868"/>
      <c r="DO102" s="868"/>
      <c r="DP102" s="911"/>
      <c r="DQ102" s="910" t="s">
        <v>474</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389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394</v>
      </c>
      <c r="AB109" s="913"/>
      <c r="AC109" s="913"/>
      <c r="AD109" s="913"/>
      <c r="AE109" s="914"/>
      <c r="AF109" s="912" t="s">
        <v>284</v>
      </c>
      <c r="AG109" s="913"/>
      <c r="AH109" s="913"/>
      <c r="AI109" s="913"/>
      <c r="AJ109" s="914"/>
      <c r="AK109" s="912" t="s">
        <v>283</v>
      </c>
      <c r="AL109" s="913"/>
      <c r="AM109" s="913"/>
      <c r="AN109" s="913"/>
      <c r="AO109" s="914"/>
      <c r="AP109" s="912" t="s">
        <v>395</v>
      </c>
      <c r="AQ109" s="913"/>
      <c r="AR109" s="913"/>
      <c r="AS109" s="913"/>
      <c r="AT109" s="915"/>
      <c r="AU109" s="934" t="s">
        <v>393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394</v>
      </c>
      <c r="BR109" s="913"/>
      <c r="BS109" s="913"/>
      <c r="BT109" s="913"/>
      <c r="BU109" s="914"/>
      <c r="BV109" s="912" t="s">
        <v>284</v>
      </c>
      <c r="BW109" s="913"/>
      <c r="BX109" s="913"/>
      <c r="BY109" s="913"/>
      <c r="BZ109" s="914"/>
      <c r="CA109" s="912" t="s">
        <v>283</v>
      </c>
      <c r="CB109" s="913"/>
      <c r="CC109" s="913"/>
      <c r="CD109" s="913"/>
      <c r="CE109" s="914"/>
      <c r="CF109" s="935" t="s">
        <v>395</v>
      </c>
      <c r="CG109" s="935"/>
      <c r="CH109" s="935"/>
      <c r="CI109" s="935"/>
      <c r="CJ109" s="935"/>
      <c r="CK109" s="912" t="s">
        <v>396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394</v>
      </c>
      <c r="DH109" s="913"/>
      <c r="DI109" s="913"/>
      <c r="DJ109" s="913"/>
      <c r="DK109" s="914"/>
      <c r="DL109" s="912" t="s">
        <v>284</v>
      </c>
      <c r="DM109" s="913"/>
      <c r="DN109" s="913"/>
      <c r="DO109" s="913"/>
      <c r="DP109" s="914"/>
      <c r="DQ109" s="912" t="s">
        <v>283</v>
      </c>
      <c r="DR109" s="913"/>
      <c r="DS109" s="913"/>
      <c r="DT109" s="913"/>
      <c r="DU109" s="914"/>
      <c r="DV109" s="912" t="s">
        <v>395</v>
      </c>
      <c r="DW109" s="913"/>
      <c r="DX109" s="913"/>
      <c r="DY109" s="913"/>
      <c r="DZ109" s="915"/>
    </row>
    <row r="110" spans="1:131" s="197" customFormat="1" ht="26.25" customHeight="1" x14ac:dyDescent="0.15">
      <c r="A110" s="916" t="s">
        <v>397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583441</v>
      </c>
      <c r="AB110" s="920"/>
      <c r="AC110" s="920"/>
      <c r="AD110" s="920"/>
      <c r="AE110" s="921"/>
      <c r="AF110" s="922">
        <v>569383</v>
      </c>
      <c r="AG110" s="920"/>
      <c r="AH110" s="920"/>
      <c r="AI110" s="920"/>
      <c r="AJ110" s="921"/>
      <c r="AK110" s="922">
        <v>529381</v>
      </c>
      <c r="AL110" s="920"/>
      <c r="AM110" s="920"/>
      <c r="AN110" s="920"/>
      <c r="AO110" s="921"/>
      <c r="AP110" s="923">
        <v>8.6999999999999993</v>
      </c>
      <c r="AQ110" s="924"/>
      <c r="AR110" s="924"/>
      <c r="AS110" s="924"/>
      <c r="AT110" s="925"/>
      <c r="AU110" s="926" t="s">
        <v>60</v>
      </c>
      <c r="AV110" s="927"/>
      <c r="AW110" s="927"/>
      <c r="AX110" s="927"/>
      <c r="AY110" s="928"/>
      <c r="AZ110" s="970" t="s">
        <v>398</v>
      </c>
      <c r="BA110" s="917"/>
      <c r="BB110" s="917"/>
      <c r="BC110" s="917"/>
      <c r="BD110" s="917"/>
      <c r="BE110" s="917"/>
      <c r="BF110" s="917"/>
      <c r="BG110" s="917"/>
      <c r="BH110" s="917"/>
      <c r="BI110" s="917"/>
      <c r="BJ110" s="917"/>
      <c r="BK110" s="917"/>
      <c r="BL110" s="917"/>
      <c r="BM110" s="917"/>
      <c r="BN110" s="917"/>
      <c r="BO110" s="917"/>
      <c r="BP110" s="918"/>
      <c r="BQ110" s="956">
        <v>5526694</v>
      </c>
      <c r="BR110" s="957"/>
      <c r="BS110" s="957"/>
      <c r="BT110" s="957"/>
      <c r="BU110" s="957"/>
      <c r="BV110" s="957">
        <v>5700816</v>
      </c>
      <c r="BW110" s="957"/>
      <c r="BX110" s="957"/>
      <c r="BY110" s="957"/>
      <c r="BZ110" s="957"/>
      <c r="CA110" s="957">
        <v>5695390</v>
      </c>
      <c r="CB110" s="957"/>
      <c r="CC110" s="957"/>
      <c r="CD110" s="957"/>
      <c r="CE110" s="957"/>
      <c r="CF110" s="971">
        <v>93.3</v>
      </c>
      <c r="CG110" s="972"/>
      <c r="CH110" s="972"/>
      <c r="CI110" s="972"/>
      <c r="CJ110" s="972"/>
      <c r="CK110" s="973" t="s">
        <v>399</v>
      </c>
      <c r="CL110" s="974"/>
      <c r="CM110" s="953" t="s">
        <v>400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402</v>
      </c>
      <c r="AB111" s="964"/>
      <c r="AC111" s="964"/>
      <c r="AD111" s="964"/>
      <c r="AE111" s="965"/>
      <c r="AF111" s="966" t="s">
        <v>402</v>
      </c>
      <c r="AG111" s="964"/>
      <c r="AH111" s="964"/>
      <c r="AI111" s="964"/>
      <c r="AJ111" s="965"/>
      <c r="AK111" s="966" t="s">
        <v>402</v>
      </c>
      <c r="AL111" s="964"/>
      <c r="AM111" s="964"/>
      <c r="AN111" s="964"/>
      <c r="AO111" s="965"/>
      <c r="AP111" s="967" t="s">
        <v>402</v>
      </c>
      <c r="AQ111" s="968"/>
      <c r="AR111" s="968"/>
      <c r="AS111" s="968"/>
      <c r="AT111" s="969"/>
      <c r="AU111" s="929"/>
      <c r="AV111" s="930"/>
      <c r="AW111" s="930"/>
      <c r="AX111" s="930"/>
      <c r="AY111" s="931"/>
      <c r="AZ111" s="979" t="s">
        <v>403</v>
      </c>
      <c r="BA111" s="980"/>
      <c r="BB111" s="980"/>
      <c r="BC111" s="980"/>
      <c r="BD111" s="980"/>
      <c r="BE111" s="980"/>
      <c r="BF111" s="980"/>
      <c r="BG111" s="980"/>
      <c r="BH111" s="980"/>
      <c r="BI111" s="980"/>
      <c r="BJ111" s="980"/>
      <c r="BK111" s="980"/>
      <c r="BL111" s="980"/>
      <c r="BM111" s="980"/>
      <c r="BN111" s="980"/>
      <c r="BO111" s="980"/>
      <c r="BP111" s="981"/>
      <c r="BQ111" s="949">
        <v>147010</v>
      </c>
      <c r="BR111" s="950"/>
      <c r="BS111" s="950"/>
      <c r="BT111" s="950"/>
      <c r="BU111" s="950"/>
      <c r="BV111" s="950">
        <v>139400</v>
      </c>
      <c r="BW111" s="950"/>
      <c r="BX111" s="950"/>
      <c r="BY111" s="950"/>
      <c r="BZ111" s="950"/>
      <c r="CA111" s="950">
        <v>187524</v>
      </c>
      <c r="CB111" s="950"/>
      <c r="CC111" s="950"/>
      <c r="CD111" s="950"/>
      <c r="CE111" s="950"/>
      <c r="CF111" s="944">
        <v>3.1</v>
      </c>
      <c r="CG111" s="945"/>
      <c r="CH111" s="945"/>
      <c r="CI111" s="945"/>
      <c r="CJ111" s="945"/>
      <c r="CK111" s="975"/>
      <c r="CL111" s="976"/>
      <c r="CM111" s="946" t="s">
        <v>404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402</v>
      </c>
      <c r="DH111" s="950"/>
      <c r="DI111" s="950"/>
      <c r="DJ111" s="950"/>
      <c r="DK111" s="950"/>
      <c r="DL111" s="950" t="s">
        <v>402</v>
      </c>
      <c r="DM111" s="950"/>
      <c r="DN111" s="950"/>
      <c r="DO111" s="950"/>
      <c r="DP111" s="950"/>
      <c r="DQ111" s="950" t="s">
        <v>402</v>
      </c>
      <c r="DR111" s="950"/>
      <c r="DS111" s="950"/>
      <c r="DT111" s="950"/>
      <c r="DU111" s="950"/>
      <c r="DV111" s="951" t="s">
        <v>402</v>
      </c>
      <c r="DW111" s="951"/>
      <c r="DX111" s="951"/>
      <c r="DY111" s="951"/>
      <c r="DZ111" s="952"/>
    </row>
    <row r="112" spans="1:131" s="197" customFormat="1" ht="26.25" customHeight="1" x14ac:dyDescent="0.15">
      <c r="A112" s="982" t="s">
        <v>405</v>
      </c>
      <c r="B112" s="983"/>
      <c r="C112" s="980" t="s">
        <v>406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407</v>
      </c>
      <c r="BA112" s="980"/>
      <c r="BB112" s="980"/>
      <c r="BC112" s="980"/>
      <c r="BD112" s="980"/>
      <c r="BE112" s="980"/>
      <c r="BF112" s="980"/>
      <c r="BG112" s="980"/>
      <c r="BH112" s="980"/>
      <c r="BI112" s="980"/>
      <c r="BJ112" s="980"/>
      <c r="BK112" s="980"/>
      <c r="BL112" s="980"/>
      <c r="BM112" s="980"/>
      <c r="BN112" s="980"/>
      <c r="BO112" s="980"/>
      <c r="BP112" s="981"/>
      <c r="BQ112" s="949">
        <v>8526648</v>
      </c>
      <c r="BR112" s="950"/>
      <c r="BS112" s="950"/>
      <c r="BT112" s="950"/>
      <c r="BU112" s="950"/>
      <c r="BV112" s="950">
        <v>8191684</v>
      </c>
      <c r="BW112" s="950"/>
      <c r="BX112" s="950"/>
      <c r="BY112" s="950"/>
      <c r="BZ112" s="950"/>
      <c r="CA112" s="950">
        <v>7919306</v>
      </c>
      <c r="CB112" s="950"/>
      <c r="CC112" s="950"/>
      <c r="CD112" s="950"/>
      <c r="CE112" s="950"/>
      <c r="CF112" s="944">
        <v>129.80000000000001</v>
      </c>
      <c r="CG112" s="945"/>
      <c r="CH112" s="945"/>
      <c r="CI112" s="945"/>
      <c r="CJ112" s="945"/>
      <c r="CK112" s="975"/>
      <c r="CL112" s="976"/>
      <c r="CM112" s="946" t="s">
        <v>408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409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632988</v>
      </c>
      <c r="AB113" s="964"/>
      <c r="AC113" s="964"/>
      <c r="AD113" s="964"/>
      <c r="AE113" s="965"/>
      <c r="AF113" s="966">
        <v>639573</v>
      </c>
      <c r="AG113" s="964"/>
      <c r="AH113" s="964"/>
      <c r="AI113" s="964"/>
      <c r="AJ113" s="965"/>
      <c r="AK113" s="966">
        <v>650892</v>
      </c>
      <c r="AL113" s="964"/>
      <c r="AM113" s="964"/>
      <c r="AN113" s="964"/>
      <c r="AO113" s="965"/>
      <c r="AP113" s="967">
        <v>10.7</v>
      </c>
      <c r="AQ113" s="968"/>
      <c r="AR113" s="968"/>
      <c r="AS113" s="968"/>
      <c r="AT113" s="969"/>
      <c r="AU113" s="929"/>
      <c r="AV113" s="930"/>
      <c r="AW113" s="930"/>
      <c r="AX113" s="930"/>
      <c r="AY113" s="931"/>
      <c r="AZ113" s="979" t="s">
        <v>410</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413</v>
      </c>
      <c r="BA114" s="980"/>
      <c r="BB114" s="980"/>
      <c r="BC114" s="980"/>
      <c r="BD114" s="980"/>
      <c r="BE114" s="980"/>
      <c r="BF114" s="980"/>
      <c r="BG114" s="980"/>
      <c r="BH114" s="980"/>
      <c r="BI114" s="980"/>
      <c r="BJ114" s="980"/>
      <c r="BK114" s="980"/>
      <c r="BL114" s="980"/>
      <c r="BM114" s="980"/>
      <c r="BN114" s="980"/>
      <c r="BO114" s="980"/>
      <c r="BP114" s="981"/>
      <c r="BQ114" s="949">
        <v>2410589</v>
      </c>
      <c r="BR114" s="950"/>
      <c r="BS114" s="950"/>
      <c r="BT114" s="950"/>
      <c r="BU114" s="950"/>
      <c r="BV114" s="950">
        <v>2254815</v>
      </c>
      <c r="BW114" s="950"/>
      <c r="BX114" s="950"/>
      <c r="BY114" s="950"/>
      <c r="BZ114" s="950"/>
      <c r="CA114" s="950">
        <v>2139474</v>
      </c>
      <c r="CB114" s="950"/>
      <c r="CC114" s="950"/>
      <c r="CD114" s="950"/>
      <c r="CE114" s="950"/>
      <c r="CF114" s="944">
        <v>35.1</v>
      </c>
      <c r="CG114" s="945"/>
      <c r="CH114" s="945"/>
      <c r="CI114" s="945"/>
      <c r="CJ114" s="945"/>
      <c r="CK114" s="975"/>
      <c r="CL114" s="976"/>
      <c r="CM114" s="946" t="s">
        <v>414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415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9098</v>
      </c>
      <c r="AB115" s="964"/>
      <c r="AC115" s="964"/>
      <c r="AD115" s="964"/>
      <c r="AE115" s="965"/>
      <c r="AF115" s="966">
        <v>9134</v>
      </c>
      <c r="AG115" s="964"/>
      <c r="AH115" s="964"/>
      <c r="AI115" s="964"/>
      <c r="AJ115" s="965"/>
      <c r="AK115" s="966">
        <v>15352</v>
      </c>
      <c r="AL115" s="964"/>
      <c r="AM115" s="964"/>
      <c r="AN115" s="964"/>
      <c r="AO115" s="965"/>
      <c r="AP115" s="967">
        <v>0.3</v>
      </c>
      <c r="AQ115" s="968"/>
      <c r="AR115" s="968"/>
      <c r="AS115" s="968"/>
      <c r="AT115" s="969"/>
      <c r="AU115" s="929"/>
      <c r="AV115" s="930"/>
      <c r="AW115" s="930"/>
      <c r="AX115" s="930"/>
      <c r="AY115" s="931"/>
      <c r="AZ115" s="979" t="s">
        <v>416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417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418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419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421</v>
      </c>
      <c r="Z117" s="914"/>
      <c r="AA117" s="1026">
        <v>1225527</v>
      </c>
      <c r="AB117" s="996"/>
      <c r="AC117" s="996"/>
      <c r="AD117" s="996"/>
      <c r="AE117" s="997"/>
      <c r="AF117" s="995">
        <v>1218090</v>
      </c>
      <c r="AG117" s="996"/>
      <c r="AH117" s="996"/>
      <c r="AI117" s="996"/>
      <c r="AJ117" s="997"/>
      <c r="AK117" s="995">
        <v>1195625</v>
      </c>
      <c r="AL117" s="996"/>
      <c r="AM117" s="996"/>
      <c r="AN117" s="996"/>
      <c r="AO117" s="997"/>
      <c r="AP117" s="998"/>
      <c r="AQ117" s="999"/>
      <c r="AR117" s="999"/>
      <c r="AS117" s="999"/>
      <c r="AT117" s="1000"/>
      <c r="AU117" s="929"/>
      <c r="AV117" s="930"/>
      <c r="AW117" s="930"/>
      <c r="AX117" s="930"/>
      <c r="AY117" s="931"/>
      <c r="AZ117" s="1025" t="s">
        <v>422</v>
      </c>
      <c r="BA117" s="1001"/>
      <c r="BB117" s="1001"/>
      <c r="BC117" s="1001"/>
      <c r="BD117" s="1001"/>
      <c r="BE117" s="1001"/>
      <c r="BF117" s="1001"/>
      <c r="BG117" s="1001"/>
      <c r="BH117" s="1001"/>
      <c r="BI117" s="1001"/>
      <c r="BJ117" s="1001"/>
      <c r="BK117" s="1001"/>
      <c r="BL117" s="1001"/>
      <c r="BM117" s="1001"/>
      <c r="BN117" s="1001"/>
      <c r="BO117" s="1001"/>
      <c r="BP117" s="1002"/>
      <c r="BQ117" s="1015" t="s">
        <v>423</v>
      </c>
      <c r="BR117" s="1016"/>
      <c r="BS117" s="1016"/>
      <c r="BT117" s="1016"/>
      <c r="BU117" s="1016"/>
      <c r="BV117" s="1016">
        <v>1216</v>
      </c>
      <c r="BW117" s="1016"/>
      <c r="BX117" s="1016"/>
      <c r="BY117" s="1016"/>
      <c r="BZ117" s="1016"/>
      <c r="CA117" s="1016" t="s">
        <v>423</v>
      </c>
      <c r="CB117" s="1016"/>
      <c r="CC117" s="1016"/>
      <c r="CD117" s="1016"/>
      <c r="CE117" s="1016"/>
      <c r="CF117" s="944" t="s">
        <v>423</v>
      </c>
      <c r="CG117" s="945"/>
      <c r="CH117" s="945"/>
      <c r="CI117" s="945"/>
      <c r="CJ117" s="945"/>
      <c r="CK117" s="975"/>
      <c r="CL117" s="976"/>
      <c r="CM117" s="946" t="s">
        <v>424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423</v>
      </c>
      <c r="DH117" s="989"/>
      <c r="DI117" s="989"/>
      <c r="DJ117" s="989"/>
      <c r="DK117" s="990"/>
      <c r="DL117" s="991" t="s">
        <v>423</v>
      </c>
      <c r="DM117" s="989"/>
      <c r="DN117" s="989"/>
      <c r="DO117" s="989"/>
      <c r="DP117" s="990"/>
      <c r="DQ117" s="991" t="s">
        <v>423</v>
      </c>
      <c r="DR117" s="989"/>
      <c r="DS117" s="989"/>
      <c r="DT117" s="989"/>
      <c r="DU117" s="990"/>
      <c r="DV117" s="992" t="s">
        <v>423</v>
      </c>
      <c r="DW117" s="993"/>
      <c r="DX117" s="993"/>
      <c r="DY117" s="993"/>
      <c r="DZ117" s="994"/>
    </row>
    <row r="118" spans="1:130" s="197" customFormat="1" ht="26.25" customHeight="1" x14ac:dyDescent="0.15">
      <c r="A118" s="934" t="s">
        <v>396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394</v>
      </c>
      <c r="AB118" s="913"/>
      <c r="AC118" s="913"/>
      <c r="AD118" s="913"/>
      <c r="AE118" s="914"/>
      <c r="AF118" s="912" t="s">
        <v>284</v>
      </c>
      <c r="AG118" s="913"/>
      <c r="AH118" s="913"/>
      <c r="AI118" s="913"/>
      <c r="AJ118" s="914"/>
      <c r="AK118" s="912" t="s">
        <v>283</v>
      </c>
      <c r="AL118" s="913"/>
      <c r="AM118" s="913"/>
      <c r="AN118" s="913"/>
      <c r="AO118" s="914"/>
      <c r="AP118" s="1020" t="s">
        <v>395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425</v>
      </c>
      <c r="BP118" s="1024"/>
      <c r="BQ118" s="1015">
        <v>16610941</v>
      </c>
      <c r="BR118" s="1016"/>
      <c r="BS118" s="1016"/>
      <c r="BT118" s="1016"/>
      <c r="BU118" s="1016"/>
      <c r="BV118" s="1016">
        <v>16287931</v>
      </c>
      <c r="BW118" s="1016"/>
      <c r="BX118" s="1016"/>
      <c r="BY118" s="1016"/>
      <c r="BZ118" s="1016"/>
      <c r="CA118" s="1016">
        <v>15941694</v>
      </c>
      <c r="CB118" s="1016"/>
      <c r="CC118" s="1016"/>
      <c r="CD118" s="1016"/>
      <c r="CE118" s="1016"/>
      <c r="CF118" s="1017"/>
      <c r="CG118" s="1018"/>
      <c r="CH118" s="1018"/>
      <c r="CI118" s="1018"/>
      <c r="CJ118" s="1019"/>
      <c r="CK118" s="975"/>
      <c r="CL118" s="976"/>
      <c r="CM118" s="946" t="s">
        <v>426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423</v>
      </c>
      <c r="DH118" s="989"/>
      <c r="DI118" s="989"/>
      <c r="DJ118" s="989"/>
      <c r="DK118" s="990"/>
      <c r="DL118" s="991" t="s">
        <v>423</v>
      </c>
      <c r="DM118" s="989"/>
      <c r="DN118" s="989"/>
      <c r="DO118" s="989"/>
      <c r="DP118" s="990"/>
      <c r="DQ118" s="991" t="s">
        <v>423</v>
      </c>
      <c r="DR118" s="989"/>
      <c r="DS118" s="989"/>
      <c r="DT118" s="989"/>
      <c r="DU118" s="990"/>
      <c r="DV118" s="992" t="s">
        <v>423</v>
      </c>
      <c r="DW118" s="993"/>
      <c r="DX118" s="993"/>
      <c r="DY118" s="993"/>
      <c r="DZ118" s="994"/>
    </row>
    <row r="119" spans="1:130" s="197" customFormat="1" ht="26.25" customHeight="1" x14ac:dyDescent="0.15">
      <c r="A119" s="1004" t="s">
        <v>399</v>
      </c>
      <c r="B119" s="974"/>
      <c r="C119" s="953" t="s">
        <v>400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423</v>
      </c>
      <c r="AB119" s="920"/>
      <c r="AC119" s="920"/>
      <c r="AD119" s="920"/>
      <c r="AE119" s="921"/>
      <c r="AF119" s="922" t="s">
        <v>423</v>
      </c>
      <c r="AG119" s="920"/>
      <c r="AH119" s="920"/>
      <c r="AI119" s="920"/>
      <c r="AJ119" s="921"/>
      <c r="AK119" s="922" t="s">
        <v>423</v>
      </c>
      <c r="AL119" s="920"/>
      <c r="AM119" s="920"/>
      <c r="AN119" s="920"/>
      <c r="AO119" s="921"/>
      <c r="AP119" s="923" t="s">
        <v>423</v>
      </c>
      <c r="AQ119" s="924"/>
      <c r="AR119" s="924"/>
      <c r="AS119" s="924"/>
      <c r="AT119" s="925"/>
      <c r="AU119" s="1007" t="s">
        <v>427</v>
      </c>
      <c r="AV119" s="1008"/>
      <c r="AW119" s="1008"/>
      <c r="AX119" s="1008"/>
      <c r="AY119" s="1009"/>
      <c r="AZ119" s="970" t="s">
        <v>428</v>
      </c>
      <c r="BA119" s="917"/>
      <c r="BB119" s="917"/>
      <c r="BC119" s="917"/>
      <c r="BD119" s="917"/>
      <c r="BE119" s="917"/>
      <c r="BF119" s="917"/>
      <c r="BG119" s="917"/>
      <c r="BH119" s="917"/>
      <c r="BI119" s="917"/>
      <c r="BJ119" s="917"/>
      <c r="BK119" s="917"/>
      <c r="BL119" s="917"/>
      <c r="BM119" s="917"/>
      <c r="BN119" s="917"/>
      <c r="BO119" s="917"/>
      <c r="BP119" s="918"/>
      <c r="BQ119" s="956">
        <v>1884348</v>
      </c>
      <c r="BR119" s="957"/>
      <c r="BS119" s="957"/>
      <c r="BT119" s="957"/>
      <c r="BU119" s="957"/>
      <c r="BV119" s="957">
        <v>2141739</v>
      </c>
      <c r="BW119" s="957"/>
      <c r="BX119" s="957"/>
      <c r="BY119" s="957"/>
      <c r="BZ119" s="957"/>
      <c r="CA119" s="957">
        <v>2155216</v>
      </c>
      <c r="CB119" s="957"/>
      <c r="CC119" s="957"/>
      <c r="CD119" s="957"/>
      <c r="CE119" s="957"/>
      <c r="CF119" s="971">
        <v>35.299999999999997</v>
      </c>
      <c r="CG119" s="972"/>
      <c r="CH119" s="972"/>
      <c r="CI119" s="972"/>
      <c r="CJ119" s="972"/>
      <c r="CK119" s="977"/>
      <c r="CL119" s="978"/>
      <c r="CM119" s="1034" t="s">
        <v>429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147010</v>
      </c>
      <c r="DH119" s="1028"/>
      <c r="DI119" s="1028"/>
      <c r="DJ119" s="1028"/>
      <c r="DK119" s="1029"/>
      <c r="DL119" s="1030">
        <v>139400</v>
      </c>
      <c r="DM119" s="1028"/>
      <c r="DN119" s="1028"/>
      <c r="DO119" s="1028"/>
      <c r="DP119" s="1029"/>
      <c r="DQ119" s="1030">
        <v>187524</v>
      </c>
      <c r="DR119" s="1028"/>
      <c r="DS119" s="1028"/>
      <c r="DT119" s="1028"/>
      <c r="DU119" s="1029"/>
      <c r="DV119" s="1031">
        <v>3.1</v>
      </c>
      <c r="DW119" s="1032"/>
      <c r="DX119" s="1032"/>
      <c r="DY119" s="1032"/>
      <c r="DZ119" s="1033"/>
    </row>
    <row r="120" spans="1:130" s="197" customFormat="1" ht="26.25" customHeight="1" x14ac:dyDescent="0.15">
      <c r="A120" s="1005"/>
      <c r="B120" s="976"/>
      <c r="C120" s="946" t="s">
        <v>404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423</v>
      </c>
      <c r="AB120" s="989"/>
      <c r="AC120" s="989"/>
      <c r="AD120" s="989"/>
      <c r="AE120" s="990"/>
      <c r="AF120" s="991" t="s">
        <v>423</v>
      </c>
      <c r="AG120" s="989"/>
      <c r="AH120" s="989"/>
      <c r="AI120" s="989"/>
      <c r="AJ120" s="990"/>
      <c r="AK120" s="991" t="s">
        <v>423</v>
      </c>
      <c r="AL120" s="989"/>
      <c r="AM120" s="989"/>
      <c r="AN120" s="989"/>
      <c r="AO120" s="990"/>
      <c r="AP120" s="992" t="s">
        <v>423</v>
      </c>
      <c r="AQ120" s="993"/>
      <c r="AR120" s="993"/>
      <c r="AS120" s="993"/>
      <c r="AT120" s="994"/>
      <c r="AU120" s="1010"/>
      <c r="AV120" s="1011"/>
      <c r="AW120" s="1011"/>
      <c r="AX120" s="1011"/>
      <c r="AY120" s="1012"/>
      <c r="AZ120" s="979" t="s">
        <v>430</v>
      </c>
      <c r="BA120" s="980"/>
      <c r="BB120" s="980"/>
      <c r="BC120" s="980"/>
      <c r="BD120" s="980"/>
      <c r="BE120" s="980"/>
      <c r="BF120" s="980"/>
      <c r="BG120" s="980"/>
      <c r="BH120" s="980"/>
      <c r="BI120" s="980"/>
      <c r="BJ120" s="980"/>
      <c r="BK120" s="980"/>
      <c r="BL120" s="980"/>
      <c r="BM120" s="980"/>
      <c r="BN120" s="980"/>
      <c r="BO120" s="980"/>
      <c r="BP120" s="981"/>
      <c r="BQ120" s="949">
        <v>6779171</v>
      </c>
      <c r="BR120" s="950"/>
      <c r="BS120" s="950"/>
      <c r="BT120" s="950"/>
      <c r="BU120" s="950"/>
      <c r="BV120" s="950">
        <v>6417203</v>
      </c>
      <c r="BW120" s="950"/>
      <c r="BX120" s="950"/>
      <c r="BY120" s="950"/>
      <c r="BZ120" s="950"/>
      <c r="CA120" s="950">
        <v>6135547</v>
      </c>
      <c r="CB120" s="950"/>
      <c r="CC120" s="950"/>
      <c r="CD120" s="950"/>
      <c r="CE120" s="950"/>
      <c r="CF120" s="944">
        <v>100.5</v>
      </c>
      <c r="CG120" s="945"/>
      <c r="CH120" s="945"/>
      <c r="CI120" s="945"/>
      <c r="CJ120" s="945"/>
      <c r="CK120" s="1043" t="s">
        <v>431</v>
      </c>
      <c r="CL120" s="1044"/>
      <c r="CM120" s="1044"/>
      <c r="CN120" s="1044"/>
      <c r="CO120" s="1045"/>
      <c r="CP120" s="1051" t="s">
        <v>432</v>
      </c>
      <c r="CQ120" s="1052"/>
      <c r="CR120" s="1052"/>
      <c r="CS120" s="1052"/>
      <c r="CT120" s="1052"/>
      <c r="CU120" s="1052"/>
      <c r="CV120" s="1052"/>
      <c r="CW120" s="1052"/>
      <c r="CX120" s="1052"/>
      <c r="CY120" s="1052"/>
      <c r="CZ120" s="1052"/>
      <c r="DA120" s="1052"/>
      <c r="DB120" s="1052"/>
      <c r="DC120" s="1052"/>
      <c r="DD120" s="1052"/>
      <c r="DE120" s="1052"/>
      <c r="DF120" s="1053"/>
      <c r="DG120" s="956">
        <v>8526648</v>
      </c>
      <c r="DH120" s="957"/>
      <c r="DI120" s="957"/>
      <c r="DJ120" s="957"/>
      <c r="DK120" s="957"/>
      <c r="DL120" s="957">
        <v>8191684</v>
      </c>
      <c r="DM120" s="957"/>
      <c r="DN120" s="957"/>
      <c r="DO120" s="957"/>
      <c r="DP120" s="957"/>
      <c r="DQ120" s="957">
        <v>7919306</v>
      </c>
      <c r="DR120" s="957"/>
      <c r="DS120" s="957"/>
      <c r="DT120" s="957"/>
      <c r="DU120" s="957"/>
      <c r="DV120" s="958">
        <v>129.80000000000001</v>
      </c>
      <c r="DW120" s="958"/>
      <c r="DX120" s="958"/>
      <c r="DY120" s="958"/>
      <c r="DZ120" s="959"/>
    </row>
    <row r="121" spans="1:130" s="197" customFormat="1" ht="26.25" customHeight="1" x14ac:dyDescent="0.15">
      <c r="A121" s="1005"/>
      <c r="B121" s="976"/>
      <c r="C121" s="1040" t="s">
        <v>433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423</v>
      </c>
      <c r="AB121" s="989"/>
      <c r="AC121" s="989"/>
      <c r="AD121" s="989"/>
      <c r="AE121" s="990"/>
      <c r="AF121" s="991" t="s">
        <v>423</v>
      </c>
      <c r="AG121" s="989"/>
      <c r="AH121" s="989"/>
      <c r="AI121" s="989"/>
      <c r="AJ121" s="990"/>
      <c r="AK121" s="991" t="s">
        <v>423</v>
      </c>
      <c r="AL121" s="989"/>
      <c r="AM121" s="989"/>
      <c r="AN121" s="989"/>
      <c r="AO121" s="990"/>
      <c r="AP121" s="992" t="s">
        <v>423</v>
      </c>
      <c r="AQ121" s="993"/>
      <c r="AR121" s="993"/>
      <c r="AS121" s="993"/>
      <c r="AT121" s="994"/>
      <c r="AU121" s="1010"/>
      <c r="AV121" s="1011"/>
      <c r="AW121" s="1011"/>
      <c r="AX121" s="1011"/>
      <c r="AY121" s="1012"/>
      <c r="AZ121" s="1025" t="s">
        <v>434</v>
      </c>
      <c r="BA121" s="1001"/>
      <c r="BB121" s="1001"/>
      <c r="BC121" s="1001"/>
      <c r="BD121" s="1001"/>
      <c r="BE121" s="1001"/>
      <c r="BF121" s="1001"/>
      <c r="BG121" s="1001"/>
      <c r="BH121" s="1001"/>
      <c r="BI121" s="1001"/>
      <c r="BJ121" s="1001"/>
      <c r="BK121" s="1001"/>
      <c r="BL121" s="1001"/>
      <c r="BM121" s="1001"/>
      <c r="BN121" s="1001"/>
      <c r="BO121" s="1001"/>
      <c r="BP121" s="1002"/>
      <c r="BQ121" s="1015">
        <v>10257339</v>
      </c>
      <c r="BR121" s="1016"/>
      <c r="BS121" s="1016"/>
      <c r="BT121" s="1016"/>
      <c r="BU121" s="1016"/>
      <c r="BV121" s="1016">
        <v>10351832</v>
      </c>
      <c r="BW121" s="1016"/>
      <c r="BX121" s="1016"/>
      <c r="BY121" s="1016"/>
      <c r="BZ121" s="1016"/>
      <c r="CA121" s="1016">
        <v>10496167</v>
      </c>
      <c r="CB121" s="1016"/>
      <c r="CC121" s="1016"/>
      <c r="CD121" s="1016"/>
      <c r="CE121" s="1016"/>
      <c r="CF121" s="1054">
        <v>172</v>
      </c>
      <c r="CG121" s="1055"/>
      <c r="CH121" s="1055"/>
      <c r="CI121" s="1055"/>
      <c r="CJ121" s="1055"/>
      <c r="CK121" s="1046"/>
      <c r="CL121" s="1047"/>
      <c r="CM121" s="1047"/>
      <c r="CN121" s="1047"/>
      <c r="CO121" s="1048"/>
      <c r="CP121" s="1037" t="s">
        <v>435</v>
      </c>
      <c r="CQ121" s="1038"/>
      <c r="CR121" s="1038"/>
      <c r="CS121" s="1038"/>
      <c r="CT121" s="1038"/>
      <c r="CU121" s="1038"/>
      <c r="CV121" s="1038"/>
      <c r="CW121" s="1038"/>
      <c r="CX121" s="1038"/>
      <c r="CY121" s="1038"/>
      <c r="CZ121" s="1038"/>
      <c r="DA121" s="1038"/>
      <c r="DB121" s="1038"/>
      <c r="DC121" s="1038"/>
      <c r="DD121" s="1038"/>
      <c r="DE121" s="1038"/>
      <c r="DF121" s="1039"/>
      <c r="DG121" s="949" t="s">
        <v>423</v>
      </c>
      <c r="DH121" s="950"/>
      <c r="DI121" s="950"/>
      <c r="DJ121" s="950"/>
      <c r="DK121" s="950"/>
      <c r="DL121" s="950" t="s">
        <v>423</v>
      </c>
      <c r="DM121" s="950"/>
      <c r="DN121" s="950"/>
      <c r="DO121" s="950"/>
      <c r="DP121" s="950"/>
      <c r="DQ121" s="950" t="s">
        <v>423</v>
      </c>
      <c r="DR121" s="950"/>
      <c r="DS121" s="950"/>
      <c r="DT121" s="950"/>
      <c r="DU121" s="950"/>
      <c r="DV121" s="951" t="s">
        <v>423</v>
      </c>
      <c r="DW121" s="951"/>
      <c r="DX121" s="951"/>
      <c r="DY121" s="951"/>
      <c r="DZ121" s="952"/>
    </row>
    <row r="122" spans="1:130" s="197" customFormat="1" ht="26.25" customHeight="1" x14ac:dyDescent="0.15">
      <c r="A122" s="1005"/>
      <c r="B122" s="976"/>
      <c r="C122" s="946" t="s">
        <v>414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423</v>
      </c>
      <c r="AB122" s="989"/>
      <c r="AC122" s="989"/>
      <c r="AD122" s="989"/>
      <c r="AE122" s="990"/>
      <c r="AF122" s="991" t="s">
        <v>423</v>
      </c>
      <c r="AG122" s="989"/>
      <c r="AH122" s="989"/>
      <c r="AI122" s="989"/>
      <c r="AJ122" s="990"/>
      <c r="AK122" s="991" t="s">
        <v>423</v>
      </c>
      <c r="AL122" s="989"/>
      <c r="AM122" s="989"/>
      <c r="AN122" s="989"/>
      <c r="AO122" s="990"/>
      <c r="AP122" s="992" t="s">
        <v>423</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436</v>
      </c>
      <c r="BP122" s="1024"/>
      <c r="BQ122" s="1064">
        <v>18920858</v>
      </c>
      <c r="BR122" s="1065"/>
      <c r="BS122" s="1065"/>
      <c r="BT122" s="1065"/>
      <c r="BU122" s="1065"/>
      <c r="BV122" s="1065">
        <v>18910774</v>
      </c>
      <c r="BW122" s="1065"/>
      <c r="BX122" s="1065"/>
      <c r="BY122" s="1065"/>
      <c r="BZ122" s="1065"/>
      <c r="CA122" s="1065">
        <v>18786930</v>
      </c>
      <c r="CB122" s="1065"/>
      <c r="CC122" s="1065"/>
      <c r="CD122" s="1065"/>
      <c r="CE122" s="1065"/>
      <c r="CF122" s="1017"/>
      <c r="CG122" s="1018"/>
      <c r="CH122" s="1018"/>
      <c r="CI122" s="1018"/>
      <c r="CJ122" s="1019"/>
      <c r="CK122" s="1046"/>
      <c r="CL122" s="1047"/>
      <c r="CM122" s="1047"/>
      <c r="CN122" s="1047"/>
      <c r="CO122" s="1048"/>
      <c r="CP122" s="1037" t="s">
        <v>377</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420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375</v>
      </c>
      <c r="CQ123" s="1038"/>
      <c r="CR123" s="1038"/>
      <c r="CS123" s="1038"/>
      <c r="CT123" s="1038"/>
      <c r="CU123" s="1038"/>
      <c r="CV123" s="1038"/>
      <c r="CW123" s="1038"/>
      <c r="CX123" s="1038"/>
      <c r="CY123" s="1038"/>
      <c r="CZ123" s="1038"/>
      <c r="DA123" s="1038"/>
      <c r="DB123" s="1038"/>
      <c r="DC123" s="1038"/>
      <c r="DD123" s="1038"/>
      <c r="DE123" s="1038"/>
      <c r="DF123" s="1039"/>
      <c r="DG123" s="988" t="s">
        <v>108</v>
      </c>
      <c r="DH123" s="989"/>
      <c r="DI123" s="989"/>
      <c r="DJ123" s="989"/>
      <c r="DK123" s="990"/>
      <c r="DL123" s="991" t="s">
        <v>108</v>
      </c>
      <c r="DM123" s="989"/>
      <c r="DN123" s="989"/>
      <c r="DO123" s="989"/>
      <c r="DP123" s="990"/>
      <c r="DQ123" s="991" t="s">
        <v>108</v>
      </c>
      <c r="DR123" s="989"/>
      <c r="DS123" s="989"/>
      <c r="DT123" s="989"/>
      <c r="DU123" s="990"/>
      <c r="DV123" s="992" t="s">
        <v>108</v>
      </c>
      <c r="DW123" s="993"/>
      <c r="DX123" s="993"/>
      <c r="DY123" s="993"/>
      <c r="DZ123" s="994"/>
    </row>
    <row r="124" spans="1:130" s="197" customFormat="1" ht="26.25" customHeight="1" x14ac:dyDescent="0.15">
      <c r="A124" s="1005"/>
      <c r="B124" s="976"/>
      <c r="C124" s="946" t="s">
        <v>424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426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429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9098</v>
      </c>
      <c r="AB126" s="989"/>
      <c r="AC126" s="989"/>
      <c r="AD126" s="989"/>
      <c r="AE126" s="990"/>
      <c r="AF126" s="991">
        <v>9134</v>
      </c>
      <c r="AG126" s="989"/>
      <c r="AH126" s="989"/>
      <c r="AI126" s="989"/>
      <c r="AJ126" s="990"/>
      <c r="AK126" s="991">
        <v>15352</v>
      </c>
      <c r="AL126" s="989"/>
      <c r="AM126" s="989"/>
      <c r="AN126" s="989"/>
      <c r="AO126" s="990"/>
      <c r="AP126" s="992">
        <v>0.3</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447</v>
      </c>
      <c r="AY127" s="917"/>
      <c r="AZ127" s="917"/>
      <c r="BA127" s="917"/>
      <c r="BB127" s="917"/>
      <c r="BC127" s="917"/>
      <c r="BD127" s="917"/>
      <c r="BE127" s="918"/>
      <c r="BF127" s="1071" t="s">
        <v>108</v>
      </c>
      <c r="BG127" s="1072"/>
      <c r="BH127" s="1072"/>
      <c r="BI127" s="1072"/>
      <c r="BJ127" s="1072"/>
      <c r="BK127" s="1072"/>
      <c r="BL127" s="1081"/>
      <c r="BM127" s="1071">
        <v>14.12</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502284</v>
      </c>
      <c r="AB128" s="1120"/>
      <c r="AC128" s="1120"/>
      <c r="AD128" s="1120"/>
      <c r="AE128" s="1121"/>
      <c r="AF128" s="1122">
        <v>515185</v>
      </c>
      <c r="AG128" s="1120"/>
      <c r="AH128" s="1120"/>
      <c r="AI128" s="1120"/>
      <c r="AJ128" s="1121"/>
      <c r="AK128" s="1122">
        <v>503763</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452</v>
      </c>
      <c r="BG128" s="1097"/>
      <c r="BH128" s="1097"/>
      <c r="BI128" s="1097"/>
      <c r="BJ128" s="1097"/>
      <c r="BK128" s="1097"/>
      <c r="BL128" s="1098"/>
      <c r="BM128" s="1096">
        <v>19.12</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453</v>
      </c>
      <c r="X129" s="1091"/>
      <c r="Y129" s="1091"/>
      <c r="Z129" s="1092"/>
      <c r="AA129" s="988">
        <v>6727745</v>
      </c>
      <c r="AB129" s="989"/>
      <c r="AC129" s="989"/>
      <c r="AD129" s="989"/>
      <c r="AE129" s="990"/>
      <c r="AF129" s="991">
        <v>6698540</v>
      </c>
      <c r="AG129" s="989"/>
      <c r="AH129" s="989"/>
      <c r="AI129" s="989"/>
      <c r="AJ129" s="990"/>
      <c r="AK129" s="991">
        <v>6801827</v>
      </c>
      <c r="AL129" s="989"/>
      <c r="AM129" s="989"/>
      <c r="AN129" s="989"/>
      <c r="AO129" s="990"/>
      <c r="AP129" s="1093"/>
      <c r="AQ129" s="1094"/>
      <c r="AR129" s="1094"/>
      <c r="AS129" s="1094"/>
      <c r="AT129" s="1095"/>
      <c r="AU129" s="235"/>
      <c r="AV129" s="235"/>
      <c r="AW129" s="235"/>
      <c r="AX129" s="1084" t="s">
        <v>454</v>
      </c>
      <c r="AY129" s="980"/>
      <c r="AZ129" s="980"/>
      <c r="BA129" s="980"/>
      <c r="BB129" s="980"/>
      <c r="BC129" s="980"/>
      <c r="BD129" s="980"/>
      <c r="BE129" s="981"/>
      <c r="BF129" s="1085">
        <v>-0.3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456</v>
      </c>
      <c r="X130" s="1091"/>
      <c r="Y130" s="1091"/>
      <c r="Z130" s="1092"/>
      <c r="AA130" s="988">
        <v>720351</v>
      </c>
      <c r="AB130" s="989"/>
      <c r="AC130" s="989"/>
      <c r="AD130" s="989"/>
      <c r="AE130" s="990"/>
      <c r="AF130" s="991">
        <v>757928</v>
      </c>
      <c r="AG130" s="989"/>
      <c r="AH130" s="989"/>
      <c r="AI130" s="989"/>
      <c r="AJ130" s="990"/>
      <c r="AK130" s="991">
        <v>699441</v>
      </c>
      <c r="AL130" s="989"/>
      <c r="AM130" s="989"/>
      <c r="AN130" s="989"/>
      <c r="AO130" s="990"/>
      <c r="AP130" s="1093"/>
      <c r="AQ130" s="1094"/>
      <c r="AR130" s="1094"/>
      <c r="AS130" s="1094"/>
      <c r="AT130" s="1095"/>
      <c r="AU130" s="235"/>
      <c r="AV130" s="235"/>
      <c r="AW130" s="235"/>
      <c r="AX130" s="1143" t="s">
        <v>457</v>
      </c>
      <c r="AY130" s="1075"/>
      <c r="AZ130" s="1075"/>
      <c r="BA130" s="1075"/>
      <c r="BB130" s="1075"/>
      <c r="BC130" s="1075"/>
      <c r="BD130" s="1075"/>
      <c r="BE130" s="1076"/>
      <c r="BF130" s="1105" t="s">
        <v>458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459</v>
      </c>
      <c r="X131" s="1114"/>
      <c r="Y131" s="1114"/>
      <c r="Z131" s="1115"/>
      <c r="AA131" s="1027">
        <v>6007394</v>
      </c>
      <c r="AB131" s="1028"/>
      <c r="AC131" s="1028"/>
      <c r="AD131" s="1028"/>
      <c r="AE131" s="1029"/>
      <c r="AF131" s="1030">
        <v>5940612</v>
      </c>
      <c r="AG131" s="1028"/>
      <c r="AH131" s="1028"/>
      <c r="AI131" s="1028"/>
      <c r="AJ131" s="1029"/>
      <c r="AK131" s="1030">
        <v>6102386</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461</v>
      </c>
      <c r="W132" s="1131"/>
      <c r="X132" s="1131"/>
      <c r="Y132" s="1131"/>
      <c r="Z132" s="1132"/>
      <c r="AA132" s="1133">
        <v>4.8140675000000001E-2</v>
      </c>
      <c r="AB132" s="1134"/>
      <c r="AC132" s="1134"/>
      <c r="AD132" s="1134"/>
      <c r="AE132" s="1135"/>
      <c r="AF132" s="1136">
        <v>-0.92621770299999995</v>
      </c>
      <c r="AG132" s="1134"/>
      <c r="AH132" s="1134"/>
      <c r="AI132" s="1134"/>
      <c r="AJ132" s="1135"/>
      <c r="AK132" s="1136">
        <v>-0.124197322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462</v>
      </c>
      <c r="W133" s="1138"/>
      <c r="X133" s="1138"/>
      <c r="Y133" s="1138"/>
      <c r="Z133" s="1139"/>
      <c r="AA133" s="1140">
        <v>0.4</v>
      </c>
      <c r="AB133" s="1141"/>
      <c r="AC133" s="1141"/>
      <c r="AD133" s="1141"/>
      <c r="AE133" s="1142"/>
      <c r="AF133" s="1140">
        <v>0</v>
      </c>
      <c r="AG133" s="1141"/>
      <c r="AH133" s="1141"/>
      <c r="AI133" s="1141"/>
      <c r="AJ133" s="1142"/>
      <c r="AK133" s="1140">
        <v>-0.3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47" t="s">
        <v>465</v>
      </c>
      <c r="L7" s="254"/>
      <c r="M7" s="255" t="s">
        <v>466</v>
      </c>
      <c r="N7" s="256"/>
    </row>
    <row r="8" spans="1:16" x14ac:dyDescent="0.15">
      <c r="A8" s="248"/>
      <c r="B8" s="244"/>
      <c r="C8" s="244"/>
      <c r="D8" s="244"/>
      <c r="E8" s="244"/>
      <c r="F8" s="244"/>
      <c r="G8" s="257"/>
      <c r="H8" s="258"/>
      <c r="I8" s="258"/>
      <c r="J8" s="259"/>
      <c r="K8" s="1148"/>
      <c r="L8" s="260" t="s">
        <v>467</v>
      </c>
      <c r="M8" s="261" t="s">
        <v>468</v>
      </c>
      <c r="N8" s="262" t="s">
        <v>469</v>
      </c>
    </row>
    <row r="9" spans="1:16" x14ac:dyDescent="0.15">
      <c r="A9" s="248"/>
      <c r="B9" s="244"/>
      <c r="C9" s="244"/>
      <c r="D9" s="244"/>
      <c r="E9" s="244"/>
      <c r="F9" s="244"/>
      <c r="G9" s="1149" t="s">
        <v>470</v>
      </c>
      <c r="H9" s="1150"/>
      <c r="I9" s="1150"/>
      <c r="J9" s="1151"/>
      <c r="K9" s="263">
        <v>2751994</v>
      </c>
      <c r="L9" s="264">
        <v>82174</v>
      </c>
      <c r="M9" s="265">
        <v>55347</v>
      </c>
      <c r="N9" s="266">
        <v>48.5</v>
      </c>
    </row>
    <row r="10" spans="1:16" x14ac:dyDescent="0.15">
      <c r="A10" s="248"/>
      <c r="B10" s="244"/>
      <c r="C10" s="244"/>
      <c r="D10" s="244"/>
      <c r="E10" s="244"/>
      <c r="F10" s="244"/>
      <c r="G10" s="1149" t="s">
        <v>471</v>
      </c>
      <c r="H10" s="1150"/>
      <c r="I10" s="1150"/>
      <c r="J10" s="1151"/>
      <c r="K10" s="267">
        <v>107396</v>
      </c>
      <c r="L10" s="268">
        <v>3207</v>
      </c>
      <c r="M10" s="269">
        <v>5378</v>
      </c>
      <c r="N10" s="270">
        <v>-40.4</v>
      </c>
    </row>
    <row r="11" spans="1:16" ht="13.5" customHeight="1" x14ac:dyDescent="0.15">
      <c r="A11" s="248"/>
      <c r="B11" s="244"/>
      <c r="C11" s="244"/>
      <c r="D11" s="244"/>
      <c r="E11" s="244"/>
      <c r="F11" s="244"/>
      <c r="G11" s="1149" t="s">
        <v>472</v>
      </c>
      <c r="H11" s="1150"/>
      <c r="I11" s="1150"/>
      <c r="J11" s="1151"/>
      <c r="K11" s="267">
        <v>1532</v>
      </c>
      <c r="L11" s="268">
        <v>46</v>
      </c>
      <c r="M11" s="269">
        <v>7824</v>
      </c>
      <c r="N11" s="270">
        <v>-99.4</v>
      </c>
    </row>
    <row r="12" spans="1:16" ht="13.5" customHeight="1" x14ac:dyDescent="0.15">
      <c r="A12" s="248"/>
      <c r="B12" s="244"/>
      <c r="C12" s="244"/>
      <c r="D12" s="244"/>
      <c r="E12" s="244"/>
      <c r="F12" s="244"/>
      <c r="G12" s="1149" t="s">
        <v>473</v>
      </c>
      <c r="H12" s="1150"/>
      <c r="I12" s="1150"/>
      <c r="J12" s="1151"/>
      <c r="K12" s="267" t="s">
        <v>474</v>
      </c>
      <c r="L12" s="268" t="s">
        <v>474</v>
      </c>
      <c r="M12" s="269">
        <v>137</v>
      </c>
      <c r="N12" s="270" t="s">
        <v>474</v>
      </c>
    </row>
    <row r="13" spans="1:16" ht="13.5" customHeight="1" x14ac:dyDescent="0.15">
      <c r="A13" s="248"/>
      <c r="B13" s="244"/>
      <c r="C13" s="244"/>
      <c r="D13" s="244"/>
      <c r="E13" s="244"/>
      <c r="F13" s="244"/>
      <c r="G13" s="1149" t="s">
        <v>475</v>
      </c>
      <c r="H13" s="1150"/>
      <c r="I13" s="1150"/>
      <c r="J13" s="1151"/>
      <c r="K13" s="267" t="s">
        <v>474</v>
      </c>
      <c r="L13" s="268" t="s">
        <v>474</v>
      </c>
      <c r="M13" s="269">
        <v>6</v>
      </c>
      <c r="N13" s="270" t="s">
        <v>474</v>
      </c>
    </row>
    <row r="14" spans="1:16" ht="13.5" customHeight="1" x14ac:dyDescent="0.15">
      <c r="A14" s="248"/>
      <c r="B14" s="244"/>
      <c r="C14" s="244"/>
      <c r="D14" s="244"/>
      <c r="E14" s="244"/>
      <c r="F14" s="244"/>
      <c r="G14" s="1149" t="s">
        <v>476</v>
      </c>
      <c r="H14" s="1150"/>
      <c r="I14" s="1150"/>
      <c r="J14" s="1151"/>
      <c r="K14" s="267">
        <v>144092</v>
      </c>
      <c r="L14" s="268">
        <v>4303</v>
      </c>
      <c r="M14" s="269">
        <v>2598</v>
      </c>
      <c r="N14" s="270">
        <v>65.599999999999994</v>
      </c>
    </row>
    <row r="15" spans="1:16" ht="13.5" customHeight="1" x14ac:dyDescent="0.15">
      <c r="A15" s="248"/>
      <c r="B15" s="244"/>
      <c r="C15" s="244"/>
      <c r="D15" s="244"/>
      <c r="E15" s="244"/>
      <c r="F15" s="244"/>
      <c r="G15" s="1149" t="s">
        <v>477</v>
      </c>
      <c r="H15" s="1150"/>
      <c r="I15" s="1150"/>
      <c r="J15" s="1151"/>
      <c r="K15" s="267">
        <v>12479</v>
      </c>
      <c r="L15" s="268">
        <v>373</v>
      </c>
      <c r="M15" s="269">
        <v>1203</v>
      </c>
      <c r="N15" s="270">
        <v>-69</v>
      </c>
    </row>
    <row r="16" spans="1:16" x14ac:dyDescent="0.15">
      <c r="A16" s="248"/>
      <c r="B16" s="244"/>
      <c r="C16" s="244"/>
      <c r="D16" s="244"/>
      <c r="E16" s="244"/>
      <c r="F16" s="244"/>
      <c r="G16" s="1152" t="s">
        <v>478</v>
      </c>
      <c r="H16" s="1153"/>
      <c r="I16" s="1153"/>
      <c r="J16" s="1154"/>
      <c r="K16" s="268">
        <v>-230787</v>
      </c>
      <c r="L16" s="268">
        <v>-6891</v>
      </c>
      <c r="M16" s="269">
        <v>-5188</v>
      </c>
      <c r="N16" s="270">
        <v>32.799999999999997</v>
      </c>
    </row>
    <row r="17" spans="1:16" x14ac:dyDescent="0.15">
      <c r="A17" s="248"/>
      <c r="B17" s="244"/>
      <c r="C17" s="244"/>
      <c r="D17" s="244"/>
      <c r="E17" s="244"/>
      <c r="F17" s="244"/>
      <c r="G17" s="1152" t="s">
        <v>167</v>
      </c>
      <c r="H17" s="1153"/>
      <c r="I17" s="1153"/>
      <c r="J17" s="1154"/>
      <c r="K17" s="268">
        <v>2786706</v>
      </c>
      <c r="L17" s="268">
        <v>83210</v>
      </c>
      <c r="M17" s="269">
        <v>67305</v>
      </c>
      <c r="N17" s="270">
        <v>23.6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44" t="s">
        <v>483</v>
      </c>
      <c r="H21" s="1145"/>
      <c r="I21" s="1145"/>
      <c r="J21" s="1146"/>
      <c r="K21" s="280">
        <v>7.55</v>
      </c>
      <c r="L21" s="281">
        <v>6.27</v>
      </c>
      <c r="M21" s="282">
        <v>1.28</v>
      </c>
      <c r="N21" s="249"/>
      <c r="O21" s="283"/>
      <c r="P21" s="279"/>
    </row>
    <row r="22" spans="1:16" s="284" customFormat="1" x14ac:dyDescent="0.15">
      <c r="A22" s="279"/>
      <c r="B22" s="249"/>
      <c r="C22" s="249"/>
      <c r="D22" s="249"/>
      <c r="E22" s="249"/>
      <c r="F22" s="249"/>
      <c r="G22" s="1144" t="s">
        <v>484</v>
      </c>
      <c r="H22" s="1145"/>
      <c r="I22" s="1145"/>
      <c r="J22" s="1146"/>
      <c r="K22" s="285">
        <v>103.4</v>
      </c>
      <c r="L22" s="286">
        <v>97.2</v>
      </c>
      <c r="M22" s="287">
        <v>6.2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47" t="s">
        <v>465</v>
      </c>
      <c r="L30" s="254"/>
      <c r="M30" s="255" t="s">
        <v>466</v>
      </c>
      <c r="N30" s="256"/>
    </row>
    <row r="31" spans="1:16" x14ac:dyDescent="0.15">
      <c r="A31" s="248"/>
      <c r="B31" s="244"/>
      <c r="C31" s="244"/>
      <c r="D31" s="244"/>
      <c r="E31" s="244"/>
      <c r="F31" s="244"/>
      <c r="G31" s="257"/>
      <c r="H31" s="258"/>
      <c r="I31" s="258"/>
      <c r="J31" s="259"/>
      <c r="K31" s="1148"/>
      <c r="L31" s="260" t="s">
        <v>467</v>
      </c>
      <c r="M31" s="261" t="s">
        <v>468</v>
      </c>
      <c r="N31" s="262" t="s">
        <v>469</v>
      </c>
    </row>
    <row r="32" spans="1:16" ht="27" customHeight="1" x14ac:dyDescent="0.15">
      <c r="A32" s="248"/>
      <c r="B32" s="244"/>
      <c r="C32" s="244"/>
      <c r="D32" s="244"/>
      <c r="E32" s="244"/>
      <c r="F32" s="244"/>
      <c r="G32" s="1160" t="s">
        <v>488</v>
      </c>
      <c r="H32" s="1161"/>
      <c r="I32" s="1161"/>
      <c r="J32" s="1162"/>
      <c r="K32" s="294">
        <v>529381</v>
      </c>
      <c r="L32" s="294">
        <v>15807</v>
      </c>
      <c r="M32" s="295">
        <v>29478</v>
      </c>
      <c r="N32" s="296">
        <v>-46.4</v>
      </c>
    </row>
    <row r="33" spans="1:16" ht="13.5" customHeight="1" x14ac:dyDescent="0.15">
      <c r="A33" s="248"/>
      <c r="B33" s="244"/>
      <c r="C33" s="244"/>
      <c r="D33" s="244"/>
      <c r="E33" s="244"/>
      <c r="F33" s="244"/>
      <c r="G33" s="1160" t="s">
        <v>489</v>
      </c>
      <c r="H33" s="1161"/>
      <c r="I33" s="1161"/>
      <c r="J33" s="1162"/>
      <c r="K33" s="294" t="s">
        <v>474</v>
      </c>
      <c r="L33" s="294" t="s">
        <v>474</v>
      </c>
      <c r="M33" s="295" t="s">
        <v>474</v>
      </c>
      <c r="N33" s="296" t="s">
        <v>474</v>
      </c>
    </row>
    <row r="34" spans="1:16" ht="27" customHeight="1" x14ac:dyDescent="0.15">
      <c r="A34" s="248"/>
      <c r="B34" s="244"/>
      <c r="C34" s="244"/>
      <c r="D34" s="244"/>
      <c r="E34" s="244"/>
      <c r="F34" s="244"/>
      <c r="G34" s="1160" t="s">
        <v>490</v>
      </c>
      <c r="H34" s="1161"/>
      <c r="I34" s="1161"/>
      <c r="J34" s="1162"/>
      <c r="K34" s="294" t="s">
        <v>474</v>
      </c>
      <c r="L34" s="294" t="s">
        <v>474</v>
      </c>
      <c r="M34" s="295" t="s">
        <v>474</v>
      </c>
      <c r="N34" s="296" t="s">
        <v>474</v>
      </c>
    </row>
    <row r="35" spans="1:16" ht="27" customHeight="1" x14ac:dyDescent="0.15">
      <c r="A35" s="248"/>
      <c r="B35" s="244"/>
      <c r="C35" s="244"/>
      <c r="D35" s="244"/>
      <c r="E35" s="244"/>
      <c r="F35" s="244"/>
      <c r="G35" s="1160" t="s">
        <v>491</v>
      </c>
      <c r="H35" s="1161"/>
      <c r="I35" s="1161"/>
      <c r="J35" s="1162"/>
      <c r="K35" s="294">
        <v>650892</v>
      </c>
      <c r="L35" s="294">
        <v>19435</v>
      </c>
      <c r="M35" s="295">
        <v>9466</v>
      </c>
      <c r="N35" s="296">
        <v>105.3</v>
      </c>
    </row>
    <row r="36" spans="1:16" ht="27" customHeight="1" x14ac:dyDescent="0.15">
      <c r="A36" s="248"/>
      <c r="B36" s="244"/>
      <c r="C36" s="244"/>
      <c r="D36" s="244"/>
      <c r="E36" s="244"/>
      <c r="F36" s="244"/>
      <c r="G36" s="1160" t="s">
        <v>492</v>
      </c>
      <c r="H36" s="1161"/>
      <c r="I36" s="1161"/>
      <c r="J36" s="1162"/>
      <c r="K36" s="294" t="s">
        <v>474</v>
      </c>
      <c r="L36" s="294" t="s">
        <v>474</v>
      </c>
      <c r="M36" s="295">
        <v>2568</v>
      </c>
      <c r="N36" s="296" t="s">
        <v>474</v>
      </c>
    </row>
    <row r="37" spans="1:16" ht="13.5" customHeight="1" x14ac:dyDescent="0.15">
      <c r="A37" s="248"/>
      <c r="B37" s="244"/>
      <c r="C37" s="244"/>
      <c r="D37" s="244"/>
      <c r="E37" s="244"/>
      <c r="F37" s="244"/>
      <c r="G37" s="1160" t="s">
        <v>493</v>
      </c>
      <c r="H37" s="1161"/>
      <c r="I37" s="1161"/>
      <c r="J37" s="1162"/>
      <c r="K37" s="294">
        <v>15352</v>
      </c>
      <c r="L37" s="294">
        <v>458</v>
      </c>
      <c r="M37" s="295">
        <v>1267</v>
      </c>
      <c r="N37" s="296">
        <v>-63.9</v>
      </c>
    </row>
    <row r="38" spans="1:16" ht="27" customHeight="1" x14ac:dyDescent="0.15">
      <c r="A38" s="248"/>
      <c r="B38" s="244"/>
      <c r="C38" s="244"/>
      <c r="D38" s="244"/>
      <c r="E38" s="244"/>
      <c r="F38" s="244"/>
      <c r="G38" s="1163" t="s">
        <v>494</v>
      </c>
      <c r="H38" s="1164"/>
      <c r="I38" s="1164"/>
      <c r="J38" s="1165"/>
      <c r="K38" s="297" t="s">
        <v>474</v>
      </c>
      <c r="L38" s="297" t="s">
        <v>474</v>
      </c>
      <c r="M38" s="298">
        <v>1</v>
      </c>
      <c r="N38" s="299" t="s">
        <v>474</v>
      </c>
      <c r="O38" s="293"/>
    </row>
    <row r="39" spans="1:16" x14ac:dyDescent="0.15">
      <c r="A39" s="248"/>
      <c r="B39" s="244"/>
      <c r="C39" s="244"/>
      <c r="D39" s="244"/>
      <c r="E39" s="244"/>
      <c r="F39" s="244"/>
      <c r="G39" s="1163" t="s">
        <v>495</v>
      </c>
      <c r="H39" s="1164"/>
      <c r="I39" s="1164"/>
      <c r="J39" s="1165"/>
      <c r="K39" s="300">
        <v>-503763</v>
      </c>
      <c r="L39" s="300">
        <v>-15042</v>
      </c>
      <c r="M39" s="301">
        <v>-3176</v>
      </c>
      <c r="N39" s="302">
        <v>373.6</v>
      </c>
      <c r="O39" s="293"/>
    </row>
    <row r="40" spans="1:16" ht="27" customHeight="1" x14ac:dyDescent="0.15">
      <c r="A40" s="248"/>
      <c r="B40" s="244"/>
      <c r="C40" s="244"/>
      <c r="D40" s="244"/>
      <c r="E40" s="244"/>
      <c r="F40" s="244"/>
      <c r="G40" s="1160" t="s">
        <v>496</v>
      </c>
      <c r="H40" s="1161"/>
      <c r="I40" s="1161"/>
      <c r="J40" s="1162"/>
      <c r="K40" s="300">
        <v>-699441</v>
      </c>
      <c r="L40" s="300">
        <v>-20885</v>
      </c>
      <c r="M40" s="301">
        <v>-27766</v>
      </c>
      <c r="N40" s="302">
        <v>-24.8</v>
      </c>
      <c r="O40" s="293"/>
    </row>
    <row r="41" spans="1:16" x14ac:dyDescent="0.15">
      <c r="A41" s="248"/>
      <c r="B41" s="244"/>
      <c r="C41" s="244"/>
      <c r="D41" s="244"/>
      <c r="E41" s="244"/>
      <c r="F41" s="244"/>
      <c r="G41" s="1166" t="s">
        <v>278</v>
      </c>
      <c r="H41" s="1167"/>
      <c r="I41" s="1167"/>
      <c r="J41" s="1168"/>
      <c r="K41" s="294">
        <v>-7579</v>
      </c>
      <c r="L41" s="300">
        <v>-226</v>
      </c>
      <c r="M41" s="301">
        <v>11838</v>
      </c>
      <c r="N41" s="302">
        <v>-101.9</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55" t="s">
        <v>465</v>
      </c>
      <c r="J49" s="1157" t="s">
        <v>500</v>
      </c>
      <c r="K49" s="1158"/>
      <c r="L49" s="1158"/>
      <c r="M49" s="1158"/>
      <c r="N49" s="1159"/>
    </row>
    <row r="50" spans="1:14" x14ac:dyDescent="0.15">
      <c r="A50" s="248"/>
      <c r="B50" s="244"/>
      <c r="C50" s="244"/>
      <c r="D50" s="244"/>
      <c r="E50" s="244"/>
      <c r="F50" s="244"/>
      <c r="G50" s="312"/>
      <c r="H50" s="313"/>
      <c r="I50" s="1156"/>
      <c r="J50" s="314" t="s">
        <v>501</v>
      </c>
      <c r="K50" s="315" t="s">
        <v>502</v>
      </c>
      <c r="L50" s="316" t="s">
        <v>503</v>
      </c>
      <c r="M50" s="317" t="s">
        <v>504</v>
      </c>
      <c r="N50" s="318" t="s">
        <v>505</v>
      </c>
    </row>
    <row r="51" spans="1:14" x14ac:dyDescent="0.15">
      <c r="A51" s="248"/>
      <c r="B51" s="244"/>
      <c r="C51" s="244"/>
      <c r="D51" s="244"/>
      <c r="E51" s="244"/>
      <c r="F51" s="244"/>
      <c r="G51" s="310" t="s">
        <v>506</v>
      </c>
      <c r="H51" s="311"/>
      <c r="I51" s="319">
        <v>184623</v>
      </c>
      <c r="J51" s="320">
        <v>5485</v>
      </c>
      <c r="K51" s="321">
        <v>-68</v>
      </c>
      <c r="L51" s="322">
        <v>42839</v>
      </c>
      <c r="M51" s="323">
        <v>-13.3</v>
      </c>
      <c r="N51" s="324">
        <v>-54.7</v>
      </c>
    </row>
    <row r="52" spans="1:14" x14ac:dyDescent="0.15">
      <c r="A52" s="248"/>
      <c r="B52" s="244"/>
      <c r="C52" s="244"/>
      <c r="D52" s="244"/>
      <c r="E52" s="244"/>
      <c r="F52" s="244"/>
      <c r="G52" s="325"/>
      <c r="H52" s="326" t="s">
        <v>507</v>
      </c>
      <c r="I52" s="327">
        <v>100824</v>
      </c>
      <c r="J52" s="328">
        <v>2995</v>
      </c>
      <c r="K52" s="329">
        <v>-53.9</v>
      </c>
      <c r="L52" s="330">
        <v>22027</v>
      </c>
      <c r="M52" s="331">
        <v>-17.100000000000001</v>
      </c>
      <c r="N52" s="332">
        <v>-36.799999999999997</v>
      </c>
    </row>
    <row r="53" spans="1:14" x14ac:dyDescent="0.15">
      <c r="A53" s="248"/>
      <c r="B53" s="244"/>
      <c r="C53" s="244"/>
      <c r="D53" s="244"/>
      <c r="E53" s="244"/>
      <c r="F53" s="244"/>
      <c r="G53" s="310" t="s">
        <v>508</v>
      </c>
      <c r="H53" s="311"/>
      <c r="I53" s="319">
        <v>303830</v>
      </c>
      <c r="J53" s="320">
        <v>9005</v>
      </c>
      <c r="K53" s="321">
        <v>64.2</v>
      </c>
      <c r="L53" s="322">
        <v>46819</v>
      </c>
      <c r="M53" s="323">
        <v>9.3000000000000007</v>
      </c>
      <c r="N53" s="324">
        <v>54.9</v>
      </c>
    </row>
    <row r="54" spans="1:14" x14ac:dyDescent="0.15">
      <c r="A54" s="248"/>
      <c r="B54" s="244"/>
      <c r="C54" s="244"/>
      <c r="D54" s="244"/>
      <c r="E54" s="244"/>
      <c r="F54" s="244"/>
      <c r="G54" s="325"/>
      <c r="H54" s="326" t="s">
        <v>507</v>
      </c>
      <c r="I54" s="327">
        <v>258857</v>
      </c>
      <c r="J54" s="328">
        <v>7672</v>
      </c>
      <c r="K54" s="329">
        <v>156.19999999999999</v>
      </c>
      <c r="L54" s="330">
        <v>24121</v>
      </c>
      <c r="M54" s="331">
        <v>9.5</v>
      </c>
      <c r="N54" s="332">
        <v>146.69999999999999</v>
      </c>
    </row>
    <row r="55" spans="1:14" x14ac:dyDescent="0.15">
      <c r="A55" s="248"/>
      <c r="B55" s="244"/>
      <c r="C55" s="244"/>
      <c r="D55" s="244"/>
      <c r="E55" s="244"/>
      <c r="F55" s="244"/>
      <c r="G55" s="310" t="s">
        <v>509</v>
      </c>
      <c r="H55" s="311"/>
      <c r="I55" s="319">
        <v>288905</v>
      </c>
      <c r="J55" s="320">
        <v>8589</v>
      </c>
      <c r="K55" s="321">
        <v>-4.5999999999999996</v>
      </c>
      <c r="L55" s="322">
        <v>53270</v>
      </c>
      <c r="M55" s="323">
        <v>13.8</v>
      </c>
      <c r="N55" s="324">
        <v>-18.399999999999999</v>
      </c>
    </row>
    <row r="56" spans="1:14" x14ac:dyDescent="0.15">
      <c r="A56" s="248"/>
      <c r="B56" s="244"/>
      <c r="C56" s="244"/>
      <c r="D56" s="244"/>
      <c r="E56" s="244"/>
      <c r="F56" s="244"/>
      <c r="G56" s="325"/>
      <c r="H56" s="326" t="s">
        <v>507</v>
      </c>
      <c r="I56" s="327">
        <v>225404</v>
      </c>
      <c r="J56" s="328">
        <v>6701</v>
      </c>
      <c r="K56" s="329">
        <v>-12.7</v>
      </c>
      <c r="L56" s="330">
        <v>24316</v>
      </c>
      <c r="M56" s="331">
        <v>0.8</v>
      </c>
      <c r="N56" s="332">
        <v>-13.5</v>
      </c>
    </row>
    <row r="57" spans="1:14" x14ac:dyDescent="0.15">
      <c r="A57" s="248"/>
      <c r="B57" s="244"/>
      <c r="C57" s="244"/>
      <c r="D57" s="244"/>
      <c r="E57" s="244"/>
      <c r="F57" s="244"/>
      <c r="G57" s="310" t="s">
        <v>510</v>
      </c>
      <c r="H57" s="311"/>
      <c r="I57" s="319">
        <v>549147</v>
      </c>
      <c r="J57" s="320">
        <v>16391</v>
      </c>
      <c r="K57" s="321">
        <v>90.8</v>
      </c>
      <c r="L57" s="322">
        <v>53292</v>
      </c>
      <c r="M57" s="323">
        <v>0</v>
      </c>
      <c r="N57" s="324">
        <v>90.8</v>
      </c>
    </row>
    <row r="58" spans="1:14" x14ac:dyDescent="0.15">
      <c r="A58" s="248"/>
      <c r="B58" s="244"/>
      <c r="C58" s="244"/>
      <c r="D58" s="244"/>
      <c r="E58" s="244"/>
      <c r="F58" s="244"/>
      <c r="G58" s="325"/>
      <c r="H58" s="326" t="s">
        <v>507</v>
      </c>
      <c r="I58" s="327">
        <v>312860</v>
      </c>
      <c r="J58" s="328">
        <v>9338</v>
      </c>
      <c r="K58" s="329">
        <v>39.4</v>
      </c>
      <c r="L58" s="330">
        <v>28900</v>
      </c>
      <c r="M58" s="331">
        <v>18.899999999999999</v>
      </c>
      <c r="N58" s="332">
        <v>20.5</v>
      </c>
    </row>
    <row r="59" spans="1:14" x14ac:dyDescent="0.15">
      <c r="A59" s="248"/>
      <c r="B59" s="244"/>
      <c r="C59" s="244"/>
      <c r="D59" s="244"/>
      <c r="E59" s="244"/>
      <c r="F59" s="244"/>
      <c r="G59" s="310" t="s">
        <v>511</v>
      </c>
      <c r="H59" s="311"/>
      <c r="I59" s="319">
        <v>411098</v>
      </c>
      <c r="J59" s="320">
        <v>12275</v>
      </c>
      <c r="K59" s="321">
        <v>-25.1</v>
      </c>
      <c r="L59" s="322">
        <v>49919</v>
      </c>
      <c r="M59" s="323">
        <v>-6.3</v>
      </c>
      <c r="N59" s="324">
        <v>-18.8</v>
      </c>
    </row>
    <row r="60" spans="1:14" x14ac:dyDescent="0.15">
      <c r="A60" s="248"/>
      <c r="B60" s="244"/>
      <c r="C60" s="244"/>
      <c r="D60" s="244"/>
      <c r="E60" s="244"/>
      <c r="F60" s="244"/>
      <c r="G60" s="325"/>
      <c r="H60" s="326" t="s">
        <v>507</v>
      </c>
      <c r="I60" s="333">
        <v>276513</v>
      </c>
      <c r="J60" s="328">
        <v>8257</v>
      </c>
      <c r="K60" s="329">
        <v>-11.6</v>
      </c>
      <c r="L60" s="330">
        <v>26398</v>
      </c>
      <c r="M60" s="331">
        <v>-8.6999999999999993</v>
      </c>
      <c r="N60" s="332">
        <v>-2.9</v>
      </c>
    </row>
    <row r="61" spans="1:14" x14ac:dyDescent="0.15">
      <c r="A61" s="248"/>
      <c r="B61" s="244"/>
      <c r="C61" s="244"/>
      <c r="D61" s="244"/>
      <c r="E61" s="244"/>
      <c r="F61" s="244"/>
      <c r="G61" s="310" t="s">
        <v>512</v>
      </c>
      <c r="H61" s="334"/>
      <c r="I61" s="335">
        <v>347521</v>
      </c>
      <c r="J61" s="336">
        <v>10349</v>
      </c>
      <c r="K61" s="337">
        <v>11.5</v>
      </c>
      <c r="L61" s="338">
        <v>49228</v>
      </c>
      <c r="M61" s="339">
        <v>0.7</v>
      </c>
      <c r="N61" s="324">
        <v>10.8</v>
      </c>
    </row>
    <row r="62" spans="1:14" x14ac:dyDescent="0.15">
      <c r="A62" s="248"/>
      <c r="B62" s="244"/>
      <c r="C62" s="244"/>
      <c r="D62" s="244"/>
      <c r="E62" s="244"/>
      <c r="F62" s="244"/>
      <c r="G62" s="325"/>
      <c r="H62" s="326" t="s">
        <v>507</v>
      </c>
      <c r="I62" s="327">
        <v>234892</v>
      </c>
      <c r="J62" s="328">
        <v>6993</v>
      </c>
      <c r="K62" s="329">
        <v>23.5</v>
      </c>
      <c r="L62" s="330">
        <v>25152</v>
      </c>
      <c r="M62" s="331">
        <v>0.7</v>
      </c>
      <c r="N62" s="332">
        <v>22.8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69" t="s">
        <v>3</v>
      </c>
      <c r="D47" s="1169"/>
      <c r="E47" s="1170"/>
      <c r="F47" s="11">
        <v>11.45</v>
      </c>
      <c r="G47" s="12">
        <v>15.19</v>
      </c>
      <c r="H47" s="12">
        <v>12.91</v>
      </c>
      <c r="I47" s="12">
        <v>13.54</v>
      </c>
      <c r="J47" s="13">
        <v>13.03</v>
      </c>
    </row>
    <row r="48" spans="2:10" ht="57.75" customHeight="1" x14ac:dyDescent="0.15">
      <c r="B48" s="14"/>
      <c r="C48" s="1171" t="s">
        <v>4</v>
      </c>
      <c r="D48" s="1171"/>
      <c r="E48" s="1172"/>
      <c r="F48" s="15">
        <v>8.43</v>
      </c>
      <c r="G48" s="16">
        <v>5.76</v>
      </c>
      <c r="H48" s="16">
        <v>6.69</v>
      </c>
      <c r="I48" s="16">
        <v>7.87</v>
      </c>
      <c r="J48" s="17">
        <v>8.91</v>
      </c>
    </row>
    <row r="49" spans="2:10" ht="57.75" customHeight="1" thickBot="1" x14ac:dyDescent="0.2">
      <c r="B49" s="18"/>
      <c r="C49" s="1173" t="s">
        <v>5</v>
      </c>
      <c r="D49" s="1173"/>
      <c r="E49" s="1174"/>
      <c r="F49" s="19">
        <v>2.5</v>
      </c>
      <c r="G49" s="20">
        <v>1.23</v>
      </c>
      <c r="H49" s="20" t="s">
        <v>519</v>
      </c>
      <c r="I49" s="20">
        <v>1.73</v>
      </c>
      <c r="J49" s="21">
        <v>0.86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市町村課</cp:lastModifiedBy>
  <cp:lastPrinted>2017-04-19T00:29:38Z</cp:lastPrinted>
  <dcterms:created xsi:type="dcterms:W3CDTF">2017-02-15T18:05:29Z</dcterms:created>
  <dcterms:modified xsi:type="dcterms:W3CDTF">2017-05-16T07:14:45Z</dcterms:modified>
</cp:coreProperties>
</file>