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W36" i="9"/>
  <c r="BE36" i="9"/>
  <c r="AM36" i="9"/>
  <c r="C36" i="9"/>
  <c r="BE35" i="9"/>
  <c r="AM35" i="9"/>
  <c r="C35" i="9"/>
  <c r="AM34"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CO34" i="9" s="1"/>
  <c r="CO35" i="9" s="1"/>
  <c r="CO36" i="9" s="1"/>
  <c r="CO37" i="9" s="1"/>
</calcChain>
</file>

<file path=xl/sharedStrings.xml><?xml version="1.0" encoding="utf-8"?>
<sst xmlns="http://schemas.openxmlformats.org/spreadsheetml/2006/main" count="1068" uniqueCount="554">
  <si>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</si>
  <si>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</si>
  <si>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</si>
  <si>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</si>
  <si>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</si>
  <si>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</si>
  <si>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</si>
  <si>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</si>
  <si>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</si>
  <si>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</si>
  <si>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</si>
  <si>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</si>
  <si>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</si>
  <si>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</si>
  <si>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</si>
  <si>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</si>
  <si>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</si>
  <si>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</si>
  <si>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</si>
  <si>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</si>
  <si>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</si>
  <si>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</si>
  <si>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</si>
  <si>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</si>
  <si>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</si>
  <si>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</si>
  <si>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</si>
  <si>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</si>
  <si>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</si>
  <si>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</si>
  <si>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</si>
  <si>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</si>
  <si>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</si>
  <si>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</si>
  <si>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</si>
  <si>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</si>
  <si>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</si>
  <si>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</si>
  <si>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</si>
  <si>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</si>
  <si>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</si>
  <si>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</si>
  <si>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</si>
  <si>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</si>
  <si>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</si>
  <si>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</si>
  <si>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</si>
  <si>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</si>
  <si>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</si>
  <si>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</si>
  <si>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</si>
  <si>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</si>
  <si>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</si>
  <si>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</si>
  <si>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</si>
  <si>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</si>
  <si>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</si>
  <si>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</si>
  <si>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</si>
  <si>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</si>
  <si>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</si>
  <si>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</si>
  <si>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</si>
  <si>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</si>
  <si>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</si>
  <si>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</si>
  <si>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</si>
  <si>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</si>
  <si>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</si>
  <si>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</si>
  <si>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</si>
  <si>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</si>
  <si>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</si>
  <si>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</si>
  <si>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</si>
  <si>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</si>
  <si>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</si>
  <si>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</si>
  <si>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</si>
  <si>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</si>
  <si>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</si>
  <si>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</si>
  <si>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</si>
  <si>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</si>
  <si>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</si>
  <si>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</si>
  <si>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</si>
  <si>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</si>
  <si>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</si>
  <si>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</si>
  <si>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</si>
  <si>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</si>
  <si>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</si>
  <si>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</si>
  <si>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</si>
  <si>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</si>
  <si>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</si>
  <si>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</si>
  <si>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</si>
  <si>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</si>
  <si>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</si>
  <si>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</si>
  <si>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</si>
  <si>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</si>
  <si>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</si>
  <si>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</si>
  <si>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</si>
  <si>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</si>
  <si>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</si>
  <si>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</si>
  <si>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</si>
  <si>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</si>
  <si>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</si>
  <si>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</si>
  <si>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</si>
  <si>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</si>
  <si>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</si>
  <si>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</si>
  <si>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</si>
  <si>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</si>
  <si>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</si>
  <si>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</si>
  <si>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</si>
  <si>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</si>
  <si>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</si>
  <si>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</si>
  <si>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</si>
  <si>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</si>
  <si>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</si>
  <si>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</si>
  <si>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</si>
  <si>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</si>
  <si>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</si>
  <si>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</si>
  <si>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</si>
  <si>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</si>
  <si>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</si>
  <si>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</si>
  <si>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</si>
  <si>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</si>
  <si>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</si>
  <si>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</si>
  <si>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</si>
  <si>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</si>
  <si>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</si>
  <si>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</si>
  <si>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</si>
  <si>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</si>
  <si>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</si>
  <si>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</si>
  <si>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</si>
  <si>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</si>
  <si>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</si>
  <si>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</si>
  <si>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</si>
  <si>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</si>
  <si>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</si>
  <si>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</si>
  <si>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</si>
  <si>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</si>
  <si>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</si>
  <si>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</si>
  <si>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</si>
  <si>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</si>
  <si>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</si>
  <si>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</si>
  <si>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</si>
  <si>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</si>
  <si>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</si>
  <si>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</si>
  <si>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</si>
  <si>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</si>
  <si>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</si>
  <si>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</si>
  <si>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</si>
  <si>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</si>
  <si>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</si>
  <si>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</si>
  <si>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</si>
  <si>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</si>
  <si>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</si>
  <si>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</si>
  <si>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</si>
  <si>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</si>
  <si>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</si>
  <si>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</si>
  <si>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</si>
  <si>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</si>
  <si>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</si>
  <si>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</si>
  <si>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</si>
  <si>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</si>
  <si>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</si>
  <si>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</si>
  <si>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</si>
  <si>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神奈川県逗子市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</si>
  <si>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</si>
  <si>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</si>
  <si>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</si>
  <si>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</si>
  <si>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</si>
  <si>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</si>
  <si>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</si>
  <si>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</si>
  <si>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</si>
  <si>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</si>
  <si>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</si>
  <si>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</si>
  <si>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</si>
  <si>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</si>
  <si>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</si>
  <si>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</si>
  <si>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</si>
  <si>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</si>
  <si>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</si>
  <si>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</si>
  <si>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</si>
  <si>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</si>
  <si>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</si>
  <si>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</si>
  <si>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</si>
  <si>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</si>
  <si>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</si>
  <si>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</si>
  <si>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</si>
  <si>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</si>
  <si>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</si>
  <si>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</si>
  <si>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</si>
  <si>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</si>
  <si>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</si>
  <si>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</si>
  <si>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</si>
  <si>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</si>
  <si>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</si>
  <si>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</si>
  <si>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</si>
  <si>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</si>
  <si>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</si>
  <si>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</si>
  <si>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</si>
  <si>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</si>
  <si>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</si>
  <si>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</si>
  <si>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</si>
  <si>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</si>
  <si>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</si>
  <si>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</si>
  <si>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</si>
  <si>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</si>
  <si>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</si>
  <si>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</si>
  <si>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</si>
  <si>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</si>
  <si>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</si>
  <si>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</si>
  <si>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</si>
  <si>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</si>
  <si>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</si>
  <si>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</si>
  <si>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</si>
  <si>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</si>
  <si>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</si>
  <si>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</si>
  <si>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</si>
  <si>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</si>
  <si>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</si>
  <si>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</si>
  <si>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</si>
  <si>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</si>
  <si>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</si>
  <si>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</si>
  <si>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</si>
  <si>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</si>
  <si>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</si>
  <si>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</si>
  <si>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</si>
  <si>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</si>
  <si>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</si>
  <si>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</si>
  <si>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</si>
  <si>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</si>
  <si>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</si>
  <si>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</si>
  <si>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</si>
  <si>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</si>
  <si>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</si>
  <si>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</si>
  <si>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</si>
  <si>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</si>
  <si>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</si>
  <si>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</si>
  <si>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</si>
  <si>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</si>
  <si>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</si>
  <si>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</si>
  <si>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</si>
  <si>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</si>
  <si>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</si>
  <si>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</si>
  <si>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</si>
  <si>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</si>
  <si>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</si>
  <si>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</si>
  <si>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</si>
  <si>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</si>
  <si>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</si>
  <si>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</si>
  <si>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</si>
  <si>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</si>
  <si>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</si>
  <si>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</si>
  <si>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</si>
  <si>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</si>
  <si>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</si>
  <si>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</si>
  <si>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</si>
  <si>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</si>
  <si>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</si>
  <si>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</si>
  <si>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</si>
  <si>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</si>
  <si>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</si>
  <si>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</si>
  <si>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</si>
  <si>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</si>
  <si>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</si>
  <si>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</si>
  <si>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</si>
  <si>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</si>
  <si>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</si>
  <si>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</si>
  <si>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</si>
  <si>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</si>
  <si>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</si>
  <si>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</si>
  <si>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</si>
  <si>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</si>
  <si>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</si>
  <si>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</si>
  <si>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</si>
  <si>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</si>
  <si>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</si>
  <si>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神奈川県逗子市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</si>
  <si>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</si>
  <si>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</si>
  <si>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</si>
  <si>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</si>
  <si>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</si>
  <si>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</si>
  <si>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</si>
  <si>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</si>
  <si>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</si>
  <si>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</si>
  <si>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</si>
  <si>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</si>
  <si>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</si>
  <si>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</si>
  <si>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</si>
  <si>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</si>
  <si>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</si>
  <si>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</si>
  <si>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</si>
  <si>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</si>
  <si>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</si>
  <si>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</si>
  <si>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</si>
  <si>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</si>
  <si>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</si>
  <si>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</si>
  <si>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</si>
  <si>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</si>
  <si>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</si>
  <si>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</si>
  <si>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</si>
  <si>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</si>
  <si>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</si>
  <si>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</si>
  <si>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</si>
  <si>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</si>
  <si>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</si>
  <si>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</si>
  <si>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</si>
  <si>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</si>
  <si>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</si>
  <si>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</si>
  <si>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</si>
  <si>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</si>
  <si>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</si>
  <si>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</si>
  <si>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</si>
  <si>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</si>
  <si>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</si>
  <si>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</si>
  <si>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</si>
  <si>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</si>
  <si>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</si>
  <si>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</si>
  <si>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</si>
  <si>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</si>
  <si>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</si>
  <si>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</si>
  <si>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</si>
  <si>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</si>
  <si>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</si>
  <si>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</si>
  <si>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</si>
  <si>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</si>
  <si>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</si>
  <si>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</si>
  <si>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</si>
  <si>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</si>
  <si>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</si>
  <si>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</si>
  <si>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</si>
  <si>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</si>
  <si>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</si>
  <si>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</si>
  <si>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</si>
  <si>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</si>
  <si>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</si>
  <si>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</si>
  <si>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</si>
  <si>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</si>
  <si>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</si>
  <si>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</si>
  <si>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</si>
  <si>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</si>
  <si>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</si>
  <si>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</si>
  <si>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</si>
  <si>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</si>
  <si>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</si>
  <si>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</si>
  <si>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</si>
  <si>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</si>
  <si>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</si>
  <si>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</si>
  <si>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</si>
  <si>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</si>
  <si>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</si>
  <si>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</si>
  <si>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</si>
  <si>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</si>
  <si>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</si>
  <si>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</si>
  <si>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</si>
  <si>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</si>
  <si>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</si>
  <si>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</si>
  <si>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</si>
  <si>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</si>
  <si>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</si>
  <si>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</si>
  <si>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</si>
  <si>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</si>
  <si>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</si>
  <si>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</si>
  <si>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</si>
  <si>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</si>
  <si>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</si>
  <si>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</si>
  <si>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</si>
  <si>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</si>
  <si>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</si>
  <si>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</si>
  <si>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</si>
  <si>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</si>
  <si>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</si>
  <si>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</si>
  <si>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</si>
  <si>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</si>
  <si>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</si>
  <si>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</si>
  <si>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</si>
  <si>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</si>
  <si>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</si>
  <si>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</si>
  <si>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</si>
  <si>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</si>
  <si>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</si>
  <si>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</si>
  <si>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</si>
  <si>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</si>
  <si>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</si>
  <si>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</si>
  <si>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</si>
  <si>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</si>
  <si>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</si>
  <si>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</si>
  <si>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</si>
  <si>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</si>
  <si>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</si>
  <si>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</si>
  <si>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</si>
  <si>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</si>
  <si>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</si>
  <si>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</si>
  <si>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</si>
  <si>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</si>
  <si>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</si>
  <si>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</si>
  <si>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</si>
  <si>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</si>
  <si>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</si>
  <si>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</si>
  <si>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</si>
  <si>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</si>
  <si>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</si>
  <si>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</si>
  <si>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</si>
  <si>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</si>
  <si>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</si>
  <si>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</si>
  <si>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</si>
  <si>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</si>
  <si>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</si>
  <si>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</si>
  <si>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</si>
  <si>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</si>
  <si>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</si>
  <si>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</si>
  <si>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1.81</t>
  </si>
  <si>
    <t>一般会計</t>
  </si>
  <si>
    <t>介護保険事業特別会計</t>
  </si>
  <si>
    <t>国民健康保険事業特別会計</t>
  </si>
  <si>
    <t>下水道事業特別会計</t>
  </si>
  <si>
    <t>後期高齢者医療事業特別会計</t>
  </si>
  <si>
    <t>その他会計（赤字）</t>
  </si>
  <si>
    <t>その他会計（黒字）</t>
  </si>
  <si>
    <t>（株）パブリックサービス</t>
    <rPh sb="1" eb="2">
      <t>カブ</t>
    </rPh>
    <phoneticPr fontId="2"/>
  </si>
  <si>
    <t>○</t>
    <phoneticPr fontId="2"/>
  </si>
  <si>
    <t>逗子市土地開発公社</t>
    <rPh sb="0" eb="3">
      <t>ズシシ</t>
    </rPh>
    <rPh sb="3" eb="5">
      <t>トチ</t>
    </rPh>
    <rPh sb="5" eb="7">
      <t>カイハツ</t>
    </rPh>
    <rPh sb="7" eb="9">
      <t>コウシャ</t>
    </rPh>
    <phoneticPr fontId="2"/>
  </si>
  <si>
    <t>（財）逗葉地域医療センター</t>
    <rPh sb="1" eb="2">
      <t>ザイ</t>
    </rPh>
    <rPh sb="3" eb="5">
      <t>ズヨウ</t>
    </rPh>
    <rPh sb="5" eb="7">
      <t>チイキ</t>
    </rPh>
    <rPh sb="7" eb="9">
      <t>イリョウ</t>
    </rPh>
    <phoneticPr fontId="2"/>
  </si>
  <si>
    <t>（公財）かながわ海岸美化財団</t>
    <rPh sb="1" eb="2">
      <t>コウ</t>
    </rPh>
    <rPh sb="2" eb="3">
      <t>ザイ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</si>
  <si>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</si>
  <si>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</si>
  <si>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</si>
  <si>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</si>
  <si>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</si>
  <si>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</si>
  <si>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</si>
  <si>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</si>
  <si>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</si>
  <si>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</si>
  <si>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</si>
  <si>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</si>
  <si>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</si>
  <si>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</si>
  <si>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</si>
  <si>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</si>
  <si>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</si>
  <si>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</si>
  <si>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に比して実質公債費比率は低いものの、将来負担比率については高い水準となっている。またいずれの数値についても、類似団体平均が着実に減少傾向である一方、本市は増減を繰り返す状況となっている。これは、平成24、25年度に一般廃棄物処理施設などの大規模改修を実施し、地方債残高及び償還額が急激に増加したことによるものである。今後も老朽化施設の改修等が見込まれるが、計画的な市債発行に努め、数値が安定的に減少していくよう努める。</t>
    <rPh sb="0" eb="2">
      <t>ルイジ</t>
    </rPh>
    <rPh sb="2" eb="4">
      <t>ダンタイ</t>
    </rPh>
    <rPh sb="5" eb="6">
      <t>ヒ</t>
    </rPh>
    <rPh sb="8" eb="10">
      <t>ジッシツ</t>
    </rPh>
    <rPh sb="10" eb="12">
      <t>コウサイ</t>
    </rPh>
    <rPh sb="12" eb="13">
      <t>ヒ</t>
    </rPh>
    <rPh sb="13" eb="15">
      <t>ヒリツ</t>
    </rPh>
    <rPh sb="16" eb="17">
      <t>ヒク</t>
    </rPh>
    <rPh sb="22" eb="24">
      <t>ショウライ</t>
    </rPh>
    <rPh sb="24" eb="26">
      <t>フタン</t>
    </rPh>
    <rPh sb="26" eb="28">
      <t>ヒリツ</t>
    </rPh>
    <rPh sb="33" eb="34">
      <t>タカ</t>
    </rPh>
    <rPh sb="35" eb="37">
      <t>スイジュン</t>
    </rPh>
    <rPh sb="50" eb="52">
      <t>スウチ</t>
    </rPh>
    <rPh sb="58" eb="60">
      <t>ルイジ</t>
    </rPh>
    <rPh sb="60" eb="62">
      <t>ダンタイ</t>
    </rPh>
    <rPh sb="62" eb="64">
      <t>ヘイキン</t>
    </rPh>
    <rPh sb="65" eb="67">
      <t>チャクジツ</t>
    </rPh>
    <rPh sb="68" eb="70">
      <t>ゲンショウ</t>
    </rPh>
    <rPh sb="70" eb="72">
      <t>ケイコウ</t>
    </rPh>
    <rPh sb="75" eb="77">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</si>
</sst>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9640</c:v>
                </c:pt>
                <c:pt idx="1">
                  <c:v>46381</c:v>
                </c:pt>
                <c:pt idx="2">
                  <c:v>63465</c:v>
                </c:pt>
                <c:pt idx="3">
                  <c:v>20550</c:v>
                </c:pt>
                <c:pt idx="4">
                  <c:v>19448</c:v>
                </c:pt>
              </c:numCache>
            </c:numRef>
          </c:val>
          <c:smooth val="0"/>
        </c:ser>
        <c:dLbls>
          <c:showLegendKey val="0"/>
          <c:showVal val="0"/>
          <c:showCatName val="0"/>
          <c:showSerName val="0"/>
          <c:showPercent val="0"/>
          <c:showBubbleSize val="0"/>
        </c:dLbls>
        <c:marker val="1"/>
        <c:smooth val="0"/>
        <c:axId val="491308864"/>
        <c:axId val="218434664"/>
      </c:lineChart>
      <c:catAx>
        <c:axId val="49130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434664"/>
        <c:crosses val="autoZero"/>
        <c:auto val="1"/>
        <c:lblAlgn val="ctr"/>
        <c:lblOffset val="100"/>
        <c:tickLblSkip val="1"/>
        <c:tickMarkSkip val="1"/>
        <c:noMultiLvlLbl val="0"/>
      </c:catAx>
      <c:valAx>
        <c:axId val="2184346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30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7.49</c:v>
                </c:pt>
                <c:pt idx="1">
                  <c:v>8.06</c:v>
                </c:pt>
                <c:pt idx="2">
                  <c:v>7.55</c:v>
                </c:pt>
                <c:pt idx="3">
                  <c:v>7.82</c:v>
                </c:pt>
                <c:pt idx="4">
                  <c:v>8.92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6.63</c:v>
                </c:pt>
                <c:pt idx="1">
                  <c:v>6.12</c:v>
                </c:pt>
                <c:pt idx="2">
                  <c:v>4.82</c:v>
                </c:pt>
                <c:pt idx="3">
                  <c:v>4.76</c:v>
                </c:pt>
                <c:pt idx="4">
                  <c:v>6.6</c:v>
                </c:pt>
              </c:numCache>
            </c:numRef>
          </c:val>
        </c:ser>
        <c:dLbls>
          <c:showLegendKey val="0"/>
          <c:showVal val="0"/>
          <c:showCatName val="0"/>
          <c:showSerName val="0"/>
          <c:showPercent val="0"/>
          <c:showBubbleSize val="0"/>
        </c:dLbls>
        <c:gapWidth val="250"/>
        <c:overlap val="100"/>
        <c:axId val="493691600"/>
        <c:axId val="499506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0.1</c:v>
                </c:pt>
                <c:pt idx="2">
                  <c:v>-1.81</c:v>
                </c:pt>
                <c:pt idx="3">
                  <c:v>0.2</c:v>
                </c:pt>
                <c:pt idx="4">
                  <c:v>3.03</c:v>
                </c:pt>
              </c:numCache>
            </c:numRef>
          </c:val>
          <c:smooth val="0"/>
        </c:ser>
        <c:dLbls>
          <c:showLegendKey val="0"/>
          <c:showVal val="0"/>
          <c:showCatName val="0"/>
          <c:showSerName val="0"/>
          <c:showPercent val="0"/>
          <c:showBubbleSize val="0"/>
        </c:dLbls>
        <c:marker val="1"/>
        <c:smooth val="0"/>
        <c:axId val="493691600"/>
        <c:axId val="499506480"/>
      </c:lineChart>
      <c:catAx>
        <c:axId val="49369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506480"/>
        <c:crosses val="autoZero"/>
        <c:auto val="1"/>
        <c:lblAlgn val="ctr"/>
        <c:lblOffset val="100"/>
        <c:tickLblSkip val="1"/>
        <c:tickMarkSkip val="1"/>
        <c:noMultiLvlLbl val="0"/>
      </c:catAx>
      <c:valAx>
        <c:axId val="49950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9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0.57999999999999996</c:v>
                </c:pt>
                <c:pt idx="4">
                  <c:v>#N/A</c:v>
                </c:pt>
                <c:pt idx="5">
                  <c:v>0.23</c:v>
                </c:pt>
                <c:pt idx="6">
                  <c:v>#N/A</c:v>
                </c:pt>
                <c:pt idx="7">
                  <c:v>0.3</c:v>
                </c:pt>
                <c:pt idx="8">
                  <c:v>#N/A</c:v>
                </c:pt>
                <c:pt idx="9">
                  <c:v>0.31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0.4</c:v>
                </c:pt>
                <c:pt idx="4">
                  <c:v>#N/A</c:v>
                </c:pt>
                <c:pt idx="5">
                  <c:v>0.44</c:v>
                </c:pt>
                <c:pt idx="6">
                  <c:v>#N/A</c:v>
                </c:pt>
                <c:pt idx="7">
                  <c:v>0.26</c:v>
                </c:pt>
                <c:pt idx="8">
                  <c:v>#N/A</c:v>
                </c:pt>
                <c:pt idx="9">
                  <c:v>0.61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2.2400000000000002</c:v>
                </c:pt>
                <c:pt idx="2">
                  <c:v>#N/A</c:v>
                </c:pt>
                <c:pt idx="3">
                  <c:v>1.76</c:v>
                </c:pt>
                <c:pt idx="4">
                  <c:v>#N/A</c:v>
                </c:pt>
                <c:pt idx="5">
                  <c:v>1.34</c:v>
                </c:pt>
                <c:pt idx="6">
                  <c:v>#N/A</c:v>
                </c:pt>
                <c:pt idx="7">
                  <c:v>1.69</c:v>
                </c:pt>
                <c:pt idx="8">
                  <c:v>#N/A</c:v>
                </c:pt>
                <c:pt idx="9">
                  <c:v>1.66</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0.66</c:v>
                </c:pt>
                <c:pt idx="2">
                  <c:v>#N/A</c:v>
                </c:pt>
                <c:pt idx="3">
                  <c:v>0.41</c:v>
                </c:pt>
                <c:pt idx="4">
                  <c:v>#N/A</c:v>
                </c:pt>
                <c:pt idx="5">
                  <c:v>0.65</c:v>
                </c:pt>
                <c:pt idx="6">
                  <c:v>#N/A</c:v>
                </c:pt>
                <c:pt idx="7">
                  <c:v>0.84</c:v>
                </c:pt>
                <c:pt idx="8">
                  <c:v>#N/A</c:v>
                </c:pt>
                <c:pt idx="9">
                  <c:v>1.73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7.51</c:v>
                </c:pt>
                <c:pt idx="2">
                  <c:v>#N/A</c:v>
                </c:pt>
                <c:pt idx="3">
                  <c:v>8.0500000000000007</c:v>
                </c:pt>
                <c:pt idx="4">
                  <c:v>#N/A</c:v>
                </c:pt>
                <c:pt idx="5">
                  <c:v>7.54</c:v>
                </c:pt>
                <c:pt idx="6">
                  <c:v>#N/A</c:v>
                </c:pt>
                <c:pt idx="7">
                  <c:v>7.82</c:v>
                </c:pt>
                <c:pt idx="8">
                  <c:v>#N/A</c:v>
                </c:pt>
                <c:pt idx="9">
                  <c:v>8.92</c:v>
                </c:pt>
              </c:numCache>
            </c:numRef>
          </c:val>
        </c:ser>
        <c:dLbls>
          <c:showLegendKey val="0"/>
          <c:showVal val="0"/>
          <c:showCatName val="0"/>
          <c:showSerName val="0"/>
          <c:showPercent val="0"/>
          <c:showBubbleSize val="0"/>
        </c:dLbls>
        <c:gapWidth val="150"/>
        <c:overlap val="100"/>
        <c:axId val="503068136"/>
        <c:axId val="493509552"/>
      </c:barChart>
      <c:catAx>
        <c:axId val="50306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509552"/>
        <c:crosses val="autoZero"/>
        <c:auto val="1"/>
        <c:lblAlgn val="ctr"/>
        <c:lblOffset val="100"/>
        <c:tickLblSkip val="1"/>
        <c:tickMarkSkip val="1"/>
        <c:noMultiLvlLbl val="0"/>
      </c:catAx>
      <c:valAx>
        <c:axId val="49350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068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1877</c:v>
                </c:pt>
                <c:pt idx="5">
                  <c:v>1811</c:v>
                </c:pt>
                <c:pt idx="8">
                  <c:v>1748</c:v>
                </c:pt>
                <c:pt idx="11">
                  <c:v>1692</c:v>
                </c:pt>
                <c:pt idx="14">
                  <c:v>1491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633</c:v>
                </c:pt>
                <c:pt idx="3">
                  <c:v>573</c:v>
                </c:pt>
                <c:pt idx="6">
                  <c:v>487</c:v>
                </c:pt>
                <c:pt idx="9">
                  <c:v>430</c:v>
                </c:pt>
                <c:pt idx="12">
                  <c:v>390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1816</c:v>
                </c:pt>
                <c:pt idx="3">
                  <c:v>1800</c:v>
                </c:pt>
                <c:pt idx="6">
                  <c:v>1790</c:v>
                </c:pt>
                <c:pt idx="9">
                  <c:v>1666</c:v>
                </c:pt>
                <c:pt idx="12">
                  <c:v>1599</c:v>
                </c:pt>
              </c:numCache>
            </c:numRef>
          </c:val>
        </c:ser>
        <c:dLbls>
          <c:showLegendKey val="0"/>
          <c:showVal val="0"/>
          <c:showCatName val="0"/>
          <c:showSerName val="0"/>
          <c:showPercent val="0"/>
          <c:showBubbleSize val="0"/>
        </c:dLbls>
        <c:gapWidth val="100"/>
        <c:overlap val="100"/>
        <c:axId val="490984808"/>
        <c:axId val="4999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572</c:v>
                </c:pt>
                <c:pt idx="2">
                  <c:v>#N/A</c:v>
                </c:pt>
                <c:pt idx="3">
                  <c:v>#N/A</c:v>
                </c:pt>
                <c:pt idx="4">
                  <c:v>562</c:v>
                </c:pt>
                <c:pt idx="5">
                  <c:v>#N/A</c:v>
                </c:pt>
                <c:pt idx="6">
                  <c:v>#N/A</c:v>
                </c:pt>
                <c:pt idx="7">
                  <c:v>529</c:v>
                </c:pt>
                <c:pt idx="8">
                  <c:v>#N/A</c:v>
                </c:pt>
                <c:pt idx="9">
                  <c:v>#N/A</c:v>
                </c:pt>
                <c:pt idx="10">
                  <c:v>404</c:v>
                </c:pt>
                <c:pt idx="11">
                  <c:v>#N/A</c:v>
                </c:pt>
                <c:pt idx="12">
                  <c:v>#N/A</c:v>
                </c:pt>
                <c:pt idx="13">
                  <c:v>498</c:v>
                </c:pt>
                <c:pt idx="14">
                  <c:v>#N/A</c:v>
                </c:pt>
              </c:numCache>
            </c:numRef>
          </c:val>
          <c:smooth val="0"/>
        </c:ser>
        <c:dLbls>
          <c:showLegendKey val="0"/>
          <c:showVal val="0"/>
          <c:showCatName val="0"/>
          <c:showSerName val="0"/>
          <c:showPercent val="0"/>
          <c:showBubbleSize val="0"/>
        </c:dLbls>
        <c:marker val="1"/>
        <c:smooth val="0"/>
        <c:axId val="490984808"/>
        <c:axId val="499997664"/>
      </c:lineChart>
      <c:catAx>
        <c:axId val="49098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97664"/>
        <c:crosses val="autoZero"/>
        <c:auto val="1"/>
        <c:lblAlgn val="ctr"/>
        <c:lblOffset val="100"/>
        <c:tickLblSkip val="1"/>
        <c:tickMarkSkip val="1"/>
        <c:noMultiLvlLbl val="0"/>
      </c:catAx>
      <c:valAx>
        <c:axId val="4999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98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12602</c:v>
                </c:pt>
                <c:pt idx="5">
                  <c:v>13677</c:v>
                </c:pt>
                <c:pt idx="8">
                  <c:v>14478</c:v>
                </c:pt>
                <c:pt idx="11">
                  <c:v>14729</c:v>
                </c:pt>
                <c:pt idx="14">
                  <c:v>14831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3839</c:v>
                </c:pt>
                <c:pt idx="5">
                  <c:v>3629</c:v>
                </c:pt>
                <c:pt idx="8">
                  <c:v>3440</c:v>
                </c:pt>
                <c:pt idx="11">
                  <c:v>3175</c:v>
                </c:pt>
                <c:pt idx="14">
                  <c:v>2976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1383</c:v>
                </c:pt>
                <c:pt idx="5">
                  <c:v>1399</c:v>
                </c:pt>
                <c:pt idx="8">
                  <c:v>1250</c:v>
                </c:pt>
                <c:pt idx="11">
                  <c:v>1152</c:v>
                </c:pt>
                <c:pt idx="14">
                  <c:v>1545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3605</c:v>
                </c:pt>
                <c:pt idx="3">
                  <c:v>3526</c:v>
                </c:pt>
                <c:pt idx="6">
                  <c:v>3540</c:v>
                </c:pt>
                <c:pt idx="9">
                  <c:v>3510</c:v>
                </c:pt>
                <c:pt idx="12">
                  <c:v>3452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3552</c:v>
                </c:pt>
                <c:pt idx="3">
                  <c:v>3432</c:v>
                </c:pt>
                <c:pt idx="6">
                  <c:v>3177</c:v>
                </c:pt>
                <c:pt idx="9">
                  <c:v>2933</c:v>
                </c:pt>
                <c:pt idx="12">
                  <c:v>2538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2420</c:v>
                </c:pt>
                <c:pt idx="3">
                  <c:v>2153</c:v>
                </c:pt>
                <c:pt idx="6">
                  <c:v>1886</c:v>
                </c:pt>
                <c:pt idx="9">
                  <c:v>1619</c:v>
                </c:pt>
                <c:pt idx="12">
                  <c:v>1352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15833</c:v>
                </c:pt>
                <c:pt idx="3">
                  <c:v>17182</c:v>
                </c:pt>
                <c:pt idx="6">
                  <c:v>19178</c:v>
                </c:pt>
                <c:pt idx="9">
                  <c:v>19371</c:v>
                </c:pt>
                <c:pt idx="12">
                  <c:v>19292</c:v>
                </c:pt>
              </c:numCache>
            </c:numRef>
          </c:val>
        </c:ser>
        <c:dLbls>
          <c:showLegendKey val="0"/>
          <c:showVal val="0"/>
          <c:showCatName val="0"/>
          <c:showSerName val="0"/>
          <c:showPercent val="0"/>
          <c:showBubbleSize val="0"/>
        </c:dLbls>
        <c:gapWidth val="100"/>
        <c:overlap val="100"/>
        <c:axId val="501415648"/>
        <c:axId val="49603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7586</c:v>
                </c:pt>
                <c:pt idx="2">
                  <c:v>#N/A</c:v>
                </c:pt>
                <c:pt idx="3">
                  <c:v>#N/A</c:v>
                </c:pt>
                <c:pt idx="4">
                  <c:v>7587</c:v>
                </c:pt>
                <c:pt idx="5">
                  <c:v>#N/A</c:v>
                </c:pt>
                <c:pt idx="6">
                  <c:v>#N/A</c:v>
                </c:pt>
                <c:pt idx="7">
                  <c:v>8611</c:v>
                </c:pt>
                <c:pt idx="8">
                  <c:v>#N/A</c:v>
                </c:pt>
                <c:pt idx="9">
                  <c:v>#N/A</c:v>
                </c:pt>
                <c:pt idx="10">
                  <c:v>8377</c:v>
                </c:pt>
                <c:pt idx="11">
                  <c:v>#N/A</c:v>
                </c:pt>
                <c:pt idx="12">
                  <c:v>#N/A</c:v>
                </c:pt>
                <c:pt idx="13">
                  <c:v>7280</c:v>
                </c:pt>
                <c:pt idx="14">
                  <c:v>#N/A</c:v>
                </c:pt>
              </c:numCache>
            </c:numRef>
          </c:val>
          <c:smooth val="0"/>
        </c:ser>
        <c:dLbls>
          <c:showLegendKey val="0"/>
          <c:showVal val="0"/>
          <c:showCatName val="0"/>
          <c:showSerName val="0"/>
          <c:showPercent val="0"/>
          <c:showBubbleSize val="0"/>
        </c:dLbls>
        <c:marker val="1"/>
        <c:smooth val="0"/>
        <c:axId val="501415648"/>
        <c:axId val="496030080"/>
      </c:lineChart>
      <c:catAx>
        <c:axId val="5014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030080"/>
        <c:crosses val="autoZero"/>
        <c:auto val="1"/>
        <c:lblAlgn val="ctr"/>
        <c:lblOffset val="100"/>
        <c:tickLblSkip val="1"/>
        <c:tickMarkSkip val="1"/>
        <c:noMultiLvlLbl val="0"/>
      </c:catAx>
      <c:valAx>
        <c:axId val="49603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4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{EC98855F-9A6B-47F0-B619-946BEBE6D5C9}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{E825CBCA-6531-4F17-91C8-F8B3809CBA4C}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{A0110183-A716-4EA3-B79B-4D57D8396619}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{A84E41EB-DAFA-4F99-8725-B35E1C99822A}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{72C08967-4492-414C-9281-747141536F02}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{B1E4A979-2436-427B-B1A0-32A389584159}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{E98A57C5-005C-49B2-8BF4-655365F25286}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{175610BC-5460-4E13-8F83-24988E36AD71}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{80C78097-E09F-4329-8062-90F8408DC5CD}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{75EBA87A-B244-409B-83A2-78F6FA0FE024}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3653296"/>
        <c:axId val="503601616"/>
      </c:scatterChart>
      <c:valAx>
        <c:axId val="493653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3601616"/>
        <c:crosses val="autoZero"/>
        <c:crossBetween val="midCat"/>
      </c:valAx>
      <c:valAx>
        <c:axId val="503601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65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06860171890278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{DF01E817-1A54-49D5-92D4-32BAC0DBA46E}</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7068944813270891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{B7C5EA75-C437-4930-B5EE-19F05CB283A7}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{4D10BACC-77C8-49BF-8F27-D1E02727173D}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{FAB32DAF-E55B-4675-BC9B-9D109599F4DD}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{F557F7EE-3F8E-4448-B69F-E3252DA2BFDE}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c:v>
                </c:pt>
                <c:pt idx="1">
                  <c:v>5.2</c:v>
                </c:pt>
                <c:pt idx="2">
                  <c:v>5.2</c:v>
                </c:pt>
                <c:pt idx="3">
                  <c:v>4.7</c:v>
                </c:pt>
                <c:pt idx="4">
                  <c:v>4.4000000000000004</c:v>
                </c:pt>
              </c:numCache>
            </c:numRef>
          </c:xVal>
          <c:yVal>
            <c:numRef>
              <c:f>公会計指標分析・財政指標組合せ分析表!$K$73:$O$73</c:f>
              <c:numCache>
                <c:formatCode>#,##0.0;"▲ "#,##0.0</c:formatCode>
                <c:ptCount val="5"/>
                <c:pt idx="0">
                  <c:v>72.099999999999994</c:v>
                </c:pt>
                <c:pt idx="1">
                  <c:v>71.8</c:v>
                </c:pt>
                <c:pt idx="2">
                  <c:v>81.599999999999994</c:v>
                </c:pt>
                <c:pt idx="3">
                  <c:v>79.599999999999994</c:v>
                </c:pt>
                <c:pt idx="4">
                  <c:v>67.599999999999994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{9C2CCCB3-C73C-4CA4-BFF3-E8D8B7AD6298}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{5FF8D742-4935-4686-A261-95FC292794AD}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{74CAC8B1-EE12-4AC2-8F9B-EF211EC90495}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{1A0D4502-C7D5-4895-80E5-D76462FFD9D7}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{AE8174B2-71DC-438E-94E1-4FBB764EBDE9}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217777480"/>
        <c:axId val="217777872"/>
      </c:scatterChart>
      <c:valAx>
        <c:axId val="217777480"/>
        <c:scaling>
          <c:orientation val="minMax"/>
          <c:max val="11.2"/>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777872"/>
        <c:crosses val="autoZero"/>
        <c:crossBetween val="midCat"/>
      </c:valAx>
      <c:valAx>
        <c:axId val="217777872"/>
        <c:scaling>
          <c:orientation val="minMax"/>
          <c:max val="9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777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単年度比率は、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は一般会計の元利償還金の減少と</a:t>
          </a:r>
          <a:r>
            <a:rPr lang="ja-JP" altLang="ja-JP" sz="1100" b="0" i="0" baseline="0">
              <a:solidFill>
                <a:schemeClr val="dk1"/>
              </a:solidFill>
              <a:effectLst/>
              <a:latin typeface="+mn-lt"/>
              <a:ea typeface="+mn-ea"/>
              <a:cs typeface="+mn-cs"/>
            </a:rPr>
            <a:t>下水道事業債償還充当繰入金の減少により下がってい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年度は、一般会計の元利償還金と下水道事業償還充当繰入金が減少しているものの、公債費に係る特定財源等も減少していることから、上がっている。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３カ年平均としては、単年度公債費比率の高かった平成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年度が算定から外れたことで減少となった。</a:t>
          </a:r>
          <a:endParaRPr lang="en-US" altLang="ja-JP" sz="1100" b="0" i="0" baseline="0">
            <a:solidFill>
              <a:schemeClr val="dk1"/>
            </a:solidFill>
            <a:effectLst/>
            <a:latin typeface="+mn-lt"/>
            <a:ea typeface="+mn-ea"/>
            <a:cs typeface="+mn-cs"/>
          </a:endParaRPr>
        </a:p>
        <a:p>
          <a:pPr rtl="0" fontAlgn="base"/>
          <a:r>
            <a:rPr lang="ja-JP" altLang="ja-JP" sz="1100" b="0" i="0" baseline="0">
              <a:solidFill>
                <a:schemeClr val="dk1"/>
              </a:solidFill>
              <a:effectLst/>
              <a:latin typeface="+mn-lt"/>
              <a:ea typeface="+mn-ea"/>
              <a:cs typeface="+mn-cs"/>
            </a:rPr>
            <a:t>　今後数年間は、平成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年度まで実施の大型整備事業に係る地方債の償還などの要素があり、減少は見込めない状況である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引き続き計画的な地方債の発行等により実質公債費比率の水準の維持に努め、分子の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を防ぐことにより、比率の適正化を図る。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地方債の現在高については横ばい傾向にあったが、平成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年度は老朽化した公共施設の改修等により大型事業を実施したことにより、増加</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。公営企業債繰入見込額は、下水道整備事業に係る償還額が減りつつあり、減少傾向にある。退職手当負担見込額は減少傾向にある。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充当可能基金額は年々減少し</a:t>
          </a:r>
          <a:r>
            <a:rPr lang="ja-JP" altLang="en-US" sz="1100" b="0" i="0" baseline="0">
              <a:solidFill>
                <a:schemeClr val="dk1"/>
              </a:solidFill>
              <a:effectLst/>
              <a:latin typeface="+mn-lt"/>
              <a:ea typeface="+mn-ea"/>
              <a:cs typeface="+mn-cs"/>
            </a:rPr>
            <a:t>てきたが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年度は財政調整基金の増により増加した。</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充当可能特定歳入である都市計画税額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計画的な地方債の発行等により将来負担額の水準の維持に努め、分子の</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を防ぐことにより、将来負担の健全化を図る。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年度は、高齢者保健福祉費等の増加により基準財政需要額が増加となったが、地方消費税交付金等の基準財政収入額の増</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単年度及び３年平均ともに</a:t>
          </a:r>
          <a:r>
            <a:rPr lang="ja-JP" altLang="en-US" sz="1100">
              <a:solidFill>
                <a:schemeClr val="dk1"/>
              </a:solidFill>
              <a:effectLst/>
              <a:latin typeface="+mn-lt"/>
              <a:ea typeface="+mn-ea"/>
              <a:cs typeface="+mn-cs"/>
            </a:rPr>
            <a:t>横ばいとなった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今後は、市税収入が減少傾向にあると見込まれ、高齢者保健福祉費などは増加傾向にあると見込まれることから、厳しい状況が続くものと考えられる。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83820</xdr:rowOff>
    </xdr:from>
    <xdr:to>
      <xdr:col>7</xdr:col>
      <xdr:colOff>152400</xdr:colOff>
      <xdr:row>38</xdr:row>
      <xdr:rowOff>83820</xdr:rowOff>
    </xdr:to>
    <xdr:cxnSp macro="">
      <xdr:nvCxnSpPr>
        <xdr:cNvPr id="66" name="直線コネクタ 65"/>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83820</xdr:rowOff>
    </xdr:from>
    <xdr:to>
      <xdr:col>6</xdr:col>
      <xdr:colOff>0</xdr:colOff>
      <xdr:row>38</xdr:row>
      <xdr:rowOff>107950</xdr:rowOff>
    </xdr:to>
    <xdr:cxnSp macro="">
      <xdr:nvCxnSpPr>
        <xdr:cNvPr id="69" name="直線コネクタ 68"/>
        <xdr:cNvCxnSpPr/>
      </xdr:nvCxnSpPr>
      <xdr:spPr>
        <a:xfrm flipV="1">
          <a:off x="3225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107950</xdr:rowOff>
    </xdr:to>
    <xdr:cxnSp macro="">
      <xdr:nvCxnSpPr>
        <xdr:cNvPr id="72" name="直線コネクタ 71"/>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35560</xdr:rowOff>
    </xdr:from>
    <xdr:to>
      <xdr:col>3</xdr:col>
      <xdr:colOff>279400</xdr:colOff>
      <xdr:row>38</xdr:row>
      <xdr:rowOff>107950</xdr:rowOff>
    </xdr:to>
    <xdr:cxnSp macro="">
      <xdr:nvCxnSpPr>
        <xdr:cNvPr id="75" name="直線コネクタ 74"/>
        <xdr:cNvCxnSpPr/>
      </xdr:nvCxnSpPr>
      <xdr:spPr>
        <a:xfrm>
          <a:off x="1447800" y="6550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33020</xdr:rowOff>
    </xdr:from>
    <xdr:to>
      <xdr:col>6</xdr:col>
      <xdr:colOff>50800</xdr:colOff>
      <xdr:row>38</xdr:row>
      <xdr:rowOff>134620</xdr:rowOff>
    </xdr:to>
    <xdr:sp macro="" textlink="">
      <xdr:nvSpPr>
        <xdr:cNvPr id="87" name="円/楕円 86"/>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144797</xdr:rowOff>
    </xdr:from>
    <xdr:ext cx="736600" cy="259045"/>
    <xdr:sp macro="" textlink="">
      <xdr:nvSpPr>
        <xdr:cNvPr id="88" name="テキスト ボックス 87"/>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89" name="円/楕円 88"/>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0" name="テキスト ボックス 89"/>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1" name="円/楕円 90"/>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2" name="テキスト ボックス 91"/>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156210</xdr:rowOff>
    </xdr:from>
    <xdr:to>
      <xdr:col>2</xdr:col>
      <xdr:colOff>127000</xdr:colOff>
      <xdr:row>38</xdr:row>
      <xdr:rowOff>86360</xdr:rowOff>
    </xdr:to>
    <xdr:sp macro="" textlink="">
      <xdr:nvSpPr>
        <xdr:cNvPr id="93" name="円/楕円 92"/>
        <xdr:cNvSpPr/>
      </xdr:nvSpPr>
      <xdr:spPr>
        <a:xfrm>
          <a:off x="139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96537</xdr:rowOff>
    </xdr:from>
    <xdr:ext cx="762000" cy="259045"/>
    <xdr:sp macro="" textlink="">
      <xdr:nvSpPr>
        <xdr:cNvPr id="94" name="テキスト ボックス 93"/>
        <xdr:cNvSpPr txBox="1"/>
      </xdr:nvSpPr>
      <xdr:spPr>
        <a:xfrm>
          <a:off x="1066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経常収支比率は、平成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台</a:t>
          </a:r>
          <a:r>
            <a:rPr lang="ja-JP" altLang="ja-JP" sz="1100">
              <a:solidFill>
                <a:schemeClr val="dk1"/>
              </a:solidFill>
              <a:effectLst/>
              <a:latin typeface="+mn-lt"/>
              <a:ea typeface="+mn-ea"/>
              <a:cs typeface="+mn-cs"/>
            </a:rPr>
            <a:t>を推移して</a:t>
          </a:r>
          <a:r>
            <a:rPr lang="ja-JP" altLang="en-US" sz="1100">
              <a:solidFill>
                <a:schemeClr val="dk1"/>
              </a:solidFill>
              <a:effectLst/>
              <a:latin typeface="+mn-lt"/>
              <a:ea typeface="+mn-ea"/>
              <a:cs typeface="+mn-cs"/>
            </a:rPr>
            <a:t>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償還が終了した地方債があったことによる</a:t>
          </a:r>
          <a:r>
            <a:rPr lang="ja-JP" altLang="en-US" sz="1100">
              <a:solidFill>
                <a:schemeClr val="dk1"/>
              </a:solidFill>
              <a:effectLst/>
              <a:latin typeface="+mn-lt"/>
              <a:ea typeface="+mn-ea"/>
              <a:cs typeface="+mn-cs"/>
            </a:rPr>
            <a:t>公債費の減少等により</a:t>
          </a:r>
          <a:r>
            <a:rPr lang="en-US" altLang="ja-JP" sz="1100">
              <a:solidFill>
                <a:schemeClr val="dk1"/>
              </a:solidFill>
              <a:effectLst/>
              <a:latin typeface="+mn-lt"/>
              <a:ea typeface="+mn-ea"/>
              <a:cs typeface="+mn-cs"/>
            </a:rPr>
            <a:t>96</a:t>
          </a:r>
          <a:r>
            <a:rPr lang="ja-JP" altLang="en-US" sz="1100">
              <a:solidFill>
                <a:schemeClr val="dk1"/>
              </a:solidFill>
              <a:effectLst/>
              <a:latin typeface="+mn-lt"/>
              <a:ea typeface="+mn-ea"/>
              <a:cs typeface="+mn-cs"/>
            </a:rPr>
            <a:t>％台となった。</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類似団体</a:t>
          </a:r>
          <a:r>
            <a:rPr lang="ja-JP" altLang="ja-JP" sz="1100">
              <a:solidFill>
                <a:schemeClr val="dk1"/>
              </a:solidFill>
              <a:effectLst/>
              <a:latin typeface="+mn-lt"/>
              <a:ea typeface="+mn-ea"/>
              <a:cs typeface="+mn-cs"/>
            </a:rPr>
            <a:t>平均より高い要因は、小学校給食、ごみ収集・処理、消防等の事業を直営単独で実施していることにより、人件費の割合が比較的高いことと思われる。</a:t>
          </a:r>
          <a:endParaRPr lang="ja-JP" altLang="ja-JP" sz="1400">
            <a:effectLst/>
          </a:endParaRPr>
        </a:p>
        <a:p>
          <a:r>
            <a:rPr lang="ja-JP" altLang="ja-JP" sz="1100">
              <a:solidFill>
                <a:schemeClr val="dk1"/>
              </a:solidFill>
              <a:effectLst/>
              <a:latin typeface="+mn-lt"/>
              <a:ea typeface="+mn-ea"/>
              <a:cs typeface="+mn-cs"/>
            </a:rPr>
            <a:t>　人件費の削減については、努力しているところであるが、経常的な歳入の増が見込めない中、少子高齢化への対応として扶助費、物件費の増、また臨時財政対策債の償還などによる公債費の増</a:t>
          </a:r>
          <a:r>
            <a:rPr lang="ja-JP" altLang="en-US" sz="1100">
              <a:solidFill>
                <a:schemeClr val="dk1"/>
              </a:solidFill>
              <a:effectLst/>
              <a:latin typeface="+mn-lt"/>
              <a:ea typeface="+mn-ea"/>
              <a:cs typeface="+mn-cs"/>
            </a:rPr>
            <a:t>が見込まれることから</a:t>
          </a:r>
          <a:r>
            <a:rPr lang="ja-JP" altLang="ja-JP" sz="1100">
              <a:solidFill>
                <a:schemeClr val="dk1"/>
              </a:solidFill>
              <a:effectLst/>
              <a:latin typeface="+mn-lt"/>
              <a:ea typeface="+mn-ea"/>
              <a:cs typeface="+mn-cs"/>
            </a:rPr>
            <a:t>、今後も厳しい見込みとなっている</a:t>
          </a:r>
          <a:r>
            <a:rPr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91077</xdr:rowOff>
    </xdr:from>
    <xdr:to>
      <xdr:col>7</xdr:col>
      <xdr:colOff>152400</xdr:colOff>
      <xdr:row>65</xdr:row>
      <xdr:rowOff>36830</xdr:rowOff>
    </xdr:to>
    <xdr:cxnSp macro="">
      <xdr:nvCxnSpPr>
        <xdr:cNvPr id="131" name="直線コネクタ 130"/>
        <xdr:cNvCxnSpPr/>
      </xdr:nvCxnSpPr>
      <xdr:spPr>
        <a:xfrm flipV="1">
          <a:off x="4114800" y="1106387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36830</xdr:rowOff>
    </xdr:to>
    <xdr:cxnSp macro="">
      <xdr:nvCxnSpPr>
        <xdr:cNvPr id="134" name="直線コネクタ 133"/>
        <xdr:cNvCxnSpPr/>
      </xdr:nvCxnSpPr>
      <xdr:spPr>
        <a:xfrm>
          <a:off x="3225800" y="1113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21970</xdr:rowOff>
    </xdr:from>
    <xdr:ext cx="736600" cy="259045"/>
    <xdr:sp macro="" textlink="">
      <xdr:nvSpPr>
        <xdr:cNvPr id="136" name="テキスト ボックス 135"/>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139337</xdr:rowOff>
    </xdr:from>
    <xdr:to>
      <xdr:col>4</xdr:col>
      <xdr:colOff>482600</xdr:colOff>
      <xdr:row>64</xdr:row>
      <xdr:rowOff>160020</xdr:rowOff>
    </xdr:to>
    <xdr:cxnSp macro="">
      <xdr:nvCxnSpPr>
        <xdr:cNvPr id="137" name="直線コネクタ 136"/>
        <xdr:cNvCxnSpPr/>
      </xdr:nvCxnSpPr>
      <xdr:spPr>
        <a:xfrm>
          <a:off x="2336800" y="111121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139337</xdr:rowOff>
    </xdr:from>
    <xdr:to>
      <xdr:col>3</xdr:col>
      <xdr:colOff>279400</xdr:colOff>
      <xdr:row>65</xdr:row>
      <xdr:rowOff>91984</xdr:rowOff>
    </xdr:to>
    <xdr:cxnSp macro="">
      <xdr:nvCxnSpPr>
        <xdr:cNvPr id="140" name="直線コネクタ 139"/>
        <xdr:cNvCxnSpPr/>
      </xdr:nvCxnSpPr>
      <xdr:spPr>
        <a:xfrm flipV="1">
          <a:off x="1447800" y="1111213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42" name="テキスト ボックス 141"/>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83111</xdr:rowOff>
    </xdr:from>
    <xdr:ext cx="762000" cy="259045"/>
    <xdr:sp macro="" textlink="">
      <xdr:nvSpPr>
        <xdr:cNvPr id="144" name="テキスト ボックス 143"/>
        <xdr:cNvSpPr txBox="1"/>
      </xdr:nvSpPr>
      <xdr:spPr>
        <a:xfrm>
          <a:off x="1066800" y="107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40277</xdr:rowOff>
    </xdr:from>
    <xdr:to>
      <xdr:col>7</xdr:col>
      <xdr:colOff>203200</xdr:colOff>
      <xdr:row>64</xdr:row>
      <xdr:rowOff>141877</xdr:rowOff>
    </xdr:to>
    <xdr:sp macro="" textlink="">
      <xdr:nvSpPr>
        <xdr:cNvPr id="150" name="円/楕円 149"/>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12354</xdr:rowOff>
    </xdr:from>
    <xdr:ext cx="762000" cy="259045"/>
    <xdr:sp macro="" textlink="">
      <xdr:nvSpPr>
        <xdr:cNvPr id="151"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4"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88537</xdr:rowOff>
    </xdr:from>
    <xdr:to>
      <xdr:col>3</xdr:col>
      <xdr:colOff>330200</xdr:colOff>
      <xdr:row>65</xdr:row>
      <xdr:rowOff>18687</xdr:rowOff>
    </xdr:to>
    <xdr:sp macro="" textlink="">
      <xdr:nvSpPr>
        <xdr:cNvPr id="156" name="円/楕円 155"/>
        <xdr:cNvSpPr/>
      </xdr:nvSpPr>
      <xdr:spPr>
        <a:xfrm>
          <a:off x="2286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3464</xdr:rowOff>
    </xdr:from>
    <xdr:ext cx="762000" cy="259045"/>
    <xdr:sp macro="" textlink="">
      <xdr:nvSpPr>
        <xdr:cNvPr id="157" name="テキスト ボックス 156"/>
        <xdr:cNvSpPr txBox="1"/>
      </xdr:nvSpPr>
      <xdr:spPr>
        <a:xfrm>
          <a:off x="1955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41184</xdr:rowOff>
    </xdr:from>
    <xdr:to>
      <xdr:col>2</xdr:col>
      <xdr:colOff>127000</xdr:colOff>
      <xdr:row>65</xdr:row>
      <xdr:rowOff>142784</xdr:rowOff>
    </xdr:to>
    <xdr:sp macro="" textlink="">
      <xdr:nvSpPr>
        <xdr:cNvPr id="158" name="円/楕円 157"/>
        <xdr:cNvSpPr/>
      </xdr:nvSpPr>
      <xdr:spPr>
        <a:xfrm>
          <a:off x="1397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127561</xdr:rowOff>
    </xdr:from>
    <xdr:ext cx="762000" cy="259045"/>
    <xdr:sp macro="" textlink="">
      <xdr:nvSpPr>
        <xdr:cNvPr id="159" name="テキスト ボックス 158"/>
        <xdr:cNvSpPr txBox="1"/>
      </xdr:nvSpPr>
      <xdr:spPr>
        <a:xfrm>
          <a:off x="1066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年度は前年度に比べ、</a:t>
          </a:r>
          <a:r>
            <a:rPr lang="ja-JP" altLang="ja-JP" sz="1100">
              <a:solidFill>
                <a:schemeClr val="dk1"/>
              </a:solidFill>
              <a:effectLst/>
              <a:latin typeface="+mn-lt"/>
              <a:ea typeface="+mn-ea"/>
              <a:cs typeface="+mn-cs"/>
            </a:rPr>
            <a:t>人口</a:t>
          </a:r>
          <a:r>
            <a:rPr lang="ja-JP" altLang="en-US" sz="1100">
              <a:solidFill>
                <a:schemeClr val="dk1"/>
              </a:solidFill>
              <a:effectLst/>
              <a:latin typeface="+mn-lt"/>
              <a:ea typeface="+mn-ea"/>
              <a:cs typeface="+mn-cs"/>
            </a:rPr>
            <a:t>がほぼ</a:t>
          </a:r>
          <a:r>
            <a:rPr lang="ja-JP" altLang="ja-JP" sz="1100">
              <a:solidFill>
                <a:schemeClr val="dk1"/>
              </a:solidFill>
              <a:effectLst/>
              <a:latin typeface="+mn-lt"/>
              <a:ea typeface="+mn-ea"/>
              <a:cs typeface="+mn-cs"/>
            </a:rPr>
            <a:t>横ばい</a:t>
          </a:r>
          <a:r>
            <a:rPr lang="ja-JP" altLang="en-US" sz="1100">
              <a:solidFill>
                <a:schemeClr val="dk1"/>
              </a:solidFill>
              <a:effectLst/>
              <a:latin typeface="+mn-lt"/>
              <a:ea typeface="+mn-ea"/>
              <a:cs typeface="+mn-cs"/>
            </a:rPr>
            <a:t>のなか、技能労務職員の退職不補充等により人件費は減少したものの、</a:t>
          </a:r>
          <a:r>
            <a:rPr lang="ja-JP" altLang="ja-JP" sz="1100">
              <a:solidFill>
                <a:schemeClr val="dk1"/>
              </a:solidFill>
              <a:effectLst/>
              <a:latin typeface="+mn-lt"/>
              <a:ea typeface="+mn-ea"/>
              <a:cs typeface="+mn-cs"/>
            </a:rPr>
            <a:t>物件費が増加したため、人口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人当たり人件費・物件費等の決算額は</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となった。増額の主な要因は</a:t>
          </a:r>
          <a:r>
            <a:rPr lang="ja-JP" altLang="en-US" sz="1100">
              <a:solidFill>
                <a:schemeClr val="dk1"/>
              </a:solidFill>
              <a:effectLst/>
              <a:latin typeface="+mn-lt"/>
              <a:ea typeface="+mn-ea"/>
              <a:cs typeface="+mn-cs"/>
            </a:rPr>
            <a:t>、ごみの資源化の推進に係る委託料の</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によるものである。</a:t>
          </a:r>
          <a:endParaRPr lang="ja-JP" altLang="ja-JP" sz="1400">
            <a:effectLst/>
          </a:endParaRPr>
        </a:p>
        <a:p>
          <a:pPr fontAlgn="base"/>
          <a:r>
            <a:rPr lang="ja-JP" altLang="ja-JP" sz="1100" baseline="0">
              <a:solidFill>
                <a:schemeClr val="dk1"/>
              </a:solidFill>
              <a:effectLst/>
              <a:latin typeface="+mn-lt"/>
              <a:ea typeface="+mn-ea"/>
              <a:cs typeface="+mn-cs"/>
            </a:rPr>
            <a:t>　人口１人当たり決算額が類似団体平均を上回っているのは、</a:t>
          </a:r>
          <a:r>
            <a:rPr lang="ja-JP" altLang="en-US" sz="1100" baseline="0">
              <a:solidFill>
                <a:schemeClr val="dk1"/>
              </a:solidFill>
              <a:effectLst/>
              <a:latin typeface="+mn-lt"/>
              <a:ea typeface="+mn-ea"/>
              <a:cs typeface="+mn-cs"/>
            </a:rPr>
            <a:t>地域手当の支給率が他団体に比べ高く設定されていること</a:t>
          </a:r>
          <a:r>
            <a:rPr lang="ja-JP" altLang="ja-JP" sz="1100" baseline="0">
              <a:solidFill>
                <a:schemeClr val="dk1"/>
              </a:solidFill>
              <a:effectLst/>
              <a:latin typeface="+mn-lt"/>
              <a:ea typeface="+mn-ea"/>
              <a:cs typeface="+mn-cs"/>
            </a:rPr>
            <a:t>、消防業務</a:t>
          </a:r>
          <a:r>
            <a:rPr lang="ja-JP" altLang="en-US" sz="1100" baseline="0">
              <a:solidFill>
                <a:schemeClr val="dk1"/>
              </a:solidFill>
              <a:effectLst/>
              <a:latin typeface="+mn-lt"/>
              <a:ea typeface="+mn-ea"/>
              <a:cs typeface="+mn-cs"/>
            </a:rPr>
            <a:t>及びごみ収集・処理業務</a:t>
          </a:r>
          <a:r>
            <a:rPr lang="ja-JP" altLang="ja-JP" sz="1100" baseline="0">
              <a:solidFill>
                <a:schemeClr val="dk1"/>
              </a:solidFill>
              <a:effectLst/>
              <a:latin typeface="+mn-lt"/>
              <a:ea typeface="+mn-ea"/>
              <a:cs typeface="+mn-cs"/>
            </a:rPr>
            <a:t>等を直営単独で行って</a:t>
          </a:r>
          <a:r>
            <a:rPr lang="ja-JP" altLang="en-US" sz="1100" baseline="0">
              <a:solidFill>
                <a:schemeClr val="dk1"/>
              </a:solidFill>
              <a:effectLst/>
              <a:latin typeface="+mn-lt"/>
              <a:ea typeface="+mn-ea"/>
              <a:cs typeface="+mn-cs"/>
            </a:rPr>
            <a:t>きたこと等</a:t>
          </a:r>
          <a:r>
            <a:rPr lang="ja-JP" altLang="ja-JP" sz="1100" baseline="0">
              <a:solidFill>
                <a:schemeClr val="dk1"/>
              </a:solidFill>
              <a:effectLst/>
              <a:latin typeface="+mn-lt"/>
              <a:ea typeface="+mn-ea"/>
              <a:cs typeface="+mn-cs"/>
            </a:rPr>
            <a:t>によるものと思われる。</a:t>
          </a:r>
          <a:r>
            <a:rPr lang="ja-JP" altLang="en-US" sz="1100" baseline="0">
              <a:solidFill>
                <a:schemeClr val="dk1"/>
              </a:solidFill>
              <a:effectLst/>
              <a:latin typeface="+mn-lt"/>
              <a:ea typeface="+mn-ea"/>
              <a:cs typeface="+mn-cs"/>
            </a:rPr>
            <a:t>ごみ収集、その他直営で行ってきた業務は順次民間への委託を進めており、またごみ処理については、近隣自治体と連携処理を行い、コスト削減を図ることとしている。</a:t>
          </a:r>
          <a:endParaRPr lang="ja-JP" altLang="ja-JP" sz="1400">
            <a:effectLst/>
          </a:endParaRPr>
        </a:p>
        <a:p>
          <a:pPr fontAlgn="base"/>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144531</xdr:rowOff>
    </xdr:from>
    <xdr:to>
      <xdr:col>7</xdr:col>
      <xdr:colOff>152400</xdr:colOff>
      <xdr:row>85</xdr:row>
      <xdr:rowOff>171007</xdr:rowOff>
    </xdr:to>
    <xdr:cxnSp macro="">
      <xdr:nvCxnSpPr>
        <xdr:cNvPr id="194" name="直線コネクタ 193"/>
        <xdr:cNvCxnSpPr/>
      </xdr:nvCxnSpPr>
      <xdr:spPr>
        <a:xfrm>
          <a:off x="4114800" y="14717781"/>
          <a:ext cx="8382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53882</xdr:rowOff>
    </xdr:from>
    <xdr:to>
      <xdr:col>6</xdr:col>
      <xdr:colOff>0</xdr:colOff>
      <xdr:row>85</xdr:row>
      <xdr:rowOff>144531</xdr:rowOff>
    </xdr:to>
    <xdr:cxnSp macro="">
      <xdr:nvCxnSpPr>
        <xdr:cNvPr id="197" name="直線コネクタ 196"/>
        <xdr:cNvCxnSpPr/>
      </xdr:nvCxnSpPr>
      <xdr:spPr>
        <a:xfrm>
          <a:off x="3225800" y="14627132"/>
          <a:ext cx="889000" cy="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129049</xdr:rowOff>
    </xdr:from>
    <xdr:ext cx="736600" cy="259045"/>
    <xdr:sp macro="" textlink="">
      <xdr:nvSpPr>
        <xdr:cNvPr id="199" name="テキスト ボックス 198"/>
        <xdr:cNvSpPr txBox="1"/>
      </xdr:nvSpPr>
      <xdr:spPr>
        <a:xfrm>
          <a:off x="3733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53882</xdr:rowOff>
    </xdr:from>
    <xdr:to>
      <xdr:col>4</xdr:col>
      <xdr:colOff>482600</xdr:colOff>
      <xdr:row>85</xdr:row>
      <xdr:rowOff>115415</xdr:rowOff>
    </xdr:to>
    <xdr:cxnSp macro="">
      <xdr:nvCxnSpPr>
        <xdr:cNvPr id="200" name="直線コネクタ 199"/>
        <xdr:cNvCxnSpPr/>
      </xdr:nvCxnSpPr>
      <xdr:spPr>
        <a:xfrm flipV="1">
          <a:off x="2336800" y="14627132"/>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84731</xdr:rowOff>
    </xdr:from>
    <xdr:ext cx="762000" cy="259045"/>
    <xdr:sp macro="" textlink="">
      <xdr:nvSpPr>
        <xdr:cNvPr id="202" name="テキスト ボックス 201"/>
        <xdr:cNvSpPr txBox="1"/>
      </xdr:nvSpPr>
      <xdr:spPr>
        <a:xfrm>
          <a:off x="2844800" y="141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80787</xdr:rowOff>
    </xdr:from>
    <xdr:to>
      <xdr:col>3</xdr:col>
      <xdr:colOff>279400</xdr:colOff>
      <xdr:row>85</xdr:row>
      <xdr:rowOff>115415</xdr:rowOff>
    </xdr:to>
    <xdr:cxnSp macro="">
      <xdr:nvCxnSpPr>
        <xdr:cNvPr id="203" name="直線コネクタ 202"/>
        <xdr:cNvCxnSpPr/>
      </xdr:nvCxnSpPr>
      <xdr:spPr>
        <a:xfrm>
          <a:off x="1447800" y="14654037"/>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147683</xdr:rowOff>
    </xdr:from>
    <xdr:ext cx="762000" cy="259045"/>
    <xdr:sp macro="" textlink="">
      <xdr:nvSpPr>
        <xdr:cNvPr id="205" name="テキスト ボックス 204"/>
        <xdr:cNvSpPr txBox="1"/>
      </xdr:nvSpPr>
      <xdr:spPr>
        <a:xfrm>
          <a:off x="1955800" y="142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120207</xdr:rowOff>
    </xdr:from>
    <xdr:to>
      <xdr:col>7</xdr:col>
      <xdr:colOff>203200</xdr:colOff>
      <xdr:row>86</xdr:row>
      <xdr:rowOff>50357</xdr:rowOff>
    </xdr:to>
    <xdr:sp macro="" textlink="">
      <xdr:nvSpPr>
        <xdr:cNvPr id="213" name="円/楕円 212"/>
        <xdr:cNvSpPr/>
      </xdr:nvSpPr>
      <xdr:spPr>
        <a:xfrm>
          <a:off x="4902200" y="14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92284</xdr:rowOff>
    </xdr:from>
    <xdr:ext cx="762000" cy="259045"/>
    <xdr:sp macro="" textlink="">
      <xdr:nvSpPr>
        <xdr:cNvPr id="214" name="人件費・物件費等の状況該当値テキスト"/>
        <xdr:cNvSpPr txBox="1"/>
      </xdr:nvSpPr>
      <xdr:spPr>
        <a:xfrm>
          <a:off x="5041900" y="146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130,388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93731</xdr:rowOff>
    </xdr:from>
    <xdr:to>
      <xdr:col>6</xdr:col>
      <xdr:colOff>50800</xdr:colOff>
      <xdr:row>86</xdr:row>
      <xdr:rowOff>23881</xdr:rowOff>
    </xdr:to>
    <xdr:sp macro="" textlink="">
      <xdr:nvSpPr>
        <xdr:cNvPr id="215" name="円/楕円 214"/>
        <xdr:cNvSpPr/>
      </xdr:nvSpPr>
      <xdr:spPr>
        <a:xfrm>
          <a:off x="4064000" y="14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8658</xdr:rowOff>
    </xdr:from>
    <xdr:ext cx="736600" cy="259045"/>
    <xdr:sp macro="" textlink="">
      <xdr:nvSpPr>
        <xdr:cNvPr id="216" name="テキスト ボックス 215"/>
        <xdr:cNvSpPr txBox="1"/>
      </xdr:nvSpPr>
      <xdr:spPr>
        <a:xfrm>
          <a:off x="3733800" y="1475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128,413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3082</xdr:rowOff>
    </xdr:from>
    <xdr:to>
      <xdr:col>4</xdr:col>
      <xdr:colOff>533400</xdr:colOff>
      <xdr:row>85</xdr:row>
      <xdr:rowOff>104682</xdr:rowOff>
    </xdr:to>
    <xdr:sp macro="" textlink="">
      <xdr:nvSpPr>
        <xdr:cNvPr id="217" name="円/楕円 216"/>
        <xdr:cNvSpPr/>
      </xdr:nvSpPr>
      <xdr:spPr>
        <a:xfrm>
          <a:off x="3175000" y="14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89459</xdr:rowOff>
    </xdr:from>
    <xdr:ext cx="762000" cy="259045"/>
    <xdr:sp macro="" textlink="">
      <xdr:nvSpPr>
        <xdr:cNvPr id="218" name="テキスト ボックス 217"/>
        <xdr:cNvSpPr txBox="1"/>
      </xdr:nvSpPr>
      <xdr:spPr>
        <a:xfrm>
          <a:off x="2844800" y="146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64615</xdr:rowOff>
    </xdr:from>
    <xdr:to>
      <xdr:col>3</xdr:col>
      <xdr:colOff>330200</xdr:colOff>
      <xdr:row>85</xdr:row>
      <xdr:rowOff>166215</xdr:rowOff>
    </xdr:to>
    <xdr:sp macro="" textlink="">
      <xdr:nvSpPr>
        <xdr:cNvPr id="219" name="円/楕円 218"/>
        <xdr:cNvSpPr/>
      </xdr:nvSpPr>
      <xdr:spPr>
        <a:xfrm>
          <a:off x="2286000" y="146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150992</xdr:rowOff>
    </xdr:from>
    <xdr:ext cx="762000" cy="259045"/>
    <xdr:sp macro="" textlink="">
      <xdr:nvSpPr>
        <xdr:cNvPr id="220" name="テキスト ボックス 219"/>
        <xdr:cNvSpPr txBox="1"/>
      </xdr:nvSpPr>
      <xdr:spPr>
        <a:xfrm>
          <a:off x="1955800" y="1472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126,241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29987</xdr:rowOff>
    </xdr:from>
    <xdr:to>
      <xdr:col>2</xdr:col>
      <xdr:colOff>127000</xdr:colOff>
      <xdr:row>85</xdr:row>
      <xdr:rowOff>131587</xdr:rowOff>
    </xdr:to>
    <xdr:sp macro="" textlink="">
      <xdr:nvSpPr>
        <xdr:cNvPr id="221" name="円/楕円 220"/>
        <xdr:cNvSpPr/>
      </xdr:nvSpPr>
      <xdr:spPr>
        <a:xfrm>
          <a:off x="1397000" y="146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141764</xdr:rowOff>
    </xdr:from>
    <xdr:ext cx="762000" cy="259045"/>
    <xdr:sp macro="" textlink="">
      <xdr:nvSpPr>
        <xdr:cNvPr id="222" name="テキスト ボックス 221"/>
        <xdr:cNvSpPr txBox="1"/>
      </xdr:nvSpPr>
      <xdr:spPr>
        <a:xfrm>
          <a:off x="1066800" y="1437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職員構成の変動等により、前年度比</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ポイントの減となったが、依然として類似団体平均を上回っていることから、近隣他市の状況等を勘案し、今後も一層の給与の適正化に努める。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104139</xdr:rowOff>
    </xdr:to>
    <xdr:cxnSp macro="">
      <xdr:nvCxnSpPr>
        <xdr:cNvPr id="256" name="直線コネクタ 255"/>
        <xdr:cNvCxnSpPr/>
      </xdr:nvCxnSpPr>
      <xdr:spPr>
        <a:xfrm flipV="1">
          <a:off x="16179800" y="1464521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144357</xdr:rowOff>
    </xdr:to>
    <xdr:cxnSp macro="">
      <xdr:nvCxnSpPr>
        <xdr:cNvPr id="259" name="直線コネクタ 258"/>
        <xdr:cNvCxnSpPr/>
      </xdr:nvCxnSpPr>
      <xdr:spPr>
        <a:xfrm flipV="1">
          <a:off x="15290800" y="146773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85937</xdr:rowOff>
    </xdr:to>
    <xdr:cxnSp macro="">
      <xdr:nvCxnSpPr>
        <xdr:cNvPr id="262" name="直線コネクタ 261"/>
        <xdr:cNvCxnSpPr/>
      </xdr:nvCxnSpPr>
      <xdr:spPr>
        <a:xfrm flipV="1">
          <a:off x="14401800" y="1471760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154939</xdr:rowOff>
    </xdr:from>
    <xdr:to>
      <xdr:col>22</xdr:col>
      <xdr:colOff>254000</xdr:colOff>
      <xdr:row>84</xdr:row>
      <xdr:rowOff>85089</xdr:rowOff>
    </xdr:to>
    <xdr:sp macro="" textlink="">
      <xdr:nvSpPr>
        <xdr:cNvPr id="263" name="フローチャート : 判断 262"/>
        <xdr:cNvSpPr/>
      </xdr:nvSpPr>
      <xdr:spPr>
        <a:xfrm>
          <a:off x="15240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64" name="テキスト ボックス 263"/>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89</xdr:row>
      <xdr:rowOff>118111</xdr:rowOff>
    </xdr:to>
    <xdr:cxnSp macro="">
      <xdr:nvCxnSpPr>
        <xdr:cNvPr id="265" name="直線コネクタ 264"/>
        <xdr:cNvCxnSpPr/>
      </xdr:nvCxnSpPr>
      <xdr:spPr>
        <a:xfrm flipV="1">
          <a:off x="13512800" y="153449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96520</xdr:rowOff>
    </xdr:from>
    <xdr:to>
      <xdr:col>21</xdr:col>
      <xdr:colOff>50800</xdr:colOff>
      <xdr:row>88</xdr:row>
      <xdr:rowOff>26670</xdr:rowOff>
    </xdr:to>
    <xdr:sp macro="" textlink="">
      <xdr:nvSpPr>
        <xdr:cNvPr id="266" name="フローチャート : 判断 265"/>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67" name="テキスト ボックス 266"/>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68" name="フローチャート : 判断 267"/>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69" name="テキスト ボックス 268"/>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6"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7" name="円/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8" name="テキスト ボックス 277"/>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93557</xdr:rowOff>
    </xdr:from>
    <xdr:to>
      <xdr:col>22</xdr:col>
      <xdr:colOff>254000</xdr:colOff>
      <xdr:row>86</xdr:row>
      <xdr:rowOff>23707</xdr:rowOff>
    </xdr:to>
    <xdr:sp macro="" textlink="">
      <xdr:nvSpPr>
        <xdr:cNvPr id="279" name="円/楕円 278"/>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8484</xdr:rowOff>
    </xdr:from>
    <xdr:ext cx="762000" cy="259045"/>
    <xdr:sp macro="" textlink="">
      <xdr:nvSpPr>
        <xdr:cNvPr id="280" name="テキスト ボックス 279"/>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81" name="円/楕円 280"/>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2" name="テキスト ボックス 281"/>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a:solidFill>
                <a:schemeClr val="dk1"/>
              </a:solidFill>
              <a:effectLst/>
              <a:latin typeface="+mn-lt"/>
              <a:ea typeface="+mn-ea"/>
              <a:cs typeface="+mn-cs"/>
            </a:rPr>
            <a:t>　県内平均、類似団体平均に比べ、高くなっているのは、ごみ収集</a:t>
          </a:r>
          <a:r>
            <a:rPr lang="ja-JP" altLang="en-US" sz="1100">
              <a:solidFill>
                <a:schemeClr val="dk1"/>
              </a:solidFill>
              <a:effectLst/>
              <a:latin typeface="+mn-lt"/>
              <a:ea typeface="+mn-ea"/>
              <a:cs typeface="+mn-cs"/>
            </a:rPr>
            <a:t>・処理</a:t>
          </a:r>
          <a:r>
            <a:rPr lang="ja-JP" altLang="ja-JP" sz="1100">
              <a:solidFill>
                <a:schemeClr val="dk1"/>
              </a:solidFill>
              <a:effectLst/>
              <a:latin typeface="+mn-lt"/>
              <a:ea typeface="+mn-ea"/>
              <a:cs typeface="+mn-cs"/>
            </a:rPr>
            <a:t>、消防、その他施設運営等を直営、単独で行ってきたことによるものであるが、技能労務職員の退職者不補充、ごみ収集</a:t>
          </a:r>
          <a:r>
            <a:rPr lang="ja-JP" altLang="en-US" sz="1100">
              <a:solidFill>
                <a:schemeClr val="dk1"/>
              </a:solidFill>
              <a:effectLst/>
              <a:latin typeface="+mn-lt"/>
              <a:ea typeface="+mn-ea"/>
              <a:cs typeface="+mn-cs"/>
            </a:rPr>
            <a:t>・処理</a:t>
          </a:r>
          <a:r>
            <a:rPr lang="ja-JP" altLang="ja-JP" sz="1100">
              <a:solidFill>
                <a:schemeClr val="dk1"/>
              </a:solidFill>
              <a:effectLst/>
              <a:latin typeface="+mn-lt"/>
              <a:ea typeface="+mn-ea"/>
              <a:cs typeface="+mn-cs"/>
            </a:rPr>
            <a:t>の民間委託推進、非常勤職員の活用や指定管理者制度への移行等により、職員数の削減に努めていく。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125413</xdr:rowOff>
    </xdr:from>
    <xdr:to>
      <xdr:col>24</xdr:col>
      <xdr:colOff>558800</xdr:colOff>
      <xdr:row>61</xdr:row>
      <xdr:rowOff>141499</xdr:rowOff>
    </xdr:to>
    <xdr:cxnSp macro="">
      <xdr:nvCxnSpPr>
        <xdr:cNvPr id="319" name="直線コネクタ 318"/>
        <xdr:cNvCxnSpPr/>
      </xdr:nvCxnSpPr>
      <xdr:spPr>
        <a:xfrm flipV="1">
          <a:off x="16179800" y="10583863"/>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135467</xdr:rowOff>
    </xdr:from>
    <xdr:to>
      <xdr:col>23</xdr:col>
      <xdr:colOff>406400</xdr:colOff>
      <xdr:row>61</xdr:row>
      <xdr:rowOff>141499</xdr:rowOff>
    </xdr:to>
    <xdr:cxnSp macro="">
      <xdr:nvCxnSpPr>
        <xdr:cNvPr id="322" name="直線コネクタ 321"/>
        <xdr:cNvCxnSpPr/>
      </xdr:nvCxnSpPr>
      <xdr:spPr>
        <a:xfrm>
          <a:off x="15290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4" name="テキスト ボックス 323"/>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135467</xdr:rowOff>
    </xdr:from>
    <xdr:to>
      <xdr:col>22</xdr:col>
      <xdr:colOff>203200</xdr:colOff>
      <xdr:row>61</xdr:row>
      <xdr:rowOff>145521</xdr:rowOff>
    </xdr:to>
    <xdr:cxnSp macro="">
      <xdr:nvCxnSpPr>
        <xdr:cNvPr id="325" name="直線コネクタ 324"/>
        <xdr:cNvCxnSpPr/>
      </xdr:nvCxnSpPr>
      <xdr:spPr>
        <a:xfrm flipV="1">
          <a:off x="14401800" y="105939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7" name="テキスト ボックス 326"/>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145521</xdr:rowOff>
    </xdr:from>
    <xdr:to>
      <xdr:col>21</xdr:col>
      <xdr:colOff>0</xdr:colOff>
      <xdr:row>61</xdr:row>
      <xdr:rowOff>147531</xdr:rowOff>
    </xdr:to>
    <xdr:cxnSp macro="">
      <xdr:nvCxnSpPr>
        <xdr:cNvPr id="328" name="直線コネクタ 327"/>
        <xdr:cNvCxnSpPr/>
      </xdr:nvCxnSpPr>
      <xdr:spPr>
        <a:xfrm flipV="1">
          <a:off x="13512800" y="1060397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150195</xdr:rowOff>
    </xdr:from>
    <xdr:ext cx="762000" cy="259045"/>
    <xdr:sp macro="" textlink="">
      <xdr:nvSpPr>
        <xdr:cNvPr id="330" name="テキスト ボックス 329"/>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32" name="テキスト ボックス 331"/>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74613</xdr:rowOff>
    </xdr:from>
    <xdr:to>
      <xdr:col>24</xdr:col>
      <xdr:colOff>609600</xdr:colOff>
      <xdr:row>62</xdr:row>
      <xdr:rowOff>4763</xdr:rowOff>
    </xdr:to>
    <xdr:sp macro="" textlink="">
      <xdr:nvSpPr>
        <xdr:cNvPr id="338" name="円/楕円 337"/>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46690</xdr:rowOff>
    </xdr:from>
    <xdr:ext cx="762000" cy="259045"/>
    <xdr:sp macro="" textlink="">
      <xdr:nvSpPr>
        <xdr:cNvPr id="339" name="定員管理の状況該当値テキスト"/>
        <xdr:cNvSpPr txBox="1"/>
      </xdr:nvSpPr>
      <xdr:spPr>
        <a:xfrm>
          <a:off x="17106900" y="105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90699</xdr:rowOff>
    </xdr:from>
    <xdr:to>
      <xdr:col>23</xdr:col>
      <xdr:colOff>457200</xdr:colOff>
      <xdr:row>62</xdr:row>
      <xdr:rowOff>20849</xdr:rowOff>
    </xdr:to>
    <xdr:sp macro="" textlink="">
      <xdr:nvSpPr>
        <xdr:cNvPr id="340" name="円/楕円 339"/>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5626</xdr:rowOff>
    </xdr:from>
    <xdr:ext cx="736600" cy="259045"/>
    <xdr:sp macro="" textlink="">
      <xdr:nvSpPr>
        <xdr:cNvPr id="341" name="テキスト ボックス 340"/>
        <xdr:cNvSpPr txBox="1"/>
      </xdr:nvSpPr>
      <xdr:spPr>
        <a:xfrm>
          <a:off x="15798800" y="1063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84667</xdr:rowOff>
    </xdr:from>
    <xdr:to>
      <xdr:col>22</xdr:col>
      <xdr:colOff>254000</xdr:colOff>
      <xdr:row>62</xdr:row>
      <xdr:rowOff>14817</xdr:rowOff>
    </xdr:to>
    <xdr:sp macro="" textlink="">
      <xdr:nvSpPr>
        <xdr:cNvPr id="342" name="円/楕円 341"/>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171044</xdr:rowOff>
    </xdr:from>
    <xdr:ext cx="762000" cy="259045"/>
    <xdr:sp macro="" textlink="">
      <xdr:nvSpPr>
        <xdr:cNvPr id="343" name="テキスト ボックス 342"/>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94721</xdr:rowOff>
    </xdr:from>
    <xdr:to>
      <xdr:col>21</xdr:col>
      <xdr:colOff>50800</xdr:colOff>
      <xdr:row>62</xdr:row>
      <xdr:rowOff>24871</xdr:rowOff>
    </xdr:to>
    <xdr:sp macro="" textlink="">
      <xdr:nvSpPr>
        <xdr:cNvPr id="344" name="円/楕円 343"/>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9648</xdr:rowOff>
    </xdr:from>
    <xdr:ext cx="762000" cy="259045"/>
    <xdr:sp macro="" textlink="">
      <xdr:nvSpPr>
        <xdr:cNvPr id="345" name="テキスト ボックス 344"/>
        <xdr:cNvSpPr txBox="1"/>
      </xdr:nvSpPr>
      <xdr:spPr>
        <a:xfrm>
          <a:off x="14020800" y="1063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96731</xdr:rowOff>
    </xdr:from>
    <xdr:to>
      <xdr:col>19</xdr:col>
      <xdr:colOff>533400</xdr:colOff>
      <xdr:row>62</xdr:row>
      <xdr:rowOff>26881</xdr:rowOff>
    </xdr:to>
    <xdr:sp macro="" textlink="">
      <xdr:nvSpPr>
        <xdr:cNvPr id="346" name="円/楕円 345"/>
        <xdr:cNvSpPr/>
      </xdr:nvSpPr>
      <xdr:spPr>
        <a:xfrm>
          <a:off x="13462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11658</xdr:rowOff>
    </xdr:from>
    <xdr:ext cx="762000" cy="259045"/>
    <xdr:sp macro="" textlink="">
      <xdr:nvSpPr>
        <xdr:cNvPr id="347" name="テキスト ボックス 346"/>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年度単年度比率は、前年に引き続き、下水道事業債償還充当繰入金の減少により下がっており、３カ年平均についても減少した。</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年度以降は、平成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年度の大型事業に係る市債の償還の開始や、</a:t>
          </a:r>
          <a:r>
            <a:rPr lang="ja-JP" altLang="ja-JP" sz="1100" b="0" i="0" baseline="0">
              <a:solidFill>
                <a:schemeClr val="dk1"/>
              </a:solidFill>
              <a:effectLst/>
              <a:latin typeface="+mn-lt"/>
              <a:ea typeface="+mn-ea"/>
              <a:cs typeface="+mn-cs"/>
            </a:rPr>
            <a:t>（仮称）療育・教育総合センター整備、神武寺トンネル改良の施設整備などによる公債費の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が見込まれ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の上昇が予想される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150178</xdr:rowOff>
    </xdr:to>
    <xdr:cxnSp macro="">
      <xdr:nvCxnSpPr>
        <xdr:cNvPr id="377" name="直線コネクタ 376"/>
        <xdr:cNvCxnSpPr/>
      </xdr:nvCxnSpPr>
      <xdr:spPr>
        <a:xfrm flipV="1">
          <a:off x="16179800" y="664718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150178</xdr:rowOff>
    </xdr:from>
    <xdr:to>
      <xdr:col>23</xdr:col>
      <xdr:colOff>406400</xdr:colOff>
      <xdr:row>39</xdr:row>
      <xdr:rowOff>8890</xdr:rowOff>
    </xdr:to>
    <xdr:cxnSp macro="">
      <xdr:nvCxnSpPr>
        <xdr:cNvPr id="380" name="直線コネクタ 379"/>
        <xdr:cNvCxnSpPr/>
      </xdr:nvCxnSpPr>
      <xdr:spPr>
        <a:xfrm flipV="1">
          <a:off x="15290800" y="66652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82" name="テキスト ボックス 381"/>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8890</xdr:rowOff>
    </xdr:to>
    <xdr:cxnSp macro="">
      <xdr:nvCxnSpPr>
        <xdr:cNvPr id="383" name="直線コネクタ 382"/>
        <xdr:cNvCxnSpPr/>
      </xdr:nvCxnSpPr>
      <xdr:spPr>
        <a:xfrm>
          <a:off x="14401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168275</xdr:rowOff>
    </xdr:from>
    <xdr:to>
      <xdr:col>21</xdr:col>
      <xdr:colOff>0</xdr:colOff>
      <xdr:row>39</xdr:row>
      <xdr:rowOff>8890</xdr:rowOff>
    </xdr:to>
    <xdr:cxnSp macro="">
      <xdr:nvCxnSpPr>
        <xdr:cNvPr id="386" name="直線コネクタ 385"/>
        <xdr:cNvCxnSpPr/>
      </xdr:nvCxnSpPr>
      <xdr:spPr>
        <a:xfrm>
          <a:off x="13512800" y="66833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3192</xdr:rowOff>
    </xdr:from>
    <xdr:ext cx="762000" cy="259045"/>
    <xdr:sp macro="" textlink="">
      <xdr:nvSpPr>
        <xdr:cNvPr id="388" name="テキスト ボックス 387"/>
        <xdr:cNvSpPr txBox="1"/>
      </xdr:nvSpPr>
      <xdr:spPr>
        <a:xfrm>
          <a:off x="14020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390" name="テキスト ボックス 389"/>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6" name="円/楕円 39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8" name="円/楕円 397"/>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9" name="テキスト ボックス 398"/>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0" name="円/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69867</xdr:rowOff>
    </xdr:from>
    <xdr:ext cx="762000" cy="259045"/>
    <xdr:sp macro="" textlink="">
      <xdr:nvSpPr>
        <xdr:cNvPr id="401" name="テキスト ボックス 400"/>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402" name="円/楕円 401"/>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403" name="テキスト ボックス 402"/>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4" name="円/楕円 403"/>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57802</xdr:rowOff>
    </xdr:from>
    <xdr:ext cx="762000" cy="259045"/>
    <xdr:sp macro="" textlink="">
      <xdr:nvSpPr>
        <xdr:cNvPr id="405" name="テキスト ボックス 404"/>
        <xdr:cNvSpPr txBox="1"/>
      </xdr:nvSpPr>
      <xdr:spPr>
        <a:xfrm>
          <a:off x="13131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大型事業の実施により、平成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年度に市債残高が大幅に増加し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年度も高い状況が続いていたが、平成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一般会計地方債現在高の減、土地開発公社保有土地の計画的取得による債務負担行為に基づく支出予定額の減、下水道事業債現在高の減、退職手当負担見込額の減と、すべての将来負担額が減少したことに加え、充当可能基金が増加したことにより、</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ポイントの大幅な低下となった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（仮称）療育・教育総合センター整備、神武寺トンネル改良の実施に伴い地方債残高の増加が見込まれ、</a:t>
          </a:r>
          <a:r>
            <a:rPr lang="ja-JP" altLang="en-US" sz="1100" b="0" i="0" baseline="0">
              <a:solidFill>
                <a:schemeClr val="dk1"/>
              </a:solidFill>
              <a:effectLst/>
              <a:latin typeface="+mn-lt"/>
              <a:ea typeface="+mn-ea"/>
              <a:cs typeface="+mn-cs"/>
            </a:rPr>
            <a:t>比率の上昇が予想される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171196</xdr:rowOff>
    </xdr:from>
    <xdr:to>
      <xdr:col>24</xdr:col>
      <xdr:colOff>558800</xdr:colOff>
      <xdr:row>17</xdr:row>
      <xdr:rowOff>96266</xdr:rowOff>
    </xdr:to>
    <xdr:cxnSp macro="">
      <xdr:nvCxnSpPr>
        <xdr:cNvPr id="439" name="直線コネクタ 438"/>
        <xdr:cNvCxnSpPr/>
      </xdr:nvCxnSpPr>
      <xdr:spPr>
        <a:xfrm flipV="1">
          <a:off x="16179800" y="29143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96266</xdr:rowOff>
    </xdr:from>
    <xdr:to>
      <xdr:col>23</xdr:col>
      <xdr:colOff>406400</xdr:colOff>
      <xdr:row>17</xdr:row>
      <xdr:rowOff>112353</xdr:rowOff>
    </xdr:to>
    <xdr:cxnSp macro="">
      <xdr:nvCxnSpPr>
        <xdr:cNvPr id="442" name="直線コネクタ 441"/>
        <xdr:cNvCxnSpPr/>
      </xdr:nvCxnSpPr>
      <xdr:spPr>
        <a:xfrm flipV="1">
          <a:off x="15290800" y="301091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3" name="フローチャート : 判断 442"/>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10050</xdr:rowOff>
    </xdr:from>
    <xdr:ext cx="736600" cy="259045"/>
    <xdr:sp macro="" textlink="">
      <xdr:nvSpPr>
        <xdr:cNvPr id="444" name="テキスト ボックス 443"/>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33528</xdr:rowOff>
    </xdr:from>
    <xdr:to>
      <xdr:col>22</xdr:col>
      <xdr:colOff>203200</xdr:colOff>
      <xdr:row>17</xdr:row>
      <xdr:rowOff>112353</xdr:rowOff>
    </xdr:to>
    <xdr:cxnSp macro="">
      <xdr:nvCxnSpPr>
        <xdr:cNvPr id="445" name="直線コネクタ 444"/>
        <xdr:cNvCxnSpPr/>
      </xdr:nvCxnSpPr>
      <xdr:spPr>
        <a:xfrm>
          <a:off x="14401800" y="2948178"/>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6" name="フローチャート : 判断 445"/>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143696</xdr:rowOff>
    </xdr:from>
    <xdr:ext cx="762000" cy="259045"/>
    <xdr:sp macro="" textlink="">
      <xdr:nvSpPr>
        <xdr:cNvPr id="447" name="テキスト ボックス 446"/>
        <xdr:cNvSpPr txBox="1"/>
      </xdr:nvSpPr>
      <xdr:spPr>
        <a:xfrm>
          <a:off x="14909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33528</xdr:rowOff>
    </xdr:from>
    <xdr:to>
      <xdr:col>21</xdr:col>
      <xdr:colOff>0</xdr:colOff>
      <xdr:row>17</xdr:row>
      <xdr:rowOff>35941</xdr:rowOff>
    </xdr:to>
    <xdr:cxnSp macro="">
      <xdr:nvCxnSpPr>
        <xdr:cNvPr id="448" name="直線コネクタ 447"/>
        <xdr:cNvCxnSpPr/>
      </xdr:nvCxnSpPr>
      <xdr:spPr>
        <a:xfrm flipV="1">
          <a:off x="13512800" y="294817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9" name="フローチャート : 判断 448"/>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63136</xdr:rowOff>
    </xdr:from>
    <xdr:ext cx="762000" cy="259045"/>
    <xdr:sp macro="" textlink="">
      <xdr:nvSpPr>
        <xdr:cNvPr id="450" name="テキスト ボックス 449"/>
        <xdr:cNvSpPr txBox="1"/>
      </xdr:nvSpPr>
      <xdr:spPr>
        <a:xfrm>
          <a:off x="14020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1" name="フローチャート : 判断 450"/>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52" name="テキスト ボックス 451"/>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58" name="円/楕円 457"/>
        <xdr:cNvSpPr/>
      </xdr:nvSpPr>
      <xdr:spPr>
        <a:xfrm>
          <a:off x="169672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92473</xdr:rowOff>
    </xdr:from>
    <xdr:ext cx="762000" cy="259045"/>
    <xdr:sp macro="" textlink="">
      <xdr:nvSpPr>
        <xdr:cNvPr id="459" name="将来負担の状況該当値テキスト"/>
        <xdr:cNvSpPr txBox="1"/>
      </xdr:nvSpPr>
      <xdr:spPr>
        <a:xfrm>
          <a:off x="17106900" y="28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45466</xdr:rowOff>
    </xdr:from>
    <xdr:to>
      <xdr:col>23</xdr:col>
      <xdr:colOff>457200</xdr:colOff>
      <xdr:row>17</xdr:row>
      <xdr:rowOff>147066</xdr:rowOff>
    </xdr:to>
    <xdr:sp macro="" textlink="">
      <xdr:nvSpPr>
        <xdr:cNvPr id="460" name="円/楕円 459"/>
        <xdr:cNvSpPr/>
      </xdr:nvSpPr>
      <xdr:spPr>
        <a:xfrm>
          <a:off x="16129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131843</xdr:rowOff>
    </xdr:from>
    <xdr:ext cx="736600" cy="259045"/>
    <xdr:sp macro="" textlink="">
      <xdr:nvSpPr>
        <xdr:cNvPr id="461" name="テキスト ボックス 460"/>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61553</xdr:rowOff>
    </xdr:from>
    <xdr:to>
      <xdr:col>22</xdr:col>
      <xdr:colOff>254000</xdr:colOff>
      <xdr:row>17</xdr:row>
      <xdr:rowOff>163153</xdr:rowOff>
    </xdr:to>
    <xdr:sp macro="" textlink="">
      <xdr:nvSpPr>
        <xdr:cNvPr id="462" name="円/楕円 461"/>
        <xdr:cNvSpPr/>
      </xdr:nvSpPr>
      <xdr:spPr>
        <a:xfrm>
          <a:off x="15240000" y="29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147930</xdr:rowOff>
    </xdr:from>
    <xdr:ext cx="762000" cy="259045"/>
    <xdr:sp macro="" textlink="">
      <xdr:nvSpPr>
        <xdr:cNvPr id="463" name="テキスト ボックス 462"/>
        <xdr:cNvSpPr txBox="1"/>
      </xdr:nvSpPr>
      <xdr:spPr>
        <a:xfrm>
          <a:off x="14909800" y="30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154178</xdr:rowOff>
    </xdr:from>
    <xdr:to>
      <xdr:col>21</xdr:col>
      <xdr:colOff>50800</xdr:colOff>
      <xdr:row>17</xdr:row>
      <xdr:rowOff>84328</xdr:rowOff>
    </xdr:to>
    <xdr:sp macro="" textlink="">
      <xdr:nvSpPr>
        <xdr:cNvPr id="464" name="円/楕円 463"/>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69105</xdr:rowOff>
    </xdr:from>
    <xdr:ext cx="762000" cy="259045"/>
    <xdr:sp macro="" textlink="">
      <xdr:nvSpPr>
        <xdr:cNvPr id="465" name="テキスト ボックス 464"/>
        <xdr:cNvSpPr txBox="1"/>
      </xdr:nvSpPr>
      <xdr:spPr>
        <a:xfrm>
          <a:off x="14020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156591</xdr:rowOff>
    </xdr:from>
    <xdr:to>
      <xdr:col>19</xdr:col>
      <xdr:colOff>533400</xdr:colOff>
      <xdr:row>17</xdr:row>
      <xdr:rowOff>86741</xdr:rowOff>
    </xdr:to>
    <xdr:sp macro="" textlink="">
      <xdr:nvSpPr>
        <xdr:cNvPr id="466" name="円/楕円 465"/>
        <xdr:cNvSpPr/>
      </xdr:nvSpPr>
      <xdr:spPr>
        <a:xfrm>
          <a:off x="13462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96918</xdr:rowOff>
    </xdr:from>
    <xdr:ext cx="762000" cy="259045"/>
    <xdr:sp macro="" textlink="">
      <xdr:nvSpPr>
        <xdr:cNvPr id="467" name="テキスト ボックス 466"/>
        <xdr:cNvSpPr txBox="1"/>
      </xdr:nvSpPr>
      <xdr:spPr>
        <a:xfrm>
          <a:off x="13131800" y="266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地域手当の支給率が他団体に比べ高く設定されていること、ごみ収集・処理、消防等を単独直営で行ってきたことが人件費の占める割合が高い要因であるが、技能労務職員の退職不補充、民間委託の推進により、徐々にではあるが着実に減少してきており、引き続き取組を進めていく。また、現在業務の効率化に取り組んでいるところであり、時間外勤務の削減により、数値が加速度的に減少するよう努力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42418</xdr:rowOff>
    </xdr:from>
    <xdr:to>
      <xdr:col>7</xdr:col>
      <xdr:colOff>15875</xdr:colOff>
      <xdr:row>40</xdr:row>
      <xdr:rowOff>76708</xdr:rowOff>
    </xdr:to>
    <xdr:cxnSp macro="">
      <xdr:nvCxnSpPr>
        <xdr:cNvPr id="59" name="直線コネクタ 58"/>
        <xdr:cNvCxnSpPr/>
      </xdr:nvCxnSpPr>
      <xdr:spPr>
        <a:xfrm flipV="1">
          <a:off x="4826000" y="604316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76708</xdr:rowOff>
    </xdr:from>
    <xdr:to>
      <xdr:col>7</xdr:col>
      <xdr:colOff>104775</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128795</xdr:rowOff>
    </xdr:from>
    <xdr:ext cx="762000" cy="259045"/>
    <xdr:sp macro="" textlink="">
      <xdr:nvSpPr>
        <xdr:cNvPr id="62" name="人件費最大値テキスト"/>
        <xdr:cNvSpPr txBox="1"/>
      </xdr:nvSpPr>
      <xdr:spPr>
        <a:xfrm>
          <a:off x="4914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35</xdr:row>
      <xdr:rowOff>42418</xdr:rowOff>
    </xdr:from>
    <xdr:to>
      <xdr:col>7</xdr:col>
      <xdr:colOff>104775</xdr:colOff>
      <xdr:row>35</xdr:row>
      <xdr:rowOff>42418</xdr:rowOff>
    </xdr:to>
    <xdr:cxnSp macro="">
      <xdr:nvCxnSpPr>
        <xdr:cNvPr id="63" name="直線コネクタ 62"/>
        <xdr:cNvCxnSpPr/>
      </xdr:nvCxnSpPr>
      <xdr:spPr>
        <a:xfrm>
          <a:off x="4737100" y="604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76708</xdr:rowOff>
    </xdr:from>
    <xdr:to>
      <xdr:col>7</xdr:col>
      <xdr:colOff>15875</xdr:colOff>
      <xdr:row>40</xdr:row>
      <xdr:rowOff>140716</xdr:rowOff>
    </xdr:to>
    <xdr:cxnSp macro="">
      <xdr:nvCxnSpPr>
        <xdr:cNvPr id="64" name="直線コネクタ 63"/>
        <xdr:cNvCxnSpPr/>
      </xdr:nvCxnSpPr>
      <xdr:spPr>
        <a:xfrm flipV="1">
          <a:off x="3987800" y="69347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140716</xdr:rowOff>
    </xdr:from>
    <xdr:to>
      <xdr:col>5</xdr:col>
      <xdr:colOff>549275</xdr:colOff>
      <xdr:row>40</xdr:row>
      <xdr:rowOff>145288</xdr:rowOff>
    </xdr:to>
    <xdr:cxnSp macro="">
      <xdr:nvCxnSpPr>
        <xdr:cNvPr id="67" name="直線コネクタ 66"/>
        <xdr:cNvCxnSpPr/>
      </xdr:nvCxnSpPr>
      <xdr:spPr>
        <a:xfrm flipV="1">
          <a:off x="3098800" y="6998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55626</xdr:rowOff>
    </xdr:from>
    <xdr:to>
      <xdr:col>5</xdr:col>
      <xdr:colOff>600075</xdr:colOff>
      <xdr:row>37</xdr:row>
      <xdr:rowOff>157226</xdr:rowOff>
    </xdr:to>
    <xdr:sp macro="" textlink="">
      <xdr:nvSpPr>
        <xdr:cNvPr id="68" name="フローチャート : 判断 67"/>
        <xdr:cNvSpPr/>
      </xdr:nvSpPr>
      <xdr:spPr>
        <a:xfrm>
          <a:off x="3937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167403</xdr:rowOff>
    </xdr:from>
    <xdr:ext cx="736600" cy="259045"/>
    <xdr:sp macro="" textlink="">
      <xdr:nvSpPr>
        <xdr:cNvPr id="69" name="テキスト ボックス 68"/>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136144</xdr:rowOff>
    </xdr:from>
    <xdr:to>
      <xdr:col>4</xdr:col>
      <xdr:colOff>346075</xdr:colOff>
      <xdr:row>40</xdr:row>
      <xdr:rowOff>145288</xdr:rowOff>
    </xdr:to>
    <xdr:cxnSp macro="">
      <xdr:nvCxnSpPr>
        <xdr:cNvPr id="70" name="直線コネクタ 69"/>
        <xdr:cNvCxnSpPr/>
      </xdr:nvCxnSpPr>
      <xdr:spPr>
        <a:xfrm>
          <a:off x="2209800" y="6994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60198</xdr:rowOff>
    </xdr:from>
    <xdr:to>
      <xdr:col>4</xdr:col>
      <xdr:colOff>396875</xdr:colOff>
      <xdr:row>37</xdr:row>
      <xdr:rowOff>161798</xdr:rowOff>
    </xdr:to>
    <xdr:sp macro="" textlink="">
      <xdr:nvSpPr>
        <xdr:cNvPr id="71" name="フローチャート :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525</xdr:rowOff>
    </xdr:from>
    <xdr:ext cx="762000" cy="259045"/>
    <xdr:sp macro="" textlink="">
      <xdr:nvSpPr>
        <xdr:cNvPr id="72" name="テキスト ボックス 71"/>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136144</xdr:rowOff>
    </xdr:from>
    <xdr:to>
      <xdr:col>3</xdr:col>
      <xdr:colOff>142875</xdr:colOff>
      <xdr:row>41</xdr:row>
      <xdr:rowOff>37846</xdr:rowOff>
    </xdr:to>
    <xdr:cxnSp macro="">
      <xdr:nvCxnSpPr>
        <xdr:cNvPr id="73" name="直線コネクタ 72"/>
        <xdr:cNvCxnSpPr/>
      </xdr:nvCxnSpPr>
      <xdr:spPr>
        <a:xfrm flipV="1">
          <a:off x="1320800" y="69941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110490</xdr:rowOff>
    </xdr:from>
    <xdr:to>
      <xdr:col>3</xdr:col>
      <xdr:colOff>193675</xdr:colOff>
      <xdr:row>38</xdr:row>
      <xdr:rowOff>40640</xdr:rowOff>
    </xdr:to>
    <xdr:sp macro="" textlink="">
      <xdr:nvSpPr>
        <xdr:cNvPr id="74" name="フローチャート : 判断 73"/>
        <xdr:cNvSpPr/>
      </xdr:nvSpPr>
      <xdr:spPr>
        <a:xfrm>
          <a:off x="2159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50817</xdr:rowOff>
    </xdr:from>
    <xdr:ext cx="762000" cy="259045"/>
    <xdr:sp macro="" textlink="">
      <xdr:nvSpPr>
        <xdr:cNvPr id="75" name="テキスト ボックス 74"/>
        <xdr:cNvSpPr txBox="1"/>
      </xdr:nvSpPr>
      <xdr:spPr>
        <a:xfrm>
          <a:off x="1828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114825</xdr:rowOff>
    </xdr:from>
    <xdr:ext cx="762000" cy="259045"/>
    <xdr:sp macro="" textlink="">
      <xdr:nvSpPr>
        <xdr:cNvPr id="77" name="テキスト ボックス 76"/>
        <xdr:cNvSpPr txBox="1"/>
      </xdr:nvSpPr>
      <xdr:spPr>
        <a:xfrm>
          <a:off x="939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25908</xdr:rowOff>
    </xdr:from>
    <xdr:to>
      <xdr:col>7</xdr:col>
      <xdr:colOff>66675</xdr:colOff>
      <xdr:row>40</xdr:row>
      <xdr:rowOff>127508</xdr:rowOff>
    </xdr:to>
    <xdr:sp macro="" textlink="">
      <xdr:nvSpPr>
        <xdr:cNvPr id="83" name="円/楕円 82"/>
        <xdr:cNvSpPr/>
      </xdr:nvSpPr>
      <xdr:spPr>
        <a:xfrm>
          <a:off x="47752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105935</xdr:rowOff>
    </xdr:from>
    <xdr:ext cx="762000" cy="259045"/>
    <xdr:sp macro="" textlink="">
      <xdr:nvSpPr>
        <xdr:cNvPr id="84" name="人件費該当値テキスト"/>
        <xdr:cNvSpPr txBox="1"/>
      </xdr:nvSpPr>
      <xdr:spPr>
        <a:xfrm>
          <a:off x="4914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89916</xdr:rowOff>
    </xdr:from>
    <xdr:to>
      <xdr:col>5</xdr:col>
      <xdr:colOff>600075</xdr:colOff>
      <xdr:row>41</xdr:row>
      <xdr:rowOff>20066</xdr:rowOff>
    </xdr:to>
    <xdr:sp macro="" textlink="">
      <xdr:nvSpPr>
        <xdr:cNvPr id="85" name="円/楕円 84"/>
        <xdr:cNvSpPr/>
      </xdr:nvSpPr>
      <xdr:spPr>
        <a:xfrm>
          <a:off x="3937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4843</xdr:rowOff>
    </xdr:from>
    <xdr:ext cx="736600" cy="259045"/>
    <xdr:sp macro="" textlink="">
      <xdr:nvSpPr>
        <xdr:cNvPr id="86" name="テキスト ボックス 85"/>
        <xdr:cNvSpPr txBox="1"/>
      </xdr:nvSpPr>
      <xdr:spPr>
        <a:xfrm>
          <a:off x="3606800" y="70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94488</xdr:rowOff>
    </xdr:from>
    <xdr:to>
      <xdr:col>4</xdr:col>
      <xdr:colOff>396875</xdr:colOff>
      <xdr:row>41</xdr:row>
      <xdr:rowOff>24638</xdr:rowOff>
    </xdr:to>
    <xdr:sp macro="" textlink="">
      <xdr:nvSpPr>
        <xdr:cNvPr id="87" name="円/楕円 86"/>
        <xdr:cNvSpPr/>
      </xdr:nvSpPr>
      <xdr:spPr>
        <a:xfrm>
          <a:off x="3048000" y="6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9415</xdr:rowOff>
    </xdr:from>
    <xdr:ext cx="762000" cy="259045"/>
    <xdr:sp macro="" textlink="">
      <xdr:nvSpPr>
        <xdr:cNvPr id="88" name="テキスト ボックス 87"/>
        <xdr:cNvSpPr txBox="1"/>
      </xdr:nvSpPr>
      <xdr:spPr>
        <a:xfrm>
          <a:off x="2717800" y="70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85344</xdr:rowOff>
    </xdr:from>
    <xdr:to>
      <xdr:col>3</xdr:col>
      <xdr:colOff>193675</xdr:colOff>
      <xdr:row>41</xdr:row>
      <xdr:rowOff>15494</xdr:rowOff>
    </xdr:to>
    <xdr:sp macro="" textlink="">
      <xdr:nvSpPr>
        <xdr:cNvPr id="89" name="円/楕円 88"/>
        <xdr:cNvSpPr/>
      </xdr:nvSpPr>
      <xdr:spPr>
        <a:xfrm>
          <a:off x="2159000" y="69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271</xdr:rowOff>
    </xdr:from>
    <xdr:ext cx="762000" cy="259045"/>
    <xdr:sp macro="" textlink="">
      <xdr:nvSpPr>
        <xdr:cNvPr id="90" name="テキスト ボックス 89"/>
        <xdr:cNvSpPr txBox="1"/>
      </xdr:nvSpPr>
      <xdr:spPr>
        <a:xfrm>
          <a:off x="1828800" y="702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158496</xdr:rowOff>
    </xdr:from>
    <xdr:to>
      <xdr:col>1</xdr:col>
      <xdr:colOff>676275</xdr:colOff>
      <xdr:row>41</xdr:row>
      <xdr:rowOff>88646</xdr:rowOff>
    </xdr:to>
    <xdr:sp macro="" textlink="">
      <xdr:nvSpPr>
        <xdr:cNvPr id="91" name="円/楕円 90"/>
        <xdr:cNvSpPr/>
      </xdr:nvSpPr>
      <xdr:spPr>
        <a:xfrm>
          <a:off x="12700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73423</xdr:rowOff>
    </xdr:from>
    <xdr:ext cx="762000" cy="259045"/>
    <xdr:sp macro="" textlink="">
      <xdr:nvSpPr>
        <xdr:cNvPr id="92" name="テキスト ボックス 91"/>
        <xdr:cNvSpPr txBox="1"/>
      </xdr:nvSpPr>
      <xdr:spPr>
        <a:xfrm>
          <a:off x="939800" y="710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近年物件費が増加しているのは、これまで直営で行っていた業務の委託化、報償費（補助費）等で対応していた業務の委託化を進めてきたことによる。本市においては、以前から高い人件費が問題となっており、この状況を改善するため、人件費から物件費へのシフトが進むものと思われる。また、中学校給食の開始、ごみの資源化等、新たな行政需要へ対応を求められ、実施してきたが、コストの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0" name="直線コネクタ 119"/>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18</xdr:row>
      <xdr:rowOff>157480</xdr:rowOff>
    </xdr:to>
    <xdr:cxnSp macro="">
      <xdr:nvCxnSpPr>
        <xdr:cNvPr id="125" name="直線コネクタ 124"/>
        <xdr:cNvCxnSpPr/>
      </xdr:nvCxnSpPr>
      <xdr:spPr>
        <a:xfrm>
          <a:off x="15671800" y="3220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27" name="フローチャート :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20320</xdr:rowOff>
    </xdr:from>
    <xdr:to>
      <xdr:col>22</xdr:col>
      <xdr:colOff>565150</xdr:colOff>
      <xdr:row>18</xdr:row>
      <xdr:rowOff>134620</xdr:rowOff>
    </xdr:to>
    <xdr:cxnSp macro="">
      <xdr:nvCxnSpPr>
        <xdr:cNvPr id="128" name="直線コネクタ 127"/>
        <xdr:cNvCxnSpPr/>
      </xdr:nvCxnSpPr>
      <xdr:spPr>
        <a:xfrm>
          <a:off x="14782800" y="310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29" name="フローチャート : 判断 128"/>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77487</xdr:rowOff>
    </xdr:from>
    <xdr:ext cx="736600" cy="259045"/>
    <xdr:sp macro="" textlink="">
      <xdr:nvSpPr>
        <xdr:cNvPr id="130" name="テキスト ボックス 129"/>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20320</xdr:rowOff>
    </xdr:to>
    <xdr:cxnSp macro="">
      <xdr:nvCxnSpPr>
        <xdr:cNvPr id="131" name="直線コネクタ 130"/>
        <xdr:cNvCxnSpPr/>
      </xdr:nvCxnSpPr>
      <xdr:spPr>
        <a:xfrm>
          <a:off x="13893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3" name="テキスト ボックス 132"/>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17</xdr:row>
      <xdr:rowOff>168910</xdr:rowOff>
    </xdr:to>
    <xdr:cxnSp macro="">
      <xdr:nvCxnSpPr>
        <xdr:cNvPr id="134" name="直線コネクタ 133"/>
        <xdr:cNvCxnSpPr/>
      </xdr:nvCxnSpPr>
      <xdr:spPr>
        <a:xfrm>
          <a:off x="13004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5" name="フローチャート :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1287</xdr:rowOff>
    </xdr:from>
    <xdr:ext cx="762000" cy="259045"/>
    <xdr:sp macro="" textlink="">
      <xdr:nvSpPr>
        <xdr:cNvPr id="136" name="テキスト ボックス 135"/>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7" name="フローチャート : 判断 136"/>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38" name="テキスト ボックス 137"/>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4" name="円/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140970</xdr:rowOff>
    </xdr:from>
    <xdr:to>
      <xdr:col>21</xdr:col>
      <xdr:colOff>412750</xdr:colOff>
      <xdr:row>18</xdr:row>
      <xdr:rowOff>71120</xdr:rowOff>
    </xdr:to>
    <xdr:sp macro="" textlink="">
      <xdr:nvSpPr>
        <xdr:cNvPr id="148" name="円/楕円 147"/>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55897</xdr:rowOff>
    </xdr:from>
    <xdr:ext cx="762000" cy="259045"/>
    <xdr:sp macro="" textlink="">
      <xdr:nvSpPr>
        <xdr:cNvPr id="149" name="テキスト ボックス 148"/>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0" name="円/楕円 149"/>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1" name="テキスト ボックス 150"/>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102870</xdr:rowOff>
    </xdr:from>
    <xdr:to>
      <xdr:col>19</xdr:col>
      <xdr:colOff>6350</xdr:colOff>
      <xdr:row>18</xdr:row>
      <xdr:rowOff>33020</xdr:rowOff>
    </xdr:to>
    <xdr:sp macro="" textlink="">
      <xdr:nvSpPr>
        <xdr:cNvPr id="152" name="円/楕円 151"/>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17797</xdr:rowOff>
    </xdr:from>
    <xdr:ext cx="762000" cy="259045"/>
    <xdr:sp macro="" textlink="">
      <xdr:nvSpPr>
        <xdr:cNvPr id="153" name="テキスト ボックス 152"/>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類似団体平均を下回って推移してはいるものの、高齢化の進展により重度障害者医療費助成などの経費が増加してきた。本市においてはすでに高齢化率が</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％台となっており、今後大きな増としては、保育所新設に伴う給付費の増等の少子化対策が想定される。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5" name="直線コネクタ 184"/>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41275</xdr:rowOff>
    </xdr:to>
    <xdr:cxnSp macro="">
      <xdr:nvCxnSpPr>
        <xdr:cNvPr id="190" name="直線コネクタ 189"/>
        <xdr:cNvCxnSpPr/>
      </xdr:nvCxnSpPr>
      <xdr:spPr>
        <a:xfrm>
          <a:off x="3987800" y="9290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1"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2" name="フローチャート : 判断 191"/>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93" name="直線コネクタ 192"/>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4" name="フローチャート : 判断 193"/>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5" name="テキスト ボックス 194"/>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12700</xdr:rowOff>
    </xdr:to>
    <xdr:cxnSp macro="">
      <xdr:nvCxnSpPr>
        <xdr:cNvPr id="196" name="直線コネクタ 195"/>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7" name="フローチャート : 判断 196"/>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198" name="テキスト ボックス 197"/>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155575</xdr:rowOff>
    </xdr:to>
    <xdr:cxnSp macro="">
      <xdr:nvCxnSpPr>
        <xdr:cNvPr id="199" name="直線コネクタ 198"/>
        <xdr:cNvCxnSpPr/>
      </xdr:nvCxnSpPr>
      <xdr:spPr>
        <a:xfrm flipV="1">
          <a:off x="1320800" y="9194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0" name="フローチャート : 判断 199"/>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38752</xdr:rowOff>
    </xdr:from>
    <xdr:ext cx="762000" cy="259045"/>
    <xdr:sp macro="" textlink="">
      <xdr:nvSpPr>
        <xdr:cNvPr id="201" name="テキスト ボックス 200"/>
        <xdr:cNvSpPr txBox="1"/>
      </xdr:nvSpPr>
      <xdr:spPr>
        <a:xfrm>
          <a:off x="1828800" y="946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2" name="フローチャート : 判断 201"/>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3" name="テキスト ボックス 202"/>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161925</xdr:rowOff>
    </xdr:from>
    <xdr:to>
      <xdr:col>7</xdr:col>
      <xdr:colOff>66675</xdr:colOff>
      <xdr:row>54</xdr:row>
      <xdr:rowOff>92075</xdr:rowOff>
    </xdr:to>
    <xdr:sp macro="" textlink="">
      <xdr:nvSpPr>
        <xdr:cNvPr id="209" name="円/楕円 208"/>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7002</xdr:rowOff>
    </xdr:from>
    <xdr:ext cx="762000" cy="259045"/>
    <xdr:sp macro="" textlink="">
      <xdr:nvSpPr>
        <xdr:cNvPr id="210" name="扶助費該当値テキスト"/>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5" name="円/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104775</xdr:rowOff>
    </xdr:from>
    <xdr:to>
      <xdr:col>1</xdr:col>
      <xdr:colOff>676275</xdr:colOff>
      <xdr:row>54</xdr:row>
      <xdr:rowOff>34925</xdr:rowOff>
    </xdr:to>
    <xdr:sp macro="" textlink="">
      <xdr:nvSpPr>
        <xdr:cNvPr id="217" name="円/楕円 216"/>
        <xdr:cNvSpPr/>
      </xdr:nvSpPr>
      <xdr:spPr>
        <a:xfrm>
          <a:off x="1270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45102</xdr:rowOff>
    </xdr:from>
    <xdr:ext cx="762000" cy="259045"/>
    <xdr:sp macro="" textlink="">
      <xdr:nvSpPr>
        <xdr:cNvPr id="218" name="テキスト ボックス 217"/>
        <xdr:cNvSpPr txBox="1"/>
      </xdr:nvSpPr>
      <xdr:spPr>
        <a:xfrm>
          <a:off x="939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類似団体を上回っているのは、国民健康保険事業の法定外繰出が挙げられる。</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年度に国民健康保険料の改定を行い改善されたが、更なる受益者負担の適正化に努める。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46" name="直線コネクタ 245"/>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161290</xdr:rowOff>
    </xdr:to>
    <xdr:cxnSp macro="">
      <xdr:nvCxnSpPr>
        <xdr:cNvPr id="251" name="直線コネクタ 250"/>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138430</xdr:rowOff>
    </xdr:to>
    <xdr:cxnSp macro="">
      <xdr:nvCxnSpPr>
        <xdr:cNvPr id="254" name="直線コネクタ 253"/>
        <xdr:cNvCxnSpPr/>
      </xdr:nvCxnSpPr>
      <xdr:spPr>
        <a:xfrm>
          <a:off x="14782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5" name="フローチャート : 判断 254"/>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56" name="テキスト ボックス 255"/>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27940</xdr:rowOff>
    </xdr:to>
    <xdr:cxnSp macro="">
      <xdr:nvCxnSpPr>
        <xdr:cNvPr id="257" name="直線コネクタ 256"/>
        <xdr:cNvCxnSpPr/>
      </xdr:nvCxnSpPr>
      <xdr:spPr>
        <a:xfrm flipV="1">
          <a:off x="13893800" y="991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8" name="フローチャート :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27940</xdr:rowOff>
    </xdr:to>
    <xdr:cxnSp macro="">
      <xdr:nvCxnSpPr>
        <xdr:cNvPr id="260" name="直線コネクタ 259"/>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1" name="フローチャート :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2" name="テキスト ボックス 261"/>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0" name="円/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2" name="円/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8" name="円/楕円 277"/>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9" name="テキスト ボックス 278"/>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補助費等に係る経常収支比率が類似団体平均を下回っているのは、直営・単独事業が多いため、一部事務組合負担金等の割合が極端に低いことが考えられる。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4" name="直線コネクタ 303"/>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58420</xdr:rowOff>
    </xdr:to>
    <xdr:cxnSp macro="">
      <xdr:nvCxnSpPr>
        <xdr:cNvPr id="309" name="直線コネクタ 308"/>
        <xdr:cNvCxnSpPr/>
      </xdr:nvCxnSpPr>
      <xdr:spPr>
        <a:xfrm>
          <a:off x="15671800" y="5887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0"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1" name="フローチャート : 判断 310"/>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58420</xdr:rowOff>
    </xdr:to>
    <xdr:cxnSp macro="">
      <xdr:nvCxnSpPr>
        <xdr:cNvPr id="312" name="直線コネクタ 311"/>
        <xdr:cNvCxnSpPr/>
      </xdr:nvCxnSpPr>
      <xdr:spPr>
        <a:xfrm>
          <a:off x="14782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3" name="フローチャート : 判断 312"/>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4" name="テキスト ボックス 313"/>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58420</xdr:rowOff>
    </xdr:to>
    <xdr:cxnSp macro="">
      <xdr:nvCxnSpPr>
        <xdr:cNvPr id="315" name="直線コネクタ 314"/>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16" name="フローチャート :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17" name="テキスト ボックス 316"/>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58420</xdr:rowOff>
    </xdr:to>
    <xdr:cxnSp macro="">
      <xdr:nvCxnSpPr>
        <xdr:cNvPr id="318" name="直線コネクタ 317"/>
        <xdr:cNvCxnSpPr/>
      </xdr:nvCxnSpPr>
      <xdr:spPr>
        <a:xfrm>
          <a:off x="13004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19" name="フローチャート : 判断 318"/>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0" name="テキスト ボックス 319"/>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1" name="フローチャート :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2" name="テキスト ボックス 321"/>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8" name="円/楕円 327"/>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9"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30" name="円/楕円 329"/>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31" name="テキスト ボックス 330"/>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32" name="円/楕円 331"/>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33" name="テキスト ボックス 332"/>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4" name="円/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6" name="円/楕円 335"/>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7" name="テキスト ボックス 336"/>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減税補てん債の償還完了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に伴い、</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年度から比率は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の傾向にあるものの、市税等収入の減少により、臨時財政対策債については毎年度借入を行っていること、小規模の整備事業でも起債に頼らざるを得ないことなどから、市債残高が増加傾向となっており、今後はそれらの償還や、</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年度の大型事業に係る市債の償還の開始</a:t>
          </a:r>
          <a:r>
            <a:rPr lang="ja-JP" altLang="en-US" sz="1100" b="0" i="0" baseline="0">
              <a:solidFill>
                <a:schemeClr val="dk1"/>
              </a:solidFill>
              <a:effectLst/>
              <a:latin typeface="+mn-ea"/>
              <a:ea typeface="+mn-ea"/>
              <a:cs typeface="+mn-cs"/>
            </a:rPr>
            <a:t>により、比率が上昇することが見込まれる。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2" name="直線コネクタ 361"/>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3"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4" name="直線コネクタ 363"/>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5842</xdr:rowOff>
    </xdr:to>
    <xdr:cxnSp macro="">
      <xdr:nvCxnSpPr>
        <xdr:cNvPr id="367" name="直線コネクタ 366"/>
        <xdr:cNvCxnSpPr/>
      </xdr:nvCxnSpPr>
      <xdr:spPr>
        <a:xfrm flipV="1">
          <a:off x="3987800" y="13161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69" name="フローチャート :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46989</xdr:rowOff>
    </xdr:to>
    <xdr:cxnSp macro="">
      <xdr:nvCxnSpPr>
        <xdr:cNvPr id="370" name="直線コネクタ 369"/>
        <xdr:cNvCxnSpPr/>
      </xdr:nvCxnSpPr>
      <xdr:spPr>
        <a:xfrm flipV="1">
          <a:off x="3098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1" name="フローチャート : 判断 370"/>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2" name="テキスト ボックス 371"/>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56135</xdr:rowOff>
    </xdr:to>
    <xdr:cxnSp macro="">
      <xdr:nvCxnSpPr>
        <xdr:cNvPr id="373" name="直線コネクタ 372"/>
        <xdr:cNvCxnSpPr/>
      </xdr:nvCxnSpPr>
      <xdr:spPr>
        <a:xfrm flipV="1">
          <a:off x="2209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4" name="フローチャート : 判断 373"/>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5" name="テキスト ボックス 374"/>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60706</xdr:rowOff>
    </xdr:to>
    <xdr:cxnSp macro="">
      <xdr:nvCxnSpPr>
        <xdr:cNvPr id="376" name="直線コネクタ 375"/>
        <xdr:cNvCxnSpPr/>
      </xdr:nvCxnSpPr>
      <xdr:spPr>
        <a:xfrm flipV="1">
          <a:off x="1320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77" name="フローチャート : 判断 376"/>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78" name="テキスト ボックス 377"/>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9" name="フローチャート : 判断 378"/>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0" name="テキスト ボックス 379"/>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6" name="円/楕円 385"/>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7"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0" name="円/楕円 389"/>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1" name="テキスト ボックス 390"/>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2" name="円/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3" name="テキスト ボックス 39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4" name="円/楕円 393"/>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5" name="テキスト ボックス 394"/>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公債費以外の主な特徴は、人件費に係る経常収支比率が類似団体内平均を上回っている</a:t>
          </a:r>
          <a:r>
            <a:rPr lang="ja-JP" altLang="en-US" sz="1100" b="0" i="0" baseline="0">
              <a:solidFill>
                <a:schemeClr val="dk1"/>
              </a:solidFill>
              <a:effectLst/>
              <a:latin typeface="+mn-lt"/>
              <a:ea typeface="+mn-ea"/>
              <a:cs typeface="+mn-cs"/>
            </a:rPr>
            <a:t>ことである</a:t>
          </a:r>
          <a:r>
            <a:rPr lang="ja-JP" altLang="ja-JP" sz="1100" b="0" i="0" baseline="0">
              <a:solidFill>
                <a:schemeClr val="dk1"/>
              </a:solidFill>
              <a:effectLst/>
              <a:latin typeface="+mn-lt"/>
              <a:ea typeface="+mn-ea"/>
              <a:cs typeface="+mn-cs"/>
            </a:rPr>
            <a:t>（分析は前述）。また、扶助費に係る経常収支比率が類似団体内平均を下回ってはいるものの、社会福祉費や児童福祉費が増加していることから、全体としても増加傾向にある</a:t>
          </a:r>
          <a:r>
            <a:rPr lang="ja-JP" altLang="en-US" sz="1100" b="0" i="0" baseline="0">
              <a:solidFill>
                <a:schemeClr val="dk1"/>
              </a:solidFill>
              <a:effectLst/>
              <a:latin typeface="+mn-lt"/>
              <a:ea typeface="+mn-ea"/>
              <a:cs typeface="+mn-cs"/>
            </a:rPr>
            <a:t>ほか、指定管理者制度への移行を順次進めているため、物件費が増加の傾向にある</a:t>
          </a:r>
          <a:r>
            <a:rPr lang="ja-JP" altLang="ja-JP" sz="1100" b="0" i="0" baseline="0">
              <a:solidFill>
                <a:schemeClr val="dk1"/>
              </a:solidFill>
              <a:effectLst/>
              <a:latin typeface="+mn-lt"/>
              <a:ea typeface="+mn-ea"/>
              <a:cs typeface="+mn-cs"/>
            </a:rPr>
            <a:t>（分析は前述）</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1" name="直線コネクタ 420"/>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2"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3" name="直線コネクタ 422"/>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129287</xdr:rowOff>
    </xdr:from>
    <xdr:to>
      <xdr:col>24</xdr:col>
      <xdr:colOff>31750</xdr:colOff>
      <xdr:row>79</xdr:row>
      <xdr:rowOff>161289</xdr:rowOff>
    </xdr:to>
    <xdr:cxnSp macro="">
      <xdr:nvCxnSpPr>
        <xdr:cNvPr id="426" name="直線コネクタ 425"/>
        <xdr:cNvCxnSpPr/>
      </xdr:nvCxnSpPr>
      <xdr:spPr>
        <a:xfrm flipV="1">
          <a:off x="15671800" y="136738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27"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28" name="フローチャート : 判断 42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88137</xdr:rowOff>
    </xdr:from>
    <xdr:to>
      <xdr:col>22</xdr:col>
      <xdr:colOff>565150</xdr:colOff>
      <xdr:row>79</xdr:row>
      <xdr:rowOff>161289</xdr:rowOff>
    </xdr:to>
    <xdr:cxnSp macro="">
      <xdr:nvCxnSpPr>
        <xdr:cNvPr id="429" name="直線コネクタ 428"/>
        <xdr:cNvCxnSpPr/>
      </xdr:nvCxnSpPr>
      <xdr:spPr>
        <a:xfrm>
          <a:off x="14782800" y="136326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0" name="フローチャート : 判断 429"/>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1" name="テキスト ボックス 430"/>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65278</xdr:rowOff>
    </xdr:from>
    <xdr:to>
      <xdr:col>21</xdr:col>
      <xdr:colOff>361950</xdr:colOff>
      <xdr:row>79</xdr:row>
      <xdr:rowOff>88137</xdr:rowOff>
    </xdr:to>
    <xdr:cxnSp macro="">
      <xdr:nvCxnSpPr>
        <xdr:cNvPr id="432" name="直線コネクタ 431"/>
        <xdr:cNvCxnSpPr/>
      </xdr:nvCxnSpPr>
      <xdr:spPr>
        <a:xfrm>
          <a:off x="13893800" y="13609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3" name="フローチャート : 判断 432"/>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34" name="テキスト ボックス 433"/>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65278</xdr:rowOff>
    </xdr:from>
    <xdr:to>
      <xdr:col>20</xdr:col>
      <xdr:colOff>158750</xdr:colOff>
      <xdr:row>79</xdr:row>
      <xdr:rowOff>143002</xdr:rowOff>
    </xdr:to>
    <xdr:cxnSp macro="">
      <xdr:nvCxnSpPr>
        <xdr:cNvPr id="435" name="直線コネクタ 434"/>
        <xdr:cNvCxnSpPr/>
      </xdr:nvCxnSpPr>
      <xdr:spPr>
        <a:xfrm flipV="1">
          <a:off x="13004800" y="13609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6" name="フローチャート : 判断 435"/>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37" name="テキスト ボックス 436"/>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38" name="フローチャート : 判断 437"/>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32529</xdr:rowOff>
    </xdr:from>
    <xdr:ext cx="762000" cy="259045"/>
    <xdr:sp macro="" textlink="">
      <xdr:nvSpPr>
        <xdr:cNvPr id="439" name="テキスト ボックス 438"/>
        <xdr:cNvSpPr txBox="1"/>
      </xdr:nvSpPr>
      <xdr:spPr>
        <a:xfrm>
          <a:off x="12623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45" name="円/楕円 444"/>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46"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7" name="円/楕円 446"/>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8" name="テキスト ボックス 447"/>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37337</xdr:rowOff>
    </xdr:from>
    <xdr:to>
      <xdr:col>21</xdr:col>
      <xdr:colOff>412750</xdr:colOff>
      <xdr:row>79</xdr:row>
      <xdr:rowOff>138937</xdr:rowOff>
    </xdr:to>
    <xdr:sp macro="" textlink="">
      <xdr:nvSpPr>
        <xdr:cNvPr id="449" name="円/楕円 448"/>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123714</xdr:rowOff>
    </xdr:from>
    <xdr:ext cx="762000" cy="259045"/>
    <xdr:sp macro="" textlink="">
      <xdr:nvSpPr>
        <xdr:cNvPr id="450" name="テキスト ボックス 449"/>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51" name="円/楕円 450"/>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52" name="テキスト ボックス 451"/>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92202</xdr:rowOff>
    </xdr:from>
    <xdr:to>
      <xdr:col>19</xdr:col>
      <xdr:colOff>6350</xdr:colOff>
      <xdr:row>80</xdr:row>
      <xdr:rowOff>22352</xdr:rowOff>
    </xdr:to>
    <xdr:sp macro="" textlink="">
      <xdr:nvSpPr>
        <xdr:cNvPr id="453" name="円/楕円 452"/>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7129</xdr:rowOff>
    </xdr:from>
    <xdr:ext cx="762000" cy="259045"/>
    <xdr:sp macro="" textlink="">
      <xdr:nvSpPr>
        <xdr:cNvPr id="454" name="テキスト ボックス 453"/>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神奈川県逗子市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25025</xdr:rowOff>
    </xdr:from>
    <xdr:to>
      <xdr:col>4</xdr:col>
      <xdr:colOff>1117600</xdr:colOff>
      <xdr:row>16</xdr:row>
      <xdr:rowOff>29502</xdr:rowOff>
    </xdr:to>
    <xdr:cxnSp macro="">
      <xdr:nvCxnSpPr>
        <xdr:cNvPr id="50" name="直線コネクタ 49"/>
        <xdr:cNvCxnSpPr/>
      </xdr:nvCxnSpPr>
      <xdr:spPr bwMode="auto">
        <a:xfrm flipV="1">
          <a:off x="5003800" y="2815850"/>
          <a:ext cx="6477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29502</xdr:rowOff>
    </xdr:from>
    <xdr:to>
      <xdr:col>4</xdr:col>
      <xdr:colOff>469900</xdr:colOff>
      <xdr:row>16</xdr:row>
      <xdr:rowOff>50876</xdr:rowOff>
    </xdr:to>
    <xdr:cxnSp macro="">
      <xdr:nvCxnSpPr>
        <xdr:cNvPr id="53" name="直線コネクタ 52"/>
        <xdr:cNvCxnSpPr/>
      </xdr:nvCxnSpPr>
      <xdr:spPr bwMode="auto">
        <a:xfrm flipV="1">
          <a:off x="4305300" y="2820327"/>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126211</xdr:rowOff>
    </xdr:from>
    <xdr:ext cx="736600" cy="259045"/>
    <xdr:sp macro="" textlink="">
      <xdr:nvSpPr>
        <xdr:cNvPr id="55" name="テキスト ボックス 54"/>
        <xdr:cNvSpPr txBox="1"/>
      </xdr:nvSpPr>
      <xdr:spPr>
        <a:xfrm>
          <a:off x="4622800" y="29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24568</xdr:rowOff>
    </xdr:from>
    <xdr:to>
      <xdr:col>3</xdr:col>
      <xdr:colOff>904875</xdr:colOff>
      <xdr:row>16</xdr:row>
      <xdr:rowOff>50876</xdr:rowOff>
    </xdr:to>
    <xdr:cxnSp macro="">
      <xdr:nvCxnSpPr>
        <xdr:cNvPr id="56" name="直線コネクタ 55"/>
        <xdr:cNvCxnSpPr/>
      </xdr:nvCxnSpPr>
      <xdr:spPr bwMode="auto">
        <a:xfrm>
          <a:off x="3606800" y="2815393"/>
          <a:ext cx="698500" cy="2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159652</xdr:rowOff>
    </xdr:from>
    <xdr:to>
      <xdr:col>3</xdr:col>
      <xdr:colOff>206375</xdr:colOff>
      <xdr:row>16</xdr:row>
      <xdr:rowOff>24568</xdr:rowOff>
    </xdr:to>
    <xdr:cxnSp macro="">
      <xdr:nvCxnSpPr>
        <xdr:cNvPr id="59" name="直線コネクタ 58"/>
        <xdr:cNvCxnSpPr/>
      </xdr:nvCxnSpPr>
      <xdr:spPr bwMode="auto">
        <a:xfrm>
          <a:off x="2908300" y="2779027"/>
          <a:ext cx="698500" cy="3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121924</xdr:rowOff>
    </xdr:from>
    <xdr:ext cx="762000" cy="259045"/>
    <xdr:sp macro="" textlink="">
      <xdr:nvSpPr>
        <xdr:cNvPr id="63" name="テキスト ボックス 62"/>
        <xdr:cNvSpPr txBox="1"/>
      </xdr:nvSpPr>
      <xdr:spPr>
        <a:xfrm>
          <a:off x="2527300" y="29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145675</xdr:rowOff>
    </xdr:from>
    <xdr:to>
      <xdr:col>5</xdr:col>
      <xdr:colOff>34925</xdr:colOff>
      <xdr:row>16</xdr:row>
      <xdr:rowOff>75825</xdr:rowOff>
    </xdr:to>
    <xdr:sp macro="" textlink="">
      <xdr:nvSpPr>
        <xdr:cNvPr id="69" name="円/楕円 68"/>
        <xdr:cNvSpPr/>
      </xdr:nvSpPr>
      <xdr:spPr bwMode="auto">
        <a:xfrm>
          <a:off x="5600700" y="276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162202</xdr:rowOff>
    </xdr:from>
    <xdr:ext cx="762000" cy="259045"/>
    <xdr:sp macro="" textlink="">
      <xdr:nvSpPr>
        <xdr:cNvPr id="70" name="人口1人当たり決算額の推移該当値テキスト130"/>
        <xdr:cNvSpPr txBox="1"/>
      </xdr:nvSpPr>
      <xdr:spPr>
        <a:xfrm>
          <a:off x="5740400" y="26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78,853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150152</xdr:rowOff>
    </xdr:from>
    <xdr:to>
      <xdr:col>4</xdr:col>
      <xdr:colOff>520700</xdr:colOff>
      <xdr:row>16</xdr:row>
      <xdr:rowOff>80302</xdr:rowOff>
    </xdr:to>
    <xdr:sp macro="" textlink="">
      <xdr:nvSpPr>
        <xdr:cNvPr id="71" name="円/楕円 70"/>
        <xdr:cNvSpPr/>
      </xdr:nvSpPr>
      <xdr:spPr bwMode="auto">
        <a:xfrm>
          <a:off x="4953000" y="27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90479</xdr:rowOff>
    </xdr:from>
    <xdr:ext cx="736600" cy="259045"/>
    <xdr:sp macro="" textlink="">
      <xdr:nvSpPr>
        <xdr:cNvPr id="72" name="テキスト ボックス 71"/>
        <xdr:cNvSpPr txBox="1"/>
      </xdr:nvSpPr>
      <xdr:spPr>
        <a:xfrm>
          <a:off x="4622800" y="253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76</xdr:rowOff>
    </xdr:from>
    <xdr:to>
      <xdr:col>3</xdr:col>
      <xdr:colOff>955675</xdr:colOff>
      <xdr:row>16</xdr:row>
      <xdr:rowOff>101676</xdr:rowOff>
    </xdr:to>
    <xdr:sp macro="" textlink="">
      <xdr:nvSpPr>
        <xdr:cNvPr id="73" name="円/楕円 72"/>
        <xdr:cNvSpPr/>
      </xdr:nvSpPr>
      <xdr:spPr bwMode="auto">
        <a:xfrm>
          <a:off x="4254500" y="27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111853</xdr:rowOff>
    </xdr:from>
    <xdr:ext cx="762000" cy="259045"/>
    <xdr:sp macro="" textlink="">
      <xdr:nvSpPr>
        <xdr:cNvPr id="74" name="テキスト ボックス 73"/>
        <xdr:cNvSpPr txBox="1"/>
      </xdr:nvSpPr>
      <xdr:spPr>
        <a:xfrm>
          <a:off x="3924300" y="25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77,496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145218</xdr:rowOff>
    </xdr:from>
    <xdr:to>
      <xdr:col>3</xdr:col>
      <xdr:colOff>257175</xdr:colOff>
      <xdr:row>16</xdr:row>
      <xdr:rowOff>75368</xdr:rowOff>
    </xdr:to>
    <xdr:sp macro="" textlink="">
      <xdr:nvSpPr>
        <xdr:cNvPr id="75" name="円/楕円 74"/>
        <xdr:cNvSpPr/>
      </xdr:nvSpPr>
      <xdr:spPr bwMode="auto">
        <a:xfrm>
          <a:off x="3556000" y="276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85545</xdr:rowOff>
    </xdr:from>
    <xdr:ext cx="762000" cy="259045"/>
    <xdr:sp macro="" textlink="">
      <xdr:nvSpPr>
        <xdr:cNvPr id="76" name="テキスト ボックス 75"/>
        <xdr:cNvSpPr txBox="1"/>
      </xdr:nvSpPr>
      <xdr:spPr>
        <a:xfrm>
          <a:off x="3225800" y="253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108852</xdr:rowOff>
    </xdr:from>
    <xdr:to>
      <xdr:col>2</xdr:col>
      <xdr:colOff>692150</xdr:colOff>
      <xdr:row>16</xdr:row>
      <xdr:rowOff>39002</xdr:rowOff>
    </xdr:to>
    <xdr:sp macro="" textlink="">
      <xdr:nvSpPr>
        <xdr:cNvPr id="77" name="円/楕円 76"/>
        <xdr:cNvSpPr/>
      </xdr:nvSpPr>
      <xdr:spPr bwMode="auto">
        <a:xfrm>
          <a:off x="2857500" y="2728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49179</xdr:rowOff>
    </xdr:from>
    <xdr:ext cx="762000" cy="259045"/>
    <xdr:sp macro="" textlink="">
      <xdr:nvSpPr>
        <xdr:cNvPr id="78" name="テキスト ボックス 77"/>
        <xdr:cNvSpPr txBox="1"/>
      </xdr:nvSpPr>
      <xdr:spPr>
        <a:xfrm>
          <a:off x="2527300" y="249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3899</xdr:rowOff>
    </xdr:from>
    <xdr:to>
      <xdr:col>4</xdr:col>
      <xdr:colOff>1117600</xdr:colOff>
      <xdr:row>37</xdr:row>
      <xdr:rowOff>49419</xdr:rowOff>
    </xdr:to>
    <xdr:cxnSp macro="">
      <xdr:nvCxnSpPr>
        <xdr:cNvPr id="115" name="直線コネクタ 114"/>
        <xdr:cNvCxnSpPr/>
      </xdr:nvCxnSpPr>
      <xdr:spPr bwMode="auto">
        <a:xfrm flipV="1">
          <a:off x="5003800" y="7128599"/>
          <a:ext cx="647700" cy="45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162719</xdr:rowOff>
    </xdr:from>
    <xdr:to>
      <xdr:col>4</xdr:col>
      <xdr:colOff>469900</xdr:colOff>
      <xdr:row>37</xdr:row>
      <xdr:rowOff>49419</xdr:rowOff>
    </xdr:to>
    <xdr:cxnSp macro="">
      <xdr:nvCxnSpPr>
        <xdr:cNvPr id="118" name="直線コネクタ 117"/>
        <xdr:cNvCxnSpPr/>
      </xdr:nvCxnSpPr>
      <xdr:spPr bwMode="auto">
        <a:xfrm>
          <a:off x="4305300" y="7115969"/>
          <a:ext cx="698500" cy="58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324680</xdr:rowOff>
    </xdr:from>
    <xdr:ext cx="736600" cy="259045"/>
    <xdr:sp macro="" textlink="">
      <xdr:nvSpPr>
        <xdr:cNvPr id="120" name="テキスト ボックス 119"/>
        <xdr:cNvSpPr txBox="1"/>
      </xdr:nvSpPr>
      <xdr:spPr>
        <a:xfrm>
          <a:off x="4622800" y="6592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146174</xdr:rowOff>
    </xdr:from>
    <xdr:to>
      <xdr:col>3</xdr:col>
      <xdr:colOff>904875</xdr:colOff>
      <xdr:row>36</xdr:row>
      <xdr:rowOff>162719</xdr:rowOff>
    </xdr:to>
    <xdr:cxnSp macro="">
      <xdr:nvCxnSpPr>
        <xdr:cNvPr id="121" name="直線コネクタ 120"/>
        <xdr:cNvCxnSpPr/>
      </xdr:nvCxnSpPr>
      <xdr:spPr bwMode="auto">
        <a:xfrm>
          <a:off x="3606800" y="7099424"/>
          <a:ext cx="698500" cy="1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2040</xdr:rowOff>
    </xdr:from>
    <xdr:ext cx="762000" cy="259045"/>
    <xdr:sp macro="" textlink="">
      <xdr:nvSpPr>
        <xdr:cNvPr id="123" name="テキスト ボックス 122"/>
        <xdr:cNvSpPr txBox="1"/>
      </xdr:nvSpPr>
      <xdr:spPr>
        <a:xfrm>
          <a:off x="3924300" y="661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140801</xdr:rowOff>
    </xdr:from>
    <xdr:to>
      <xdr:col>3</xdr:col>
      <xdr:colOff>206375</xdr:colOff>
      <xdr:row>36</xdr:row>
      <xdr:rowOff>146174</xdr:rowOff>
    </xdr:to>
    <xdr:cxnSp macro="">
      <xdr:nvCxnSpPr>
        <xdr:cNvPr id="124" name="直線コネクタ 123"/>
        <xdr:cNvCxnSpPr/>
      </xdr:nvCxnSpPr>
      <xdr:spPr bwMode="auto">
        <a:xfrm>
          <a:off x="2908300" y="7094051"/>
          <a:ext cx="698500" cy="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312821</xdr:rowOff>
    </xdr:from>
    <xdr:ext cx="762000" cy="259045"/>
    <xdr:sp macro="" textlink="">
      <xdr:nvSpPr>
        <xdr:cNvPr id="126" name="テキスト ボックス 125"/>
        <xdr:cNvSpPr txBox="1"/>
      </xdr:nvSpPr>
      <xdr:spPr>
        <a:xfrm>
          <a:off x="3225800" y="658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285618</xdr:rowOff>
    </xdr:from>
    <xdr:ext cx="762000" cy="259045"/>
    <xdr:sp macro="" textlink="">
      <xdr:nvSpPr>
        <xdr:cNvPr id="128" name="テキスト ボックス 127"/>
        <xdr:cNvSpPr txBox="1"/>
      </xdr:nvSpPr>
      <xdr:spPr>
        <a:xfrm>
          <a:off x="2527300" y="65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124549</xdr:rowOff>
    </xdr:from>
    <xdr:to>
      <xdr:col>5</xdr:col>
      <xdr:colOff>34925</xdr:colOff>
      <xdr:row>37</xdr:row>
      <xdr:rowOff>54699</xdr:rowOff>
    </xdr:to>
    <xdr:sp macro="" textlink="">
      <xdr:nvSpPr>
        <xdr:cNvPr id="134" name="円/楕円 133"/>
        <xdr:cNvSpPr/>
      </xdr:nvSpPr>
      <xdr:spPr bwMode="auto">
        <a:xfrm>
          <a:off x="5600700" y="707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96626</xdr:rowOff>
    </xdr:from>
    <xdr:ext cx="762000" cy="259045"/>
    <xdr:sp macro="" textlink="">
      <xdr:nvSpPr>
        <xdr:cNvPr id="135" name="人口1人当たり決算額の推移該当値テキスト445"/>
        <xdr:cNvSpPr txBox="1"/>
      </xdr:nvSpPr>
      <xdr:spPr>
        <a:xfrm>
          <a:off x="5740400" y="704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170069</xdr:rowOff>
    </xdr:from>
    <xdr:to>
      <xdr:col>4</xdr:col>
      <xdr:colOff>520700</xdr:colOff>
      <xdr:row>37</xdr:row>
      <xdr:rowOff>100219</xdr:rowOff>
    </xdr:to>
    <xdr:sp macro="" textlink="">
      <xdr:nvSpPr>
        <xdr:cNvPr id="136" name="円/楕円 135"/>
        <xdr:cNvSpPr/>
      </xdr:nvSpPr>
      <xdr:spPr bwMode="auto">
        <a:xfrm>
          <a:off x="4953000" y="712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84996</xdr:rowOff>
    </xdr:from>
    <xdr:ext cx="736600" cy="259045"/>
    <xdr:sp macro="" textlink="">
      <xdr:nvSpPr>
        <xdr:cNvPr id="137" name="テキスト ボックス 136"/>
        <xdr:cNvSpPr txBox="1"/>
      </xdr:nvSpPr>
      <xdr:spPr>
        <a:xfrm>
          <a:off x="4622800" y="72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111919</xdr:rowOff>
    </xdr:from>
    <xdr:to>
      <xdr:col>3</xdr:col>
      <xdr:colOff>955675</xdr:colOff>
      <xdr:row>37</xdr:row>
      <xdr:rowOff>42069</xdr:rowOff>
    </xdr:to>
    <xdr:sp macro="" textlink="">
      <xdr:nvSpPr>
        <xdr:cNvPr id="138" name="円/楕円 137"/>
        <xdr:cNvSpPr/>
      </xdr:nvSpPr>
      <xdr:spPr bwMode="auto">
        <a:xfrm>
          <a:off x="4254500" y="706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26846</xdr:rowOff>
    </xdr:from>
    <xdr:ext cx="762000" cy="259045"/>
    <xdr:sp macro="" textlink="">
      <xdr:nvSpPr>
        <xdr:cNvPr id="139" name="テキスト ボックス 138"/>
        <xdr:cNvSpPr txBox="1"/>
      </xdr:nvSpPr>
      <xdr:spPr>
        <a:xfrm>
          <a:off x="3924300" y="715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95374</xdr:rowOff>
    </xdr:from>
    <xdr:to>
      <xdr:col>3</xdr:col>
      <xdr:colOff>257175</xdr:colOff>
      <xdr:row>37</xdr:row>
      <xdr:rowOff>25524</xdr:rowOff>
    </xdr:to>
    <xdr:sp macro="" textlink="">
      <xdr:nvSpPr>
        <xdr:cNvPr id="140" name="円/楕円 139"/>
        <xdr:cNvSpPr/>
      </xdr:nvSpPr>
      <xdr:spPr bwMode="auto">
        <a:xfrm>
          <a:off x="3556000" y="7048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10301</xdr:rowOff>
    </xdr:from>
    <xdr:ext cx="762000" cy="259045"/>
    <xdr:sp macro="" textlink="">
      <xdr:nvSpPr>
        <xdr:cNvPr id="141" name="テキスト ボックス 140"/>
        <xdr:cNvSpPr txBox="1"/>
      </xdr:nvSpPr>
      <xdr:spPr>
        <a:xfrm>
          <a:off x="3225800" y="713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90001</xdr:rowOff>
    </xdr:from>
    <xdr:to>
      <xdr:col>2</xdr:col>
      <xdr:colOff>692150</xdr:colOff>
      <xdr:row>37</xdr:row>
      <xdr:rowOff>20151</xdr:rowOff>
    </xdr:to>
    <xdr:sp macro="" textlink="">
      <xdr:nvSpPr>
        <xdr:cNvPr id="142" name="円/楕円 141"/>
        <xdr:cNvSpPr/>
      </xdr:nvSpPr>
      <xdr:spPr bwMode="auto">
        <a:xfrm>
          <a:off x="2857500" y="704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4928</xdr:rowOff>
    </xdr:from>
    <xdr:ext cx="762000" cy="259045"/>
    <xdr:sp macro="" textlink="">
      <xdr:nvSpPr>
        <xdr:cNvPr id="143" name="テキスト ボックス 142"/>
        <xdr:cNvSpPr txBox="1"/>
      </xdr:nvSpPr>
      <xdr:spPr>
        <a:xfrm>
          <a:off x="2527300" y="712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66319</xdr:rowOff>
    </xdr:from>
    <xdr:to>
      <xdr:col>6</xdr:col>
      <xdr:colOff>511175</xdr:colOff>
      <xdr:row>33</xdr:row>
      <xdr:rowOff>85133</xdr:rowOff>
    </xdr:to>
    <xdr:cxnSp macro="">
      <xdr:nvCxnSpPr>
        <xdr:cNvPr id="59" name="直線コネクタ 58"/>
        <xdr:cNvCxnSpPr/>
      </xdr:nvCxnSpPr>
      <xdr:spPr>
        <a:xfrm>
          <a:off x="3797300" y="5724169"/>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66319</xdr:rowOff>
    </xdr:from>
    <xdr:to>
      <xdr:col>5</xdr:col>
      <xdr:colOff>358775</xdr:colOff>
      <xdr:row>33</xdr:row>
      <xdr:rowOff>76195</xdr:rowOff>
    </xdr:to>
    <xdr:cxnSp macro="">
      <xdr:nvCxnSpPr>
        <xdr:cNvPr id="62" name="直線コネクタ 61"/>
        <xdr:cNvCxnSpPr/>
      </xdr:nvCxnSpPr>
      <xdr:spPr>
        <a:xfrm flipV="1">
          <a:off x="2908300" y="5724169"/>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144320</xdr:rowOff>
    </xdr:from>
    <xdr:ext cx="534377" cy="259045"/>
    <xdr:sp macro="" textlink="">
      <xdr:nvSpPr>
        <xdr:cNvPr id="64" name="テキスト ボックス 63"/>
        <xdr:cNvSpPr txBox="1"/>
      </xdr:nvSpPr>
      <xdr:spPr>
        <a:xfrm>
          <a:off x="3530111" y="61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76195</xdr:rowOff>
    </xdr:from>
    <xdr:to>
      <xdr:col>4</xdr:col>
      <xdr:colOff>155575</xdr:colOff>
      <xdr:row>33</xdr:row>
      <xdr:rowOff>99169</xdr:rowOff>
    </xdr:to>
    <xdr:cxnSp macro="">
      <xdr:nvCxnSpPr>
        <xdr:cNvPr id="65" name="直線コネクタ 64"/>
        <xdr:cNvCxnSpPr/>
      </xdr:nvCxnSpPr>
      <xdr:spPr>
        <a:xfrm flipV="1">
          <a:off x="2019300" y="573404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153760</xdr:rowOff>
    </xdr:from>
    <xdr:ext cx="534377" cy="259045"/>
    <xdr:sp macro="" textlink="">
      <xdr:nvSpPr>
        <xdr:cNvPr id="67" name="テキスト ボックス 66"/>
        <xdr:cNvSpPr txBox="1"/>
      </xdr:nvSpPr>
      <xdr:spPr>
        <a:xfrm>
          <a:off x="2641111" y="61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112359</xdr:rowOff>
    </xdr:from>
    <xdr:to>
      <xdr:col>2</xdr:col>
      <xdr:colOff>638175</xdr:colOff>
      <xdr:row>33</xdr:row>
      <xdr:rowOff>99169</xdr:rowOff>
    </xdr:to>
    <xdr:cxnSp macro="">
      <xdr:nvCxnSpPr>
        <xdr:cNvPr id="68" name="直線コネクタ 67"/>
        <xdr:cNvCxnSpPr/>
      </xdr:nvCxnSpPr>
      <xdr:spPr>
        <a:xfrm>
          <a:off x="1130300" y="5598759"/>
          <a:ext cx="889000" cy="1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109367</xdr:rowOff>
    </xdr:from>
    <xdr:ext cx="534377" cy="259045"/>
    <xdr:sp macro="" textlink="">
      <xdr:nvSpPr>
        <xdr:cNvPr id="70" name="テキスト ボックス 69"/>
        <xdr:cNvSpPr txBox="1"/>
      </xdr:nvSpPr>
      <xdr:spPr>
        <a:xfrm>
          <a:off x="1752111" y="6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10749</xdr:rowOff>
    </xdr:from>
    <xdr:ext cx="534377" cy="259045"/>
    <xdr:sp macro="" textlink="">
      <xdr:nvSpPr>
        <xdr:cNvPr id="72" name="テキスト ボックス 71"/>
        <xdr:cNvSpPr txBox="1"/>
      </xdr:nvSpPr>
      <xdr:spPr>
        <a:xfrm>
          <a:off x="863111" y="601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34333</xdr:rowOff>
    </xdr:from>
    <xdr:to>
      <xdr:col>6</xdr:col>
      <xdr:colOff>561975</xdr:colOff>
      <xdr:row>33</xdr:row>
      <xdr:rowOff>135933</xdr:rowOff>
    </xdr:to>
    <xdr:sp macro="" textlink="">
      <xdr:nvSpPr>
        <xdr:cNvPr id="78" name="円/楕円 77"/>
        <xdr:cNvSpPr/>
      </xdr:nvSpPr>
      <xdr:spPr>
        <a:xfrm>
          <a:off x="4584700" y="56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57210</xdr:rowOff>
    </xdr:from>
    <xdr:ext cx="534377" cy="259045"/>
    <xdr:sp macro="" textlink="">
      <xdr:nvSpPr>
        <xdr:cNvPr id="79" name="人件費該当値テキスト"/>
        <xdr:cNvSpPr txBox="1"/>
      </xdr:nvSpPr>
      <xdr:spPr>
        <a:xfrm>
          <a:off x="4686300" y="55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79,887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15519</xdr:rowOff>
    </xdr:from>
    <xdr:to>
      <xdr:col>5</xdr:col>
      <xdr:colOff>409575</xdr:colOff>
      <xdr:row>33</xdr:row>
      <xdr:rowOff>117119</xdr:rowOff>
    </xdr:to>
    <xdr:sp macro="" textlink="">
      <xdr:nvSpPr>
        <xdr:cNvPr id="80" name="円/楕円 79"/>
        <xdr:cNvSpPr/>
      </xdr:nvSpPr>
      <xdr:spPr>
        <a:xfrm>
          <a:off x="3746500" y="56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133646</xdr:rowOff>
    </xdr:from>
    <xdr:ext cx="534377" cy="259045"/>
    <xdr:sp macro="" textlink="">
      <xdr:nvSpPr>
        <xdr:cNvPr id="81" name="テキスト ボックス 80"/>
        <xdr:cNvSpPr txBox="1"/>
      </xdr:nvSpPr>
      <xdr:spPr>
        <a:xfrm>
          <a:off x="3530111" y="54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25395</xdr:rowOff>
    </xdr:from>
    <xdr:to>
      <xdr:col>4</xdr:col>
      <xdr:colOff>206375</xdr:colOff>
      <xdr:row>33</xdr:row>
      <xdr:rowOff>126995</xdr:rowOff>
    </xdr:to>
    <xdr:sp macro="" textlink="">
      <xdr:nvSpPr>
        <xdr:cNvPr id="82" name="円/楕円 81"/>
        <xdr:cNvSpPr/>
      </xdr:nvSpPr>
      <xdr:spPr>
        <a:xfrm>
          <a:off x="2857500" y="56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143522</xdr:rowOff>
    </xdr:from>
    <xdr:ext cx="534377" cy="259045"/>
    <xdr:sp macro="" textlink="">
      <xdr:nvSpPr>
        <xdr:cNvPr id="83" name="テキスト ボックス 82"/>
        <xdr:cNvSpPr txBox="1"/>
      </xdr:nvSpPr>
      <xdr:spPr>
        <a:xfrm>
          <a:off x="2641111" y="54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48369</xdr:rowOff>
    </xdr:from>
    <xdr:to>
      <xdr:col>3</xdr:col>
      <xdr:colOff>3175</xdr:colOff>
      <xdr:row>33</xdr:row>
      <xdr:rowOff>149969</xdr:rowOff>
    </xdr:to>
    <xdr:sp macro="" textlink="">
      <xdr:nvSpPr>
        <xdr:cNvPr id="84" name="円/楕円 83"/>
        <xdr:cNvSpPr/>
      </xdr:nvSpPr>
      <xdr:spPr>
        <a:xfrm>
          <a:off x="1968500" y="57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166496</xdr:rowOff>
    </xdr:from>
    <xdr:ext cx="534377" cy="259045"/>
    <xdr:sp macro="" textlink="">
      <xdr:nvSpPr>
        <xdr:cNvPr id="85" name="テキスト ボックス 84"/>
        <xdr:cNvSpPr txBox="1"/>
      </xdr:nvSpPr>
      <xdr:spPr>
        <a:xfrm>
          <a:off x="1752111" y="54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61559</xdr:rowOff>
    </xdr:from>
    <xdr:to>
      <xdr:col>1</xdr:col>
      <xdr:colOff>485775</xdr:colOff>
      <xdr:row>32</xdr:row>
      <xdr:rowOff>163159</xdr:rowOff>
    </xdr:to>
    <xdr:sp macro="" textlink="">
      <xdr:nvSpPr>
        <xdr:cNvPr id="86" name="円/楕円 85"/>
        <xdr:cNvSpPr/>
      </xdr:nvSpPr>
      <xdr:spPr>
        <a:xfrm>
          <a:off x="1079500" y="55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8236</xdr:rowOff>
    </xdr:from>
    <xdr:ext cx="534377" cy="259045"/>
    <xdr:sp macro="" textlink="">
      <xdr:nvSpPr>
        <xdr:cNvPr id="87" name="テキスト ボックス 86"/>
        <xdr:cNvSpPr txBox="1"/>
      </xdr:nvSpPr>
      <xdr:spPr>
        <a:xfrm>
          <a:off x="863111" y="532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61747</xdr:rowOff>
    </xdr:from>
    <xdr:to>
      <xdr:col>6</xdr:col>
      <xdr:colOff>511175</xdr:colOff>
      <xdr:row>55</xdr:row>
      <xdr:rowOff>137871</xdr:rowOff>
    </xdr:to>
    <xdr:cxnSp macro="">
      <xdr:nvCxnSpPr>
        <xdr:cNvPr id="119" name="直線コネクタ 118"/>
        <xdr:cNvCxnSpPr/>
      </xdr:nvCxnSpPr>
      <xdr:spPr>
        <a:xfrm flipV="1">
          <a:off x="3797300" y="9491497"/>
          <a:ext cx="8382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137871</xdr:rowOff>
    </xdr:from>
    <xdr:to>
      <xdr:col>5</xdr:col>
      <xdr:colOff>358775</xdr:colOff>
      <xdr:row>56</xdr:row>
      <xdr:rowOff>156714</xdr:rowOff>
    </xdr:to>
    <xdr:cxnSp macro="">
      <xdr:nvCxnSpPr>
        <xdr:cNvPr id="122" name="直線コネクタ 121"/>
        <xdr:cNvCxnSpPr/>
      </xdr:nvCxnSpPr>
      <xdr:spPr>
        <a:xfrm flipV="1">
          <a:off x="2908300" y="9567621"/>
          <a:ext cx="889000" cy="19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61383</xdr:rowOff>
    </xdr:from>
    <xdr:ext cx="534377" cy="259045"/>
    <xdr:sp macro="" textlink="">
      <xdr:nvSpPr>
        <xdr:cNvPr id="124" name="テキスト ボックス 123"/>
        <xdr:cNvSpPr txBox="1"/>
      </xdr:nvSpPr>
      <xdr:spPr>
        <a:xfrm>
          <a:off x="3530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103745</xdr:rowOff>
    </xdr:from>
    <xdr:to>
      <xdr:col>4</xdr:col>
      <xdr:colOff>155575</xdr:colOff>
      <xdr:row>56</xdr:row>
      <xdr:rowOff>156714</xdr:rowOff>
    </xdr:to>
    <xdr:cxnSp macro="">
      <xdr:nvCxnSpPr>
        <xdr:cNvPr id="125" name="直線コネクタ 124"/>
        <xdr:cNvCxnSpPr/>
      </xdr:nvCxnSpPr>
      <xdr:spPr>
        <a:xfrm>
          <a:off x="2019300" y="9704945"/>
          <a:ext cx="889000" cy="5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103745</xdr:rowOff>
    </xdr:from>
    <xdr:to>
      <xdr:col>2</xdr:col>
      <xdr:colOff>638175</xdr:colOff>
      <xdr:row>57</xdr:row>
      <xdr:rowOff>25825</xdr:rowOff>
    </xdr:to>
    <xdr:cxnSp macro="">
      <xdr:nvCxnSpPr>
        <xdr:cNvPr id="128" name="直線コネクタ 127"/>
        <xdr:cNvCxnSpPr/>
      </xdr:nvCxnSpPr>
      <xdr:spPr>
        <a:xfrm flipV="1">
          <a:off x="1130300" y="9704945"/>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10947</xdr:rowOff>
    </xdr:from>
    <xdr:to>
      <xdr:col>6</xdr:col>
      <xdr:colOff>561975</xdr:colOff>
      <xdr:row>55</xdr:row>
      <xdr:rowOff>112547</xdr:rowOff>
    </xdr:to>
    <xdr:sp macro="" textlink="">
      <xdr:nvSpPr>
        <xdr:cNvPr id="138" name="円/楕円 137"/>
        <xdr:cNvSpPr/>
      </xdr:nvSpPr>
      <xdr:spPr>
        <a:xfrm>
          <a:off x="45847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33824</xdr:rowOff>
    </xdr:from>
    <xdr:ext cx="534377" cy="259045"/>
    <xdr:sp macro="" textlink="">
      <xdr:nvSpPr>
        <xdr:cNvPr id="139" name="物件費該当値テキスト"/>
        <xdr:cNvSpPr txBox="1"/>
      </xdr:nvSpPr>
      <xdr:spPr>
        <a:xfrm>
          <a:off x="4686300" y="929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87071</xdr:rowOff>
    </xdr:from>
    <xdr:to>
      <xdr:col>5</xdr:col>
      <xdr:colOff>409575</xdr:colOff>
      <xdr:row>56</xdr:row>
      <xdr:rowOff>17221</xdr:rowOff>
    </xdr:to>
    <xdr:sp macro="" textlink="">
      <xdr:nvSpPr>
        <xdr:cNvPr id="140" name="円/楕円 139"/>
        <xdr:cNvSpPr/>
      </xdr:nvSpPr>
      <xdr:spPr>
        <a:xfrm>
          <a:off x="3746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33748</xdr:rowOff>
    </xdr:from>
    <xdr:ext cx="534377" cy="259045"/>
    <xdr:sp macro="" textlink="">
      <xdr:nvSpPr>
        <xdr:cNvPr id="141" name="テキスト ボックス 140"/>
        <xdr:cNvSpPr txBox="1"/>
      </xdr:nvSpPr>
      <xdr:spPr>
        <a:xfrm>
          <a:off x="3530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105914</xdr:rowOff>
    </xdr:from>
    <xdr:to>
      <xdr:col>4</xdr:col>
      <xdr:colOff>206375</xdr:colOff>
      <xdr:row>57</xdr:row>
      <xdr:rowOff>36064</xdr:rowOff>
    </xdr:to>
    <xdr:sp macro="" textlink="">
      <xdr:nvSpPr>
        <xdr:cNvPr id="142" name="円/楕円 141"/>
        <xdr:cNvSpPr/>
      </xdr:nvSpPr>
      <xdr:spPr>
        <a:xfrm>
          <a:off x="2857500" y="97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27191</xdr:rowOff>
    </xdr:from>
    <xdr:ext cx="534377" cy="259045"/>
    <xdr:sp macro="" textlink="">
      <xdr:nvSpPr>
        <xdr:cNvPr id="143" name="テキスト ボックス 142"/>
        <xdr:cNvSpPr txBox="1"/>
      </xdr:nvSpPr>
      <xdr:spPr>
        <a:xfrm>
          <a:off x="2641111" y="97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52945</xdr:rowOff>
    </xdr:from>
    <xdr:to>
      <xdr:col>3</xdr:col>
      <xdr:colOff>3175</xdr:colOff>
      <xdr:row>56</xdr:row>
      <xdr:rowOff>154545</xdr:rowOff>
    </xdr:to>
    <xdr:sp macro="" textlink="">
      <xdr:nvSpPr>
        <xdr:cNvPr id="144" name="円/楕円 143"/>
        <xdr:cNvSpPr/>
      </xdr:nvSpPr>
      <xdr:spPr>
        <a:xfrm>
          <a:off x="1968500" y="9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145672</xdr:rowOff>
    </xdr:from>
    <xdr:ext cx="534377" cy="259045"/>
    <xdr:sp macro="" textlink="">
      <xdr:nvSpPr>
        <xdr:cNvPr id="145" name="テキスト ボックス 144"/>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146475</xdr:rowOff>
    </xdr:from>
    <xdr:to>
      <xdr:col>1</xdr:col>
      <xdr:colOff>485775</xdr:colOff>
      <xdr:row>57</xdr:row>
      <xdr:rowOff>76625</xdr:rowOff>
    </xdr:to>
    <xdr:sp macro="" textlink="">
      <xdr:nvSpPr>
        <xdr:cNvPr id="146" name="円/楕円 145"/>
        <xdr:cNvSpPr/>
      </xdr:nvSpPr>
      <xdr:spPr>
        <a:xfrm>
          <a:off x="1079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67752</xdr:rowOff>
    </xdr:from>
    <xdr:ext cx="534377" cy="259045"/>
    <xdr:sp macro="" textlink="">
      <xdr:nvSpPr>
        <xdr:cNvPr id="147" name="テキスト ボックス 146"/>
        <xdr:cNvSpPr txBox="1"/>
      </xdr:nvSpPr>
      <xdr:spPr>
        <a:xfrm>
          <a:off x="863111" y="98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9398</xdr:rowOff>
    </xdr:from>
    <xdr:to>
      <xdr:col>6</xdr:col>
      <xdr:colOff>511175</xdr:colOff>
      <xdr:row>78</xdr:row>
      <xdr:rowOff>44983</xdr:rowOff>
    </xdr:to>
    <xdr:cxnSp macro="">
      <xdr:nvCxnSpPr>
        <xdr:cNvPr id="176" name="直線コネクタ 175"/>
        <xdr:cNvCxnSpPr/>
      </xdr:nvCxnSpPr>
      <xdr:spPr>
        <a:xfrm>
          <a:off x="3797300" y="13382498"/>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168123</xdr:rowOff>
    </xdr:from>
    <xdr:to>
      <xdr:col>5</xdr:col>
      <xdr:colOff>358775</xdr:colOff>
      <xdr:row>78</xdr:row>
      <xdr:rowOff>9398</xdr:rowOff>
    </xdr:to>
    <xdr:cxnSp macro="">
      <xdr:nvCxnSpPr>
        <xdr:cNvPr id="179" name="直線コネクタ 178"/>
        <xdr:cNvCxnSpPr/>
      </xdr:nvCxnSpPr>
      <xdr:spPr>
        <a:xfrm>
          <a:off x="2908300" y="1336977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25095</xdr:rowOff>
    </xdr:from>
    <xdr:to>
      <xdr:col>4</xdr:col>
      <xdr:colOff>155575</xdr:colOff>
      <xdr:row>77</xdr:row>
      <xdr:rowOff>168123</xdr:rowOff>
    </xdr:to>
    <xdr:cxnSp macro="">
      <xdr:nvCxnSpPr>
        <xdr:cNvPr id="182" name="直線コネクタ 181"/>
        <xdr:cNvCxnSpPr/>
      </xdr:nvCxnSpPr>
      <xdr:spPr>
        <a:xfrm>
          <a:off x="2019300" y="13226745"/>
          <a:ext cx="8890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25095</xdr:rowOff>
    </xdr:from>
    <xdr:to>
      <xdr:col>2</xdr:col>
      <xdr:colOff>638175</xdr:colOff>
      <xdr:row>77</xdr:row>
      <xdr:rowOff>148234</xdr:rowOff>
    </xdr:to>
    <xdr:cxnSp macro="">
      <xdr:nvCxnSpPr>
        <xdr:cNvPr id="185" name="直線コネクタ 184"/>
        <xdr:cNvCxnSpPr/>
      </xdr:nvCxnSpPr>
      <xdr:spPr>
        <a:xfrm flipV="1">
          <a:off x="1130300" y="13226745"/>
          <a:ext cx="889000" cy="12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153128</xdr:rowOff>
    </xdr:from>
    <xdr:ext cx="469744" cy="259045"/>
    <xdr:sp macro="" textlink="">
      <xdr:nvSpPr>
        <xdr:cNvPr id="187" name="テキスト ボックス 186"/>
        <xdr:cNvSpPr txBox="1"/>
      </xdr:nvSpPr>
      <xdr:spPr>
        <a:xfrm>
          <a:off x="1784427" y="133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165633</xdr:rowOff>
    </xdr:from>
    <xdr:to>
      <xdr:col>6</xdr:col>
      <xdr:colOff>561975</xdr:colOff>
      <xdr:row>78</xdr:row>
      <xdr:rowOff>95783</xdr:rowOff>
    </xdr:to>
    <xdr:sp macro="" textlink="">
      <xdr:nvSpPr>
        <xdr:cNvPr id="195" name="円/楕円 194"/>
        <xdr:cNvSpPr/>
      </xdr:nvSpPr>
      <xdr:spPr>
        <a:xfrm>
          <a:off x="4584700" y="133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144060</xdr:rowOff>
    </xdr:from>
    <xdr:ext cx="469744" cy="259045"/>
    <xdr:sp macro="" textlink="">
      <xdr:nvSpPr>
        <xdr:cNvPr id="196" name="維持補修費該当値テキスト"/>
        <xdr:cNvSpPr txBox="1"/>
      </xdr:nvSpPr>
      <xdr:spPr>
        <a:xfrm>
          <a:off x="4686300" y="1334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130048</xdr:rowOff>
    </xdr:from>
    <xdr:to>
      <xdr:col>5</xdr:col>
      <xdr:colOff>409575</xdr:colOff>
      <xdr:row>78</xdr:row>
      <xdr:rowOff>60198</xdr:rowOff>
    </xdr:to>
    <xdr:sp macro="" textlink="">
      <xdr:nvSpPr>
        <xdr:cNvPr id="197" name="円/楕円 196"/>
        <xdr:cNvSpPr/>
      </xdr:nvSpPr>
      <xdr:spPr>
        <a:xfrm>
          <a:off x="3746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51325</xdr:rowOff>
    </xdr:from>
    <xdr:ext cx="469744" cy="259045"/>
    <xdr:sp macro="" textlink="">
      <xdr:nvSpPr>
        <xdr:cNvPr id="198" name="テキスト ボックス 197"/>
        <xdr:cNvSpPr txBox="1"/>
      </xdr:nvSpPr>
      <xdr:spPr>
        <a:xfrm>
          <a:off x="3562427"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117323</xdr:rowOff>
    </xdr:from>
    <xdr:to>
      <xdr:col>4</xdr:col>
      <xdr:colOff>206375</xdr:colOff>
      <xdr:row>78</xdr:row>
      <xdr:rowOff>47473</xdr:rowOff>
    </xdr:to>
    <xdr:sp macro="" textlink="">
      <xdr:nvSpPr>
        <xdr:cNvPr id="199" name="円/楕円 198"/>
        <xdr:cNvSpPr/>
      </xdr:nvSpPr>
      <xdr:spPr>
        <a:xfrm>
          <a:off x="2857500" y="133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38600</xdr:rowOff>
    </xdr:from>
    <xdr:ext cx="469744" cy="259045"/>
    <xdr:sp macro="" textlink="">
      <xdr:nvSpPr>
        <xdr:cNvPr id="200" name="テキスト ボックス 199"/>
        <xdr:cNvSpPr txBox="1"/>
      </xdr:nvSpPr>
      <xdr:spPr>
        <a:xfrm>
          <a:off x="2673427" y="134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145745</xdr:rowOff>
    </xdr:from>
    <xdr:to>
      <xdr:col>3</xdr:col>
      <xdr:colOff>3175</xdr:colOff>
      <xdr:row>77</xdr:row>
      <xdr:rowOff>75895</xdr:rowOff>
    </xdr:to>
    <xdr:sp macro="" textlink="">
      <xdr:nvSpPr>
        <xdr:cNvPr id="201" name="円/楕円 200"/>
        <xdr:cNvSpPr/>
      </xdr:nvSpPr>
      <xdr:spPr>
        <a:xfrm>
          <a:off x="1968500" y="131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92422</xdr:rowOff>
    </xdr:from>
    <xdr:ext cx="469744" cy="259045"/>
    <xdr:sp macro="" textlink="">
      <xdr:nvSpPr>
        <xdr:cNvPr id="202" name="テキスト ボックス 201"/>
        <xdr:cNvSpPr txBox="1"/>
      </xdr:nvSpPr>
      <xdr:spPr>
        <a:xfrm>
          <a:off x="1784427" y="129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97434</xdr:rowOff>
    </xdr:from>
    <xdr:to>
      <xdr:col>1</xdr:col>
      <xdr:colOff>485775</xdr:colOff>
      <xdr:row>78</xdr:row>
      <xdr:rowOff>27584</xdr:rowOff>
    </xdr:to>
    <xdr:sp macro="" textlink="">
      <xdr:nvSpPr>
        <xdr:cNvPr id="203" name="円/楕円 202"/>
        <xdr:cNvSpPr/>
      </xdr:nvSpPr>
      <xdr:spPr>
        <a:xfrm>
          <a:off x="1079500" y="132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18711</xdr:rowOff>
    </xdr:from>
    <xdr:ext cx="469744" cy="259045"/>
    <xdr:sp macro="" textlink="">
      <xdr:nvSpPr>
        <xdr:cNvPr id="204" name="テキスト ボックス 203"/>
        <xdr:cNvSpPr txBox="1"/>
      </xdr:nvSpPr>
      <xdr:spPr>
        <a:xfrm>
          <a:off x="895427" y="1339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170892</xdr:rowOff>
    </xdr:from>
    <xdr:to>
      <xdr:col>6</xdr:col>
      <xdr:colOff>511175</xdr:colOff>
      <xdr:row>97</xdr:row>
      <xdr:rowOff>23140</xdr:rowOff>
    </xdr:to>
    <xdr:cxnSp macro="">
      <xdr:nvCxnSpPr>
        <xdr:cNvPr id="234" name="直線コネクタ 233"/>
        <xdr:cNvCxnSpPr/>
      </xdr:nvCxnSpPr>
      <xdr:spPr>
        <a:xfrm flipV="1">
          <a:off x="3797300" y="16630092"/>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23140</xdr:rowOff>
    </xdr:from>
    <xdr:to>
      <xdr:col>5</xdr:col>
      <xdr:colOff>358775</xdr:colOff>
      <xdr:row>97</xdr:row>
      <xdr:rowOff>63869</xdr:rowOff>
    </xdr:to>
    <xdr:cxnSp macro="">
      <xdr:nvCxnSpPr>
        <xdr:cNvPr id="237" name="直線コネクタ 236"/>
        <xdr:cNvCxnSpPr/>
      </xdr:nvCxnSpPr>
      <xdr:spPr>
        <a:xfrm flipV="1">
          <a:off x="2908300" y="16653790"/>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62979</xdr:rowOff>
    </xdr:from>
    <xdr:to>
      <xdr:col>4</xdr:col>
      <xdr:colOff>155575</xdr:colOff>
      <xdr:row>97</xdr:row>
      <xdr:rowOff>63869</xdr:rowOff>
    </xdr:to>
    <xdr:cxnSp macro="">
      <xdr:nvCxnSpPr>
        <xdr:cNvPr id="240" name="直線コネクタ 239"/>
        <xdr:cNvCxnSpPr/>
      </xdr:nvCxnSpPr>
      <xdr:spPr>
        <a:xfrm>
          <a:off x="2019300" y="1669362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49124</xdr:rowOff>
    </xdr:from>
    <xdr:to>
      <xdr:col>2</xdr:col>
      <xdr:colOff>638175</xdr:colOff>
      <xdr:row>97</xdr:row>
      <xdr:rowOff>62979</xdr:rowOff>
    </xdr:to>
    <xdr:cxnSp macro="">
      <xdr:nvCxnSpPr>
        <xdr:cNvPr id="243" name="直線コネクタ 242"/>
        <xdr:cNvCxnSpPr/>
      </xdr:nvCxnSpPr>
      <xdr:spPr>
        <a:xfrm>
          <a:off x="1130300" y="16679774"/>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120092</xdr:rowOff>
    </xdr:from>
    <xdr:to>
      <xdr:col>6</xdr:col>
      <xdr:colOff>561975</xdr:colOff>
      <xdr:row>97</xdr:row>
      <xdr:rowOff>50242</xdr:rowOff>
    </xdr:to>
    <xdr:sp macro="" textlink="">
      <xdr:nvSpPr>
        <xdr:cNvPr id="253" name="円/楕円 252"/>
        <xdr:cNvSpPr/>
      </xdr:nvSpPr>
      <xdr:spPr>
        <a:xfrm>
          <a:off x="4584700" y="165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98519</xdr:rowOff>
    </xdr:from>
    <xdr:ext cx="534377" cy="259045"/>
    <xdr:sp macro="" textlink="">
      <xdr:nvSpPr>
        <xdr:cNvPr id="254" name="扶助費該当値テキスト"/>
        <xdr:cNvSpPr txBox="1"/>
      </xdr:nvSpPr>
      <xdr:spPr>
        <a:xfrm>
          <a:off x="4686300" y="1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143790</xdr:rowOff>
    </xdr:from>
    <xdr:to>
      <xdr:col>5</xdr:col>
      <xdr:colOff>409575</xdr:colOff>
      <xdr:row>97</xdr:row>
      <xdr:rowOff>73940</xdr:rowOff>
    </xdr:to>
    <xdr:sp macro="" textlink="">
      <xdr:nvSpPr>
        <xdr:cNvPr id="255" name="円/楕円 254"/>
        <xdr:cNvSpPr/>
      </xdr:nvSpPr>
      <xdr:spPr>
        <a:xfrm>
          <a:off x="3746500" y="166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65067</xdr:rowOff>
    </xdr:from>
    <xdr:ext cx="534377" cy="259045"/>
    <xdr:sp macro="" textlink="">
      <xdr:nvSpPr>
        <xdr:cNvPr id="256" name="テキスト ボックス 255"/>
        <xdr:cNvSpPr txBox="1"/>
      </xdr:nvSpPr>
      <xdr:spPr>
        <a:xfrm>
          <a:off x="3530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13069</xdr:rowOff>
    </xdr:from>
    <xdr:to>
      <xdr:col>4</xdr:col>
      <xdr:colOff>206375</xdr:colOff>
      <xdr:row>97</xdr:row>
      <xdr:rowOff>114669</xdr:rowOff>
    </xdr:to>
    <xdr:sp macro="" textlink="">
      <xdr:nvSpPr>
        <xdr:cNvPr id="257" name="円/楕円 256"/>
        <xdr:cNvSpPr/>
      </xdr:nvSpPr>
      <xdr:spPr>
        <a:xfrm>
          <a:off x="2857500" y="166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105796</xdr:rowOff>
    </xdr:from>
    <xdr:ext cx="534377" cy="259045"/>
    <xdr:sp macro="" textlink="">
      <xdr:nvSpPr>
        <xdr:cNvPr id="258" name="テキスト ボックス 257"/>
        <xdr:cNvSpPr txBox="1"/>
      </xdr:nvSpPr>
      <xdr:spPr>
        <a:xfrm>
          <a:off x="2641111" y="167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12179</xdr:rowOff>
    </xdr:from>
    <xdr:to>
      <xdr:col>3</xdr:col>
      <xdr:colOff>3175</xdr:colOff>
      <xdr:row>97</xdr:row>
      <xdr:rowOff>113779</xdr:rowOff>
    </xdr:to>
    <xdr:sp macro="" textlink="">
      <xdr:nvSpPr>
        <xdr:cNvPr id="259" name="円/楕円 258"/>
        <xdr:cNvSpPr/>
      </xdr:nvSpPr>
      <xdr:spPr>
        <a:xfrm>
          <a:off x="1968500" y="166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104906</xdr:rowOff>
    </xdr:from>
    <xdr:ext cx="534377" cy="259045"/>
    <xdr:sp macro="" textlink="">
      <xdr:nvSpPr>
        <xdr:cNvPr id="260" name="テキスト ボックス 259"/>
        <xdr:cNvSpPr txBox="1"/>
      </xdr:nvSpPr>
      <xdr:spPr>
        <a:xfrm>
          <a:off x="1752111" y="167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169774</xdr:rowOff>
    </xdr:from>
    <xdr:to>
      <xdr:col>1</xdr:col>
      <xdr:colOff>485775</xdr:colOff>
      <xdr:row>97</xdr:row>
      <xdr:rowOff>99924</xdr:rowOff>
    </xdr:to>
    <xdr:sp macro="" textlink="">
      <xdr:nvSpPr>
        <xdr:cNvPr id="261" name="円/楕円 260"/>
        <xdr:cNvSpPr/>
      </xdr:nvSpPr>
      <xdr:spPr>
        <a:xfrm>
          <a:off x="1079500" y="166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91051</xdr:rowOff>
    </xdr:from>
    <xdr:ext cx="534377" cy="259045"/>
    <xdr:sp macro="" textlink="">
      <xdr:nvSpPr>
        <xdr:cNvPr id="262" name="テキスト ボックス 261"/>
        <xdr:cNvSpPr txBox="1"/>
      </xdr:nvSpPr>
      <xdr:spPr>
        <a:xfrm>
          <a:off x="863111" y="167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73381</xdr:rowOff>
    </xdr:from>
    <xdr:to>
      <xdr:col>15</xdr:col>
      <xdr:colOff>180975</xdr:colOff>
      <xdr:row>38</xdr:row>
      <xdr:rowOff>88176</xdr:rowOff>
    </xdr:to>
    <xdr:cxnSp macro="">
      <xdr:nvCxnSpPr>
        <xdr:cNvPr id="291" name="直線コネクタ 290"/>
        <xdr:cNvCxnSpPr/>
      </xdr:nvCxnSpPr>
      <xdr:spPr>
        <a:xfrm flipV="1">
          <a:off x="9639300" y="6588481"/>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88176</xdr:rowOff>
    </xdr:from>
    <xdr:to>
      <xdr:col>14</xdr:col>
      <xdr:colOff>28575</xdr:colOff>
      <xdr:row>38</xdr:row>
      <xdr:rowOff>95123</xdr:rowOff>
    </xdr:to>
    <xdr:cxnSp macro="">
      <xdr:nvCxnSpPr>
        <xdr:cNvPr id="294" name="直線コネクタ 293"/>
        <xdr:cNvCxnSpPr/>
      </xdr:nvCxnSpPr>
      <xdr:spPr>
        <a:xfrm flipV="1">
          <a:off x="8750300" y="6603276"/>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95123</xdr:rowOff>
    </xdr:from>
    <xdr:to>
      <xdr:col>12</xdr:col>
      <xdr:colOff>511175</xdr:colOff>
      <xdr:row>38</xdr:row>
      <xdr:rowOff>95948</xdr:rowOff>
    </xdr:to>
    <xdr:cxnSp macro="">
      <xdr:nvCxnSpPr>
        <xdr:cNvPr id="297" name="直線コネクタ 296"/>
        <xdr:cNvCxnSpPr/>
      </xdr:nvCxnSpPr>
      <xdr:spPr>
        <a:xfrm flipV="1">
          <a:off x="7861300" y="6610223"/>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95948</xdr:rowOff>
    </xdr:from>
    <xdr:to>
      <xdr:col>11</xdr:col>
      <xdr:colOff>307975</xdr:colOff>
      <xdr:row>38</xdr:row>
      <xdr:rowOff>110541</xdr:rowOff>
    </xdr:to>
    <xdr:cxnSp macro="">
      <xdr:nvCxnSpPr>
        <xdr:cNvPr id="300" name="直線コネクタ 299"/>
        <xdr:cNvCxnSpPr/>
      </xdr:nvCxnSpPr>
      <xdr:spPr>
        <a:xfrm flipV="1">
          <a:off x="6972300" y="6611048"/>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22581</xdr:rowOff>
    </xdr:from>
    <xdr:to>
      <xdr:col>15</xdr:col>
      <xdr:colOff>231775</xdr:colOff>
      <xdr:row>38</xdr:row>
      <xdr:rowOff>124181</xdr:rowOff>
    </xdr:to>
    <xdr:sp macro="" textlink="">
      <xdr:nvSpPr>
        <xdr:cNvPr id="310" name="円/楕円 309"/>
        <xdr:cNvSpPr/>
      </xdr:nvSpPr>
      <xdr:spPr>
        <a:xfrm>
          <a:off x="10426700" y="65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108958</xdr:rowOff>
    </xdr:from>
    <xdr:ext cx="534377" cy="259045"/>
    <xdr:sp macro="" textlink="">
      <xdr:nvSpPr>
        <xdr:cNvPr id="311" name="補助費等該当値テキスト"/>
        <xdr:cNvSpPr txBox="1"/>
      </xdr:nvSpPr>
      <xdr:spPr>
        <a:xfrm>
          <a:off x="10528300" y="64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37376</xdr:rowOff>
    </xdr:from>
    <xdr:to>
      <xdr:col>14</xdr:col>
      <xdr:colOff>79375</xdr:colOff>
      <xdr:row>38</xdr:row>
      <xdr:rowOff>138976</xdr:rowOff>
    </xdr:to>
    <xdr:sp macro="" textlink="">
      <xdr:nvSpPr>
        <xdr:cNvPr id="312" name="円/楕円 311"/>
        <xdr:cNvSpPr/>
      </xdr:nvSpPr>
      <xdr:spPr>
        <a:xfrm>
          <a:off x="9588500" y="65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130103</xdr:rowOff>
    </xdr:from>
    <xdr:ext cx="534377" cy="259045"/>
    <xdr:sp macro="" textlink="">
      <xdr:nvSpPr>
        <xdr:cNvPr id="313" name="テキスト ボックス 312"/>
        <xdr:cNvSpPr txBox="1"/>
      </xdr:nvSpPr>
      <xdr:spPr>
        <a:xfrm>
          <a:off x="9372111" y="66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44323</xdr:rowOff>
    </xdr:from>
    <xdr:to>
      <xdr:col>12</xdr:col>
      <xdr:colOff>561975</xdr:colOff>
      <xdr:row>38</xdr:row>
      <xdr:rowOff>145923</xdr:rowOff>
    </xdr:to>
    <xdr:sp macro="" textlink="">
      <xdr:nvSpPr>
        <xdr:cNvPr id="314" name="円/楕円 313"/>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137050</xdr:rowOff>
    </xdr:from>
    <xdr:ext cx="469744" cy="259045"/>
    <xdr:sp macro="" textlink="">
      <xdr:nvSpPr>
        <xdr:cNvPr id="315" name="テキスト ボックス 314"/>
        <xdr:cNvSpPr txBox="1"/>
      </xdr:nvSpPr>
      <xdr:spPr>
        <a:xfrm>
          <a:off x="8515427" y="665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45148</xdr:rowOff>
    </xdr:from>
    <xdr:to>
      <xdr:col>11</xdr:col>
      <xdr:colOff>358775</xdr:colOff>
      <xdr:row>38</xdr:row>
      <xdr:rowOff>146748</xdr:rowOff>
    </xdr:to>
    <xdr:sp macro="" textlink="">
      <xdr:nvSpPr>
        <xdr:cNvPr id="316" name="円/楕円 315"/>
        <xdr:cNvSpPr/>
      </xdr:nvSpPr>
      <xdr:spPr>
        <a:xfrm>
          <a:off x="7810500" y="65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137875</xdr:rowOff>
    </xdr:from>
    <xdr:ext cx="469744" cy="259045"/>
    <xdr:sp macro="" textlink="">
      <xdr:nvSpPr>
        <xdr:cNvPr id="317" name="テキスト ボックス 316"/>
        <xdr:cNvSpPr txBox="1"/>
      </xdr:nvSpPr>
      <xdr:spPr>
        <a:xfrm>
          <a:off x="7626427" y="66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59741</xdr:rowOff>
    </xdr:from>
    <xdr:to>
      <xdr:col>10</xdr:col>
      <xdr:colOff>155575</xdr:colOff>
      <xdr:row>38</xdr:row>
      <xdr:rowOff>161341</xdr:rowOff>
    </xdr:to>
    <xdr:sp macro="" textlink="">
      <xdr:nvSpPr>
        <xdr:cNvPr id="318" name="円/楕円 317"/>
        <xdr:cNvSpPr/>
      </xdr:nvSpPr>
      <xdr:spPr>
        <a:xfrm>
          <a:off x="6921500" y="65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152468</xdr:rowOff>
    </xdr:from>
    <xdr:ext cx="469744" cy="259045"/>
    <xdr:sp macro="" textlink="">
      <xdr:nvSpPr>
        <xdr:cNvPr id="319" name="テキスト ボックス 318"/>
        <xdr:cNvSpPr txBox="1"/>
      </xdr:nvSpPr>
      <xdr:spPr>
        <a:xfrm>
          <a:off x="6737427" y="666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137605</xdr:rowOff>
    </xdr:from>
    <xdr:to>
      <xdr:col>15</xdr:col>
      <xdr:colOff>180975</xdr:colOff>
      <xdr:row>58</xdr:row>
      <xdr:rowOff>141803</xdr:rowOff>
    </xdr:to>
    <xdr:cxnSp macro="">
      <xdr:nvCxnSpPr>
        <xdr:cNvPr id="348" name="直線コネクタ 347"/>
        <xdr:cNvCxnSpPr/>
      </xdr:nvCxnSpPr>
      <xdr:spPr>
        <a:xfrm>
          <a:off x="9639300" y="10081705"/>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145548</xdr:rowOff>
    </xdr:from>
    <xdr:to>
      <xdr:col>14</xdr:col>
      <xdr:colOff>28575</xdr:colOff>
      <xdr:row>58</xdr:row>
      <xdr:rowOff>137605</xdr:rowOff>
    </xdr:to>
    <xdr:cxnSp macro="">
      <xdr:nvCxnSpPr>
        <xdr:cNvPr id="351" name="直線コネクタ 350"/>
        <xdr:cNvCxnSpPr/>
      </xdr:nvCxnSpPr>
      <xdr:spPr>
        <a:xfrm>
          <a:off x="8750300" y="9918198"/>
          <a:ext cx="889000" cy="1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145548</xdr:rowOff>
    </xdr:from>
    <xdr:to>
      <xdr:col>12</xdr:col>
      <xdr:colOff>511175</xdr:colOff>
      <xdr:row>58</xdr:row>
      <xdr:rowOff>39188</xdr:rowOff>
    </xdr:to>
    <xdr:cxnSp macro="">
      <xdr:nvCxnSpPr>
        <xdr:cNvPr id="354" name="直線コネクタ 353"/>
        <xdr:cNvCxnSpPr/>
      </xdr:nvCxnSpPr>
      <xdr:spPr>
        <a:xfrm flipV="1">
          <a:off x="7861300" y="9918198"/>
          <a:ext cx="889000" cy="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20631</xdr:rowOff>
    </xdr:from>
    <xdr:ext cx="534377" cy="259045"/>
    <xdr:sp macro="" textlink="">
      <xdr:nvSpPr>
        <xdr:cNvPr id="356" name="テキスト ボックス 355"/>
        <xdr:cNvSpPr txBox="1"/>
      </xdr:nvSpPr>
      <xdr:spPr>
        <a:xfrm>
          <a:off x="8483111" y="99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39188</xdr:rowOff>
    </xdr:from>
    <xdr:to>
      <xdr:col>11</xdr:col>
      <xdr:colOff>307975</xdr:colOff>
      <xdr:row>59</xdr:row>
      <xdr:rowOff>7721</xdr:rowOff>
    </xdr:to>
    <xdr:cxnSp macro="">
      <xdr:nvCxnSpPr>
        <xdr:cNvPr id="357" name="直線コネクタ 356"/>
        <xdr:cNvCxnSpPr/>
      </xdr:nvCxnSpPr>
      <xdr:spPr>
        <a:xfrm flipV="1">
          <a:off x="6972300" y="9983288"/>
          <a:ext cx="889000" cy="13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119158</xdr:rowOff>
    </xdr:from>
    <xdr:ext cx="534377" cy="259045"/>
    <xdr:sp macro="" textlink="">
      <xdr:nvSpPr>
        <xdr:cNvPr id="359" name="テキスト ボックス 358"/>
        <xdr:cNvSpPr txBox="1"/>
      </xdr:nvSpPr>
      <xdr:spPr>
        <a:xfrm>
          <a:off x="7594111" y="100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91003</xdr:rowOff>
    </xdr:from>
    <xdr:to>
      <xdr:col>15</xdr:col>
      <xdr:colOff>231775</xdr:colOff>
      <xdr:row>59</xdr:row>
      <xdr:rowOff>21153</xdr:rowOff>
    </xdr:to>
    <xdr:sp macro="" textlink="">
      <xdr:nvSpPr>
        <xdr:cNvPr id="367" name="円/楕円 366"/>
        <xdr:cNvSpPr/>
      </xdr:nvSpPr>
      <xdr:spPr>
        <a:xfrm>
          <a:off x="10426700" y="100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5930</xdr:rowOff>
    </xdr:from>
    <xdr:ext cx="534377" cy="259045"/>
    <xdr:sp macro="" textlink="">
      <xdr:nvSpPr>
        <xdr:cNvPr id="368" name="普通建設事業費該当値テキスト"/>
        <xdr:cNvSpPr txBox="1"/>
      </xdr:nvSpPr>
      <xdr:spPr>
        <a:xfrm>
          <a:off x="10528300" y="99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86805</xdr:rowOff>
    </xdr:from>
    <xdr:to>
      <xdr:col>14</xdr:col>
      <xdr:colOff>79375</xdr:colOff>
      <xdr:row>59</xdr:row>
      <xdr:rowOff>16955</xdr:rowOff>
    </xdr:to>
    <xdr:sp macro="" textlink="">
      <xdr:nvSpPr>
        <xdr:cNvPr id="369" name="円/楕円 368"/>
        <xdr:cNvSpPr/>
      </xdr:nvSpPr>
      <xdr:spPr>
        <a:xfrm>
          <a:off x="9588500" y="100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8082</xdr:rowOff>
    </xdr:from>
    <xdr:ext cx="534377" cy="259045"/>
    <xdr:sp macro="" textlink="">
      <xdr:nvSpPr>
        <xdr:cNvPr id="370" name="テキスト ボックス 369"/>
        <xdr:cNvSpPr txBox="1"/>
      </xdr:nvSpPr>
      <xdr:spPr>
        <a:xfrm>
          <a:off x="9372111" y="101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94748</xdr:rowOff>
    </xdr:from>
    <xdr:to>
      <xdr:col>12</xdr:col>
      <xdr:colOff>561975</xdr:colOff>
      <xdr:row>58</xdr:row>
      <xdr:rowOff>24898</xdr:rowOff>
    </xdr:to>
    <xdr:sp macro="" textlink="">
      <xdr:nvSpPr>
        <xdr:cNvPr id="371" name="円/楕円 370"/>
        <xdr:cNvSpPr/>
      </xdr:nvSpPr>
      <xdr:spPr>
        <a:xfrm>
          <a:off x="8699500" y="9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41425</xdr:rowOff>
    </xdr:from>
    <xdr:ext cx="534377" cy="259045"/>
    <xdr:sp macro="" textlink="">
      <xdr:nvSpPr>
        <xdr:cNvPr id="372" name="テキスト ボックス 371"/>
        <xdr:cNvSpPr txBox="1"/>
      </xdr:nvSpPr>
      <xdr:spPr>
        <a:xfrm>
          <a:off x="8483111" y="9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159838</xdr:rowOff>
    </xdr:from>
    <xdr:to>
      <xdr:col>11</xdr:col>
      <xdr:colOff>358775</xdr:colOff>
      <xdr:row>58</xdr:row>
      <xdr:rowOff>89988</xdr:rowOff>
    </xdr:to>
    <xdr:sp macro="" textlink="">
      <xdr:nvSpPr>
        <xdr:cNvPr id="373" name="円/楕円 372"/>
        <xdr:cNvSpPr/>
      </xdr:nvSpPr>
      <xdr:spPr>
        <a:xfrm>
          <a:off x="7810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106515</xdr:rowOff>
    </xdr:from>
    <xdr:ext cx="534377" cy="259045"/>
    <xdr:sp macro="" textlink="">
      <xdr:nvSpPr>
        <xdr:cNvPr id="374" name="テキスト ボックス 373"/>
        <xdr:cNvSpPr txBox="1"/>
      </xdr:nvSpPr>
      <xdr:spPr>
        <a:xfrm>
          <a:off x="7594111" y="97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128371</xdr:rowOff>
    </xdr:from>
    <xdr:to>
      <xdr:col>10</xdr:col>
      <xdr:colOff>155575</xdr:colOff>
      <xdr:row>59</xdr:row>
      <xdr:rowOff>58521</xdr:rowOff>
    </xdr:to>
    <xdr:sp macro="" textlink="">
      <xdr:nvSpPr>
        <xdr:cNvPr id="375" name="円/楕円 374"/>
        <xdr:cNvSpPr/>
      </xdr:nvSpPr>
      <xdr:spPr>
        <a:xfrm>
          <a:off x="6921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49648</xdr:rowOff>
    </xdr:from>
    <xdr:ext cx="469744" cy="259045"/>
    <xdr:sp macro="" textlink="">
      <xdr:nvSpPr>
        <xdr:cNvPr id="376" name="テキスト ボックス 375"/>
        <xdr:cNvSpPr txBox="1"/>
      </xdr:nvSpPr>
      <xdr:spPr>
        <a:xfrm>
          <a:off x="6737427" y="101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155730</xdr:rowOff>
    </xdr:from>
    <xdr:to>
      <xdr:col>15</xdr:col>
      <xdr:colOff>180975</xdr:colOff>
      <xdr:row>77</xdr:row>
      <xdr:rowOff>167932</xdr:rowOff>
    </xdr:to>
    <xdr:cxnSp macro="">
      <xdr:nvCxnSpPr>
        <xdr:cNvPr id="401" name="直線コネクタ 400"/>
        <xdr:cNvCxnSpPr/>
      </xdr:nvCxnSpPr>
      <xdr:spPr>
        <a:xfrm>
          <a:off x="9639300" y="13357380"/>
          <a:ext cx="8382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117132</xdr:rowOff>
    </xdr:from>
    <xdr:to>
      <xdr:col>15</xdr:col>
      <xdr:colOff>231775</xdr:colOff>
      <xdr:row>78</xdr:row>
      <xdr:rowOff>47282</xdr:rowOff>
    </xdr:to>
    <xdr:sp macro="" textlink="">
      <xdr:nvSpPr>
        <xdr:cNvPr id="411" name="円/楕円 410"/>
        <xdr:cNvSpPr/>
      </xdr:nvSpPr>
      <xdr:spPr>
        <a:xfrm>
          <a:off x="104267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32059</xdr:rowOff>
    </xdr:from>
    <xdr:ext cx="469744" cy="259045"/>
    <xdr:sp macro="" textlink="">
      <xdr:nvSpPr>
        <xdr:cNvPr id="412" name="普通建設事業費 （ うち新規整備　）該当値テキスト"/>
        <xdr:cNvSpPr txBox="1"/>
      </xdr:nvSpPr>
      <xdr:spPr>
        <a:xfrm>
          <a:off x="10528300" y="1323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104930</xdr:rowOff>
    </xdr:from>
    <xdr:to>
      <xdr:col>14</xdr:col>
      <xdr:colOff>79375</xdr:colOff>
      <xdr:row>78</xdr:row>
      <xdr:rowOff>35080</xdr:rowOff>
    </xdr:to>
    <xdr:sp macro="" textlink="">
      <xdr:nvSpPr>
        <xdr:cNvPr id="413" name="円/楕円 412"/>
        <xdr:cNvSpPr/>
      </xdr:nvSpPr>
      <xdr:spPr>
        <a:xfrm>
          <a:off x="9588500" y="133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26207</xdr:rowOff>
    </xdr:from>
    <xdr:ext cx="469744" cy="259045"/>
    <xdr:sp macro="" textlink="">
      <xdr:nvSpPr>
        <xdr:cNvPr id="414" name="テキスト ボックス 413"/>
        <xdr:cNvSpPr txBox="1"/>
      </xdr:nvSpPr>
      <xdr:spPr>
        <a:xfrm>
          <a:off x="9404427" y="1339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21056</xdr:rowOff>
    </xdr:from>
    <xdr:to>
      <xdr:col>15</xdr:col>
      <xdr:colOff>180975</xdr:colOff>
      <xdr:row>98</xdr:row>
      <xdr:rowOff>105671</xdr:rowOff>
    </xdr:to>
    <xdr:cxnSp macro="">
      <xdr:nvCxnSpPr>
        <xdr:cNvPr id="445" name="直線コネクタ 444"/>
        <xdr:cNvCxnSpPr/>
      </xdr:nvCxnSpPr>
      <xdr:spPr>
        <a:xfrm>
          <a:off x="9639300" y="16823156"/>
          <a:ext cx="8382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54871</xdr:rowOff>
    </xdr:from>
    <xdr:to>
      <xdr:col>15</xdr:col>
      <xdr:colOff>231775</xdr:colOff>
      <xdr:row>98</xdr:row>
      <xdr:rowOff>156471</xdr:rowOff>
    </xdr:to>
    <xdr:sp macro="" textlink="">
      <xdr:nvSpPr>
        <xdr:cNvPr id="455" name="円/楕円 454"/>
        <xdr:cNvSpPr/>
      </xdr:nvSpPr>
      <xdr:spPr>
        <a:xfrm>
          <a:off x="10426700" y="168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141248</xdr:rowOff>
    </xdr:from>
    <xdr:ext cx="469744" cy="259045"/>
    <xdr:sp macro="" textlink="">
      <xdr:nvSpPr>
        <xdr:cNvPr id="456" name="普通建設事業費 （ うち更新整備　）該当値テキスト"/>
        <xdr:cNvSpPr txBox="1"/>
      </xdr:nvSpPr>
      <xdr:spPr>
        <a:xfrm>
          <a:off x="10528300" y="1677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141706</xdr:rowOff>
    </xdr:from>
    <xdr:to>
      <xdr:col>14</xdr:col>
      <xdr:colOff>79375</xdr:colOff>
      <xdr:row>98</xdr:row>
      <xdr:rowOff>71856</xdr:rowOff>
    </xdr:to>
    <xdr:sp macro="" textlink="">
      <xdr:nvSpPr>
        <xdr:cNvPr id="457" name="円/楕円 456"/>
        <xdr:cNvSpPr/>
      </xdr:nvSpPr>
      <xdr:spPr>
        <a:xfrm>
          <a:off x="9588500" y="167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62983</xdr:rowOff>
    </xdr:from>
    <xdr:ext cx="469744" cy="259045"/>
    <xdr:sp macro="" textlink="">
      <xdr:nvSpPr>
        <xdr:cNvPr id="458" name="テキスト ボックス 457"/>
        <xdr:cNvSpPr txBox="1"/>
      </xdr:nvSpPr>
      <xdr:spPr>
        <a:xfrm>
          <a:off x="9404427" y="168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159082</xdr:rowOff>
    </xdr:from>
    <xdr:to>
      <xdr:col>23</xdr:col>
      <xdr:colOff>517525</xdr:colOff>
      <xdr:row>77</xdr:row>
      <xdr:rowOff>6623</xdr:rowOff>
    </xdr:to>
    <xdr:cxnSp macro="">
      <xdr:nvCxnSpPr>
        <xdr:cNvPr id="595" name="直線コネクタ 594"/>
        <xdr:cNvCxnSpPr/>
      </xdr:nvCxnSpPr>
      <xdr:spPr>
        <a:xfrm>
          <a:off x="15481300" y="1318928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128205</xdr:rowOff>
    </xdr:from>
    <xdr:to>
      <xdr:col>22</xdr:col>
      <xdr:colOff>365125</xdr:colOff>
      <xdr:row>76</xdr:row>
      <xdr:rowOff>159082</xdr:rowOff>
    </xdr:to>
    <xdr:cxnSp macro="">
      <xdr:nvCxnSpPr>
        <xdr:cNvPr id="598" name="直線コネクタ 597"/>
        <xdr:cNvCxnSpPr/>
      </xdr:nvCxnSpPr>
      <xdr:spPr>
        <a:xfrm>
          <a:off x="14592300" y="13158405"/>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600" name="テキスト ボックス 599"/>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128205</xdr:rowOff>
    </xdr:from>
    <xdr:to>
      <xdr:col>21</xdr:col>
      <xdr:colOff>161925</xdr:colOff>
      <xdr:row>76</xdr:row>
      <xdr:rowOff>128467</xdr:rowOff>
    </xdr:to>
    <xdr:cxnSp macro="">
      <xdr:nvCxnSpPr>
        <xdr:cNvPr id="601" name="直線コネクタ 600"/>
        <xdr:cNvCxnSpPr/>
      </xdr:nvCxnSpPr>
      <xdr:spPr>
        <a:xfrm flipV="1">
          <a:off x="13703300" y="1315840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3" name="テキスト ボックス 602"/>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125363</xdr:rowOff>
    </xdr:from>
    <xdr:to>
      <xdr:col>19</xdr:col>
      <xdr:colOff>644525</xdr:colOff>
      <xdr:row>76</xdr:row>
      <xdr:rowOff>128467</xdr:rowOff>
    </xdr:to>
    <xdr:cxnSp macro="">
      <xdr:nvCxnSpPr>
        <xdr:cNvPr id="604" name="直線コネクタ 603"/>
        <xdr:cNvCxnSpPr/>
      </xdr:nvCxnSpPr>
      <xdr:spPr>
        <a:xfrm>
          <a:off x="12814300" y="13155563"/>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140716</xdr:rowOff>
    </xdr:from>
    <xdr:ext cx="534377" cy="259045"/>
    <xdr:sp macro="" textlink="">
      <xdr:nvSpPr>
        <xdr:cNvPr id="606" name="テキスト ボックス 605"/>
        <xdr:cNvSpPr txBox="1"/>
      </xdr:nvSpPr>
      <xdr:spPr>
        <a:xfrm>
          <a:off x="13436111" y="126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134757</xdr:rowOff>
    </xdr:from>
    <xdr:ext cx="534377" cy="259045"/>
    <xdr:sp macro="" textlink="">
      <xdr:nvSpPr>
        <xdr:cNvPr id="608" name="テキスト ボックス 607"/>
        <xdr:cNvSpPr txBox="1"/>
      </xdr:nvSpPr>
      <xdr:spPr>
        <a:xfrm>
          <a:off x="12547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127273</xdr:rowOff>
    </xdr:from>
    <xdr:to>
      <xdr:col>23</xdr:col>
      <xdr:colOff>568325</xdr:colOff>
      <xdr:row>77</xdr:row>
      <xdr:rowOff>57423</xdr:rowOff>
    </xdr:to>
    <xdr:sp macro="" textlink="">
      <xdr:nvSpPr>
        <xdr:cNvPr id="614" name="円/楕円 613"/>
        <xdr:cNvSpPr/>
      </xdr:nvSpPr>
      <xdr:spPr>
        <a:xfrm>
          <a:off x="16268700" y="131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105700</xdr:rowOff>
    </xdr:from>
    <xdr:ext cx="534377" cy="259045"/>
    <xdr:sp macro="" textlink="">
      <xdr:nvSpPr>
        <xdr:cNvPr id="615" name="公債費該当値テキスト"/>
        <xdr:cNvSpPr txBox="1"/>
      </xdr:nvSpPr>
      <xdr:spPr>
        <a:xfrm>
          <a:off x="16370300" y="13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108282</xdr:rowOff>
    </xdr:from>
    <xdr:to>
      <xdr:col>22</xdr:col>
      <xdr:colOff>415925</xdr:colOff>
      <xdr:row>77</xdr:row>
      <xdr:rowOff>38432</xdr:rowOff>
    </xdr:to>
    <xdr:sp macro="" textlink="">
      <xdr:nvSpPr>
        <xdr:cNvPr id="616" name="円/楕円 615"/>
        <xdr:cNvSpPr/>
      </xdr:nvSpPr>
      <xdr:spPr>
        <a:xfrm>
          <a:off x="15430500" y="131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29559</xdr:rowOff>
    </xdr:from>
    <xdr:ext cx="534377" cy="259045"/>
    <xdr:sp macro="" textlink="">
      <xdr:nvSpPr>
        <xdr:cNvPr id="617" name="テキスト ボックス 616"/>
        <xdr:cNvSpPr txBox="1"/>
      </xdr:nvSpPr>
      <xdr:spPr>
        <a:xfrm>
          <a:off x="15214111" y="13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77405</xdr:rowOff>
    </xdr:from>
    <xdr:to>
      <xdr:col>21</xdr:col>
      <xdr:colOff>212725</xdr:colOff>
      <xdr:row>77</xdr:row>
      <xdr:rowOff>7555</xdr:rowOff>
    </xdr:to>
    <xdr:sp macro="" textlink="">
      <xdr:nvSpPr>
        <xdr:cNvPr id="618" name="円/楕円 617"/>
        <xdr:cNvSpPr/>
      </xdr:nvSpPr>
      <xdr:spPr>
        <a:xfrm>
          <a:off x="14541500" y="131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170132</xdr:rowOff>
    </xdr:from>
    <xdr:ext cx="534377" cy="259045"/>
    <xdr:sp macro="" textlink="">
      <xdr:nvSpPr>
        <xdr:cNvPr id="619" name="テキスト ボックス 618"/>
        <xdr:cNvSpPr txBox="1"/>
      </xdr:nvSpPr>
      <xdr:spPr>
        <a:xfrm>
          <a:off x="14325111" y="132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77667</xdr:rowOff>
    </xdr:from>
    <xdr:to>
      <xdr:col>20</xdr:col>
      <xdr:colOff>9525</xdr:colOff>
      <xdr:row>77</xdr:row>
      <xdr:rowOff>7817</xdr:rowOff>
    </xdr:to>
    <xdr:sp macro="" textlink="">
      <xdr:nvSpPr>
        <xdr:cNvPr id="620" name="円/楕円 619"/>
        <xdr:cNvSpPr/>
      </xdr:nvSpPr>
      <xdr:spPr>
        <a:xfrm>
          <a:off x="136525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170394</xdr:rowOff>
    </xdr:from>
    <xdr:ext cx="534377" cy="259045"/>
    <xdr:sp macro="" textlink="">
      <xdr:nvSpPr>
        <xdr:cNvPr id="621" name="テキスト ボックス 620"/>
        <xdr:cNvSpPr txBox="1"/>
      </xdr:nvSpPr>
      <xdr:spPr>
        <a:xfrm>
          <a:off x="13436111"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74563</xdr:rowOff>
    </xdr:from>
    <xdr:to>
      <xdr:col>18</xdr:col>
      <xdr:colOff>492125</xdr:colOff>
      <xdr:row>77</xdr:row>
      <xdr:rowOff>4713</xdr:rowOff>
    </xdr:to>
    <xdr:sp macro="" textlink="">
      <xdr:nvSpPr>
        <xdr:cNvPr id="622" name="円/楕円 621"/>
        <xdr:cNvSpPr/>
      </xdr:nvSpPr>
      <xdr:spPr>
        <a:xfrm>
          <a:off x="12763500" y="13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167290</xdr:rowOff>
    </xdr:from>
    <xdr:ext cx="534377" cy="259045"/>
    <xdr:sp macro="" textlink="">
      <xdr:nvSpPr>
        <xdr:cNvPr id="623" name="テキスト ボックス 622"/>
        <xdr:cNvSpPr txBox="1"/>
      </xdr:nvSpPr>
      <xdr:spPr>
        <a:xfrm>
          <a:off x="12547111" y="131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154834</xdr:rowOff>
    </xdr:from>
    <xdr:to>
      <xdr:col>23</xdr:col>
      <xdr:colOff>517525</xdr:colOff>
      <xdr:row>98</xdr:row>
      <xdr:rowOff>2414</xdr:rowOff>
    </xdr:to>
    <xdr:cxnSp macro="">
      <xdr:nvCxnSpPr>
        <xdr:cNvPr id="648" name="直線コネクタ 647"/>
        <xdr:cNvCxnSpPr/>
      </xdr:nvCxnSpPr>
      <xdr:spPr>
        <a:xfrm flipV="1">
          <a:off x="15481300" y="16785484"/>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167549</xdr:rowOff>
    </xdr:from>
    <xdr:to>
      <xdr:col>22</xdr:col>
      <xdr:colOff>365125</xdr:colOff>
      <xdr:row>98</xdr:row>
      <xdr:rowOff>2414</xdr:rowOff>
    </xdr:to>
    <xdr:cxnSp macro="">
      <xdr:nvCxnSpPr>
        <xdr:cNvPr id="651" name="直線コネクタ 650"/>
        <xdr:cNvCxnSpPr/>
      </xdr:nvCxnSpPr>
      <xdr:spPr>
        <a:xfrm>
          <a:off x="14592300" y="16798199"/>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167549</xdr:rowOff>
    </xdr:from>
    <xdr:to>
      <xdr:col>21</xdr:col>
      <xdr:colOff>161925</xdr:colOff>
      <xdr:row>98</xdr:row>
      <xdr:rowOff>25257</xdr:rowOff>
    </xdr:to>
    <xdr:cxnSp macro="">
      <xdr:nvCxnSpPr>
        <xdr:cNvPr id="654" name="直線コネクタ 653"/>
        <xdr:cNvCxnSpPr/>
      </xdr:nvCxnSpPr>
      <xdr:spPr>
        <a:xfrm flipV="1">
          <a:off x="13703300" y="16798199"/>
          <a:ext cx="889000" cy="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20720</xdr:rowOff>
    </xdr:from>
    <xdr:to>
      <xdr:col>19</xdr:col>
      <xdr:colOff>644525</xdr:colOff>
      <xdr:row>98</xdr:row>
      <xdr:rowOff>25257</xdr:rowOff>
    </xdr:to>
    <xdr:cxnSp macro="">
      <xdr:nvCxnSpPr>
        <xdr:cNvPr id="657" name="直線コネクタ 656"/>
        <xdr:cNvCxnSpPr/>
      </xdr:nvCxnSpPr>
      <xdr:spPr>
        <a:xfrm>
          <a:off x="12814300" y="16822820"/>
          <a:ext cx="889000" cy="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104034</xdr:rowOff>
    </xdr:from>
    <xdr:to>
      <xdr:col>23</xdr:col>
      <xdr:colOff>568325</xdr:colOff>
      <xdr:row>98</xdr:row>
      <xdr:rowOff>34184</xdr:rowOff>
    </xdr:to>
    <xdr:sp macro="" textlink="">
      <xdr:nvSpPr>
        <xdr:cNvPr id="667" name="円/楕円 666"/>
        <xdr:cNvSpPr/>
      </xdr:nvSpPr>
      <xdr:spPr>
        <a:xfrm>
          <a:off x="16268700" y="16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123064</xdr:rowOff>
    </xdr:from>
    <xdr:to>
      <xdr:col>22</xdr:col>
      <xdr:colOff>415925</xdr:colOff>
      <xdr:row>98</xdr:row>
      <xdr:rowOff>53214</xdr:rowOff>
    </xdr:to>
    <xdr:sp macro="" textlink="">
      <xdr:nvSpPr>
        <xdr:cNvPr id="669" name="円/楕円 668"/>
        <xdr:cNvSpPr/>
      </xdr:nvSpPr>
      <xdr:spPr>
        <a:xfrm>
          <a:off x="15430500" y="167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44341</xdr:rowOff>
    </xdr:from>
    <xdr:ext cx="469744" cy="259045"/>
    <xdr:sp macro="" textlink="">
      <xdr:nvSpPr>
        <xdr:cNvPr id="670" name="テキスト ボックス 669"/>
        <xdr:cNvSpPr txBox="1"/>
      </xdr:nvSpPr>
      <xdr:spPr>
        <a:xfrm>
          <a:off x="15246427" y="1684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116749</xdr:rowOff>
    </xdr:from>
    <xdr:to>
      <xdr:col>21</xdr:col>
      <xdr:colOff>212725</xdr:colOff>
      <xdr:row>98</xdr:row>
      <xdr:rowOff>46899</xdr:rowOff>
    </xdr:to>
    <xdr:sp macro="" textlink="">
      <xdr:nvSpPr>
        <xdr:cNvPr id="671" name="円/楕円 670"/>
        <xdr:cNvSpPr/>
      </xdr:nvSpPr>
      <xdr:spPr>
        <a:xfrm>
          <a:off x="14541500" y="167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38026</xdr:rowOff>
    </xdr:from>
    <xdr:ext cx="469744" cy="259045"/>
    <xdr:sp macro="" textlink="">
      <xdr:nvSpPr>
        <xdr:cNvPr id="672" name="テキスト ボックス 671"/>
        <xdr:cNvSpPr txBox="1"/>
      </xdr:nvSpPr>
      <xdr:spPr>
        <a:xfrm>
          <a:off x="14357427" y="168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145907</xdr:rowOff>
    </xdr:from>
    <xdr:to>
      <xdr:col>20</xdr:col>
      <xdr:colOff>9525</xdr:colOff>
      <xdr:row>98</xdr:row>
      <xdr:rowOff>76057</xdr:rowOff>
    </xdr:to>
    <xdr:sp macro="" textlink="">
      <xdr:nvSpPr>
        <xdr:cNvPr id="673" name="円/楕円 672"/>
        <xdr:cNvSpPr/>
      </xdr:nvSpPr>
      <xdr:spPr>
        <a:xfrm>
          <a:off x="13652500" y="167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98</xdr:row>
      <xdr:rowOff>67184</xdr:rowOff>
    </xdr:from>
    <xdr:ext cx="313932" cy="259045"/>
    <xdr:sp macro="" textlink="">
      <xdr:nvSpPr>
        <xdr:cNvPr id="674" name="テキスト ボックス 673"/>
        <xdr:cNvSpPr txBox="1"/>
      </xdr:nvSpPr>
      <xdr:spPr>
        <a:xfrm>
          <a:off x="13546333" y="16869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141370</xdr:rowOff>
    </xdr:from>
    <xdr:to>
      <xdr:col>18</xdr:col>
      <xdr:colOff>492125</xdr:colOff>
      <xdr:row>98</xdr:row>
      <xdr:rowOff>71520</xdr:rowOff>
    </xdr:to>
    <xdr:sp macro="" textlink="">
      <xdr:nvSpPr>
        <xdr:cNvPr id="675" name="円/楕円 674"/>
        <xdr:cNvSpPr/>
      </xdr:nvSpPr>
      <xdr:spPr>
        <a:xfrm>
          <a:off x="12763500" y="16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62647</xdr:rowOff>
    </xdr:from>
    <xdr:ext cx="378565" cy="259045"/>
    <xdr:sp macro="" textlink="">
      <xdr:nvSpPr>
        <xdr:cNvPr id="676" name="テキスト ボックス 675"/>
        <xdr:cNvSpPr txBox="1"/>
      </xdr:nvSpPr>
      <xdr:spPr>
        <a:xfrm>
          <a:off x="12625017" y="1686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75235</xdr:rowOff>
    </xdr:from>
    <xdr:to>
      <xdr:col>32</xdr:col>
      <xdr:colOff>187325</xdr:colOff>
      <xdr:row>59</xdr:row>
      <xdr:rowOff>76835</xdr:rowOff>
    </xdr:to>
    <xdr:cxnSp macro="">
      <xdr:nvCxnSpPr>
        <xdr:cNvPr id="764" name="直線コネクタ 763"/>
        <xdr:cNvCxnSpPr/>
      </xdr:nvCxnSpPr>
      <xdr:spPr>
        <a:xfrm>
          <a:off x="21323300" y="10190785"/>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75235</xdr:rowOff>
    </xdr:from>
    <xdr:to>
      <xdr:col>31</xdr:col>
      <xdr:colOff>34925</xdr:colOff>
      <xdr:row>59</xdr:row>
      <xdr:rowOff>75300</xdr:rowOff>
    </xdr:to>
    <xdr:cxnSp macro="">
      <xdr:nvCxnSpPr>
        <xdr:cNvPr id="767" name="直線コネクタ 766"/>
        <xdr:cNvCxnSpPr/>
      </xdr:nvCxnSpPr>
      <xdr:spPr>
        <a:xfrm flipV="1">
          <a:off x="20434300" y="1019078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73144</xdr:rowOff>
    </xdr:from>
    <xdr:to>
      <xdr:col>29</xdr:col>
      <xdr:colOff>517525</xdr:colOff>
      <xdr:row>59</xdr:row>
      <xdr:rowOff>75300</xdr:rowOff>
    </xdr:to>
    <xdr:cxnSp macro="">
      <xdr:nvCxnSpPr>
        <xdr:cNvPr id="770" name="直線コネクタ 769"/>
        <xdr:cNvCxnSpPr/>
      </xdr:nvCxnSpPr>
      <xdr:spPr>
        <a:xfrm>
          <a:off x="19545300" y="10188694"/>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73112</xdr:rowOff>
    </xdr:from>
    <xdr:to>
      <xdr:col>28</xdr:col>
      <xdr:colOff>314325</xdr:colOff>
      <xdr:row>59</xdr:row>
      <xdr:rowOff>73144</xdr:rowOff>
    </xdr:to>
    <xdr:cxnSp macro="">
      <xdr:nvCxnSpPr>
        <xdr:cNvPr id="773" name="直線コネクタ 772"/>
        <xdr:cNvCxnSpPr/>
      </xdr:nvCxnSpPr>
      <xdr:spPr>
        <a:xfrm>
          <a:off x="18656300" y="1018866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26035</xdr:rowOff>
    </xdr:from>
    <xdr:to>
      <xdr:col>32</xdr:col>
      <xdr:colOff>238125</xdr:colOff>
      <xdr:row>59</xdr:row>
      <xdr:rowOff>127635</xdr:rowOff>
    </xdr:to>
    <xdr:sp macro="" textlink="">
      <xdr:nvSpPr>
        <xdr:cNvPr id="783" name="円/楕円 782"/>
        <xdr:cNvSpPr/>
      </xdr:nvSpPr>
      <xdr:spPr>
        <a:xfrm>
          <a:off x="221107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378565" cy="259045"/>
    <xdr:sp macro="" textlink="">
      <xdr:nvSpPr>
        <xdr:cNvPr id="784" name="貸付金該当値テキスト"/>
        <xdr:cNvSpPr txBox="1"/>
      </xdr:nvSpPr>
      <xdr:spPr>
        <a:xfrm>
          <a:off x="22212300" y="1005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24435</xdr:rowOff>
    </xdr:from>
    <xdr:to>
      <xdr:col>31</xdr:col>
      <xdr:colOff>85725</xdr:colOff>
      <xdr:row>59</xdr:row>
      <xdr:rowOff>126035</xdr:rowOff>
    </xdr:to>
    <xdr:sp macro="" textlink="">
      <xdr:nvSpPr>
        <xdr:cNvPr id="785" name="円/楕円 784"/>
        <xdr:cNvSpPr/>
      </xdr:nvSpPr>
      <xdr:spPr>
        <a:xfrm>
          <a:off x="21272500" y="101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117162</xdr:rowOff>
    </xdr:from>
    <xdr:ext cx="378565" cy="259045"/>
    <xdr:sp macro="" textlink="">
      <xdr:nvSpPr>
        <xdr:cNvPr id="786" name="テキスト ボックス 785"/>
        <xdr:cNvSpPr txBox="1"/>
      </xdr:nvSpPr>
      <xdr:spPr>
        <a:xfrm>
          <a:off x="21134017" y="10232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24500</xdr:rowOff>
    </xdr:from>
    <xdr:to>
      <xdr:col>29</xdr:col>
      <xdr:colOff>568325</xdr:colOff>
      <xdr:row>59</xdr:row>
      <xdr:rowOff>126100</xdr:rowOff>
    </xdr:to>
    <xdr:sp macro="" textlink="">
      <xdr:nvSpPr>
        <xdr:cNvPr id="787" name="円/楕円 786"/>
        <xdr:cNvSpPr/>
      </xdr:nvSpPr>
      <xdr:spPr>
        <a:xfrm>
          <a:off x="20383500" y="10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117227</xdr:rowOff>
    </xdr:from>
    <xdr:ext cx="378565" cy="259045"/>
    <xdr:sp macro="" textlink="">
      <xdr:nvSpPr>
        <xdr:cNvPr id="788" name="テキスト ボックス 787"/>
        <xdr:cNvSpPr txBox="1"/>
      </xdr:nvSpPr>
      <xdr:spPr>
        <a:xfrm>
          <a:off x="20245017" y="10232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22344</xdr:rowOff>
    </xdr:from>
    <xdr:to>
      <xdr:col>28</xdr:col>
      <xdr:colOff>365125</xdr:colOff>
      <xdr:row>59</xdr:row>
      <xdr:rowOff>123944</xdr:rowOff>
    </xdr:to>
    <xdr:sp macro="" textlink="">
      <xdr:nvSpPr>
        <xdr:cNvPr id="789" name="円/楕円 788"/>
        <xdr:cNvSpPr/>
      </xdr:nvSpPr>
      <xdr:spPr>
        <a:xfrm>
          <a:off x="19494500" y="101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115071</xdr:rowOff>
    </xdr:from>
    <xdr:ext cx="378565" cy="259045"/>
    <xdr:sp macro="" textlink="">
      <xdr:nvSpPr>
        <xdr:cNvPr id="790" name="テキスト ボックス 789"/>
        <xdr:cNvSpPr txBox="1"/>
      </xdr:nvSpPr>
      <xdr:spPr>
        <a:xfrm>
          <a:off x="19356017" y="102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22312</xdr:rowOff>
    </xdr:from>
    <xdr:to>
      <xdr:col>27</xdr:col>
      <xdr:colOff>161925</xdr:colOff>
      <xdr:row>59</xdr:row>
      <xdr:rowOff>123912</xdr:rowOff>
    </xdr:to>
    <xdr:sp macro="" textlink="">
      <xdr:nvSpPr>
        <xdr:cNvPr id="791" name="円/楕円 790"/>
        <xdr:cNvSpPr/>
      </xdr:nvSpPr>
      <xdr:spPr>
        <a:xfrm>
          <a:off x="18605500" y="101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115039</xdr:rowOff>
    </xdr:from>
    <xdr:ext cx="378565" cy="259045"/>
    <xdr:sp macro="" textlink="">
      <xdr:nvSpPr>
        <xdr:cNvPr id="792" name="テキスト ボックス 791"/>
        <xdr:cNvSpPr txBox="1"/>
      </xdr:nvSpPr>
      <xdr:spPr>
        <a:xfrm>
          <a:off x="18467017" y="1023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26863</xdr:rowOff>
    </xdr:from>
    <xdr:to>
      <xdr:col>32</xdr:col>
      <xdr:colOff>187325</xdr:colOff>
      <xdr:row>77</xdr:row>
      <xdr:rowOff>41768</xdr:rowOff>
    </xdr:to>
    <xdr:cxnSp macro="">
      <xdr:nvCxnSpPr>
        <xdr:cNvPr id="821" name="直線コネクタ 820"/>
        <xdr:cNvCxnSpPr/>
      </xdr:nvCxnSpPr>
      <xdr:spPr>
        <a:xfrm flipV="1">
          <a:off x="21323300" y="13228513"/>
          <a:ext cx="8382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9337</xdr:rowOff>
    </xdr:from>
    <xdr:to>
      <xdr:col>31</xdr:col>
      <xdr:colOff>34925</xdr:colOff>
      <xdr:row>77</xdr:row>
      <xdr:rowOff>41768</xdr:rowOff>
    </xdr:to>
    <xdr:cxnSp macro="">
      <xdr:nvCxnSpPr>
        <xdr:cNvPr id="824" name="直線コネクタ 823"/>
        <xdr:cNvCxnSpPr/>
      </xdr:nvCxnSpPr>
      <xdr:spPr>
        <a:xfrm>
          <a:off x="20434300" y="13210987"/>
          <a:ext cx="889000" cy="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95392</xdr:rowOff>
    </xdr:from>
    <xdr:ext cx="534377" cy="259045"/>
    <xdr:sp macro="" textlink="">
      <xdr:nvSpPr>
        <xdr:cNvPr id="826" name="テキスト ボックス 825"/>
        <xdr:cNvSpPr txBox="1"/>
      </xdr:nvSpPr>
      <xdr:spPr>
        <a:xfrm>
          <a:off x="21056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9337</xdr:rowOff>
    </xdr:from>
    <xdr:to>
      <xdr:col>29</xdr:col>
      <xdr:colOff>517525</xdr:colOff>
      <xdr:row>77</xdr:row>
      <xdr:rowOff>23777</xdr:rowOff>
    </xdr:to>
    <xdr:cxnSp macro="">
      <xdr:nvCxnSpPr>
        <xdr:cNvPr id="827" name="直線コネクタ 826"/>
        <xdr:cNvCxnSpPr/>
      </xdr:nvCxnSpPr>
      <xdr:spPr>
        <a:xfrm flipV="1">
          <a:off x="19545300" y="1321098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111721</xdr:rowOff>
    </xdr:from>
    <xdr:ext cx="534377" cy="259045"/>
    <xdr:sp macro="" textlink="">
      <xdr:nvSpPr>
        <xdr:cNvPr id="829" name="テキスト ボックス 828"/>
        <xdr:cNvSpPr txBox="1"/>
      </xdr:nvSpPr>
      <xdr:spPr>
        <a:xfrm>
          <a:off x="20167111" y="1331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23777</xdr:rowOff>
    </xdr:from>
    <xdr:to>
      <xdr:col>28</xdr:col>
      <xdr:colOff>314325</xdr:colOff>
      <xdr:row>77</xdr:row>
      <xdr:rowOff>40404</xdr:rowOff>
    </xdr:to>
    <xdr:cxnSp macro="">
      <xdr:nvCxnSpPr>
        <xdr:cNvPr id="830" name="直線コネクタ 829"/>
        <xdr:cNvCxnSpPr/>
      </xdr:nvCxnSpPr>
      <xdr:spPr>
        <a:xfrm flipV="1">
          <a:off x="18656300" y="13225427"/>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124409</xdr:rowOff>
    </xdr:from>
    <xdr:ext cx="534377" cy="259045"/>
    <xdr:sp macro="" textlink="">
      <xdr:nvSpPr>
        <xdr:cNvPr id="832" name="テキスト ボックス 831"/>
        <xdr:cNvSpPr txBox="1"/>
      </xdr:nvSpPr>
      <xdr:spPr>
        <a:xfrm>
          <a:off x="19278111" y="13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135923</xdr:rowOff>
    </xdr:from>
    <xdr:ext cx="534377" cy="259045"/>
    <xdr:sp macro="" textlink="">
      <xdr:nvSpPr>
        <xdr:cNvPr id="834" name="テキスト ボックス 833"/>
        <xdr:cNvSpPr txBox="1"/>
      </xdr:nvSpPr>
      <xdr:spPr>
        <a:xfrm>
          <a:off x="18389111" y="133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147513</xdr:rowOff>
    </xdr:from>
    <xdr:to>
      <xdr:col>32</xdr:col>
      <xdr:colOff>238125</xdr:colOff>
      <xdr:row>77</xdr:row>
      <xdr:rowOff>77663</xdr:rowOff>
    </xdr:to>
    <xdr:sp macro="" textlink="">
      <xdr:nvSpPr>
        <xdr:cNvPr id="840" name="円/楕円 839"/>
        <xdr:cNvSpPr/>
      </xdr:nvSpPr>
      <xdr:spPr>
        <a:xfrm>
          <a:off x="22110700" y="131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170390</xdr:rowOff>
    </xdr:from>
    <xdr:ext cx="534377" cy="259045"/>
    <xdr:sp macro="" textlink="">
      <xdr:nvSpPr>
        <xdr:cNvPr id="841" name="繰出金該当値テキスト"/>
        <xdr:cNvSpPr txBox="1"/>
      </xdr:nvSpPr>
      <xdr:spPr>
        <a:xfrm>
          <a:off x="22212300" y="130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162418</xdr:rowOff>
    </xdr:from>
    <xdr:to>
      <xdr:col>31</xdr:col>
      <xdr:colOff>85725</xdr:colOff>
      <xdr:row>77</xdr:row>
      <xdr:rowOff>92568</xdr:rowOff>
    </xdr:to>
    <xdr:sp macro="" textlink="">
      <xdr:nvSpPr>
        <xdr:cNvPr id="842" name="円/楕円 841"/>
        <xdr:cNvSpPr/>
      </xdr:nvSpPr>
      <xdr:spPr>
        <a:xfrm>
          <a:off x="212725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109095</xdr:rowOff>
    </xdr:from>
    <xdr:ext cx="534377" cy="259045"/>
    <xdr:sp macro="" textlink="">
      <xdr:nvSpPr>
        <xdr:cNvPr id="843" name="テキスト ボックス 842"/>
        <xdr:cNvSpPr txBox="1"/>
      </xdr:nvSpPr>
      <xdr:spPr>
        <a:xfrm>
          <a:off x="21056111" y="129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129987</xdr:rowOff>
    </xdr:from>
    <xdr:to>
      <xdr:col>29</xdr:col>
      <xdr:colOff>568325</xdr:colOff>
      <xdr:row>77</xdr:row>
      <xdr:rowOff>60137</xdr:rowOff>
    </xdr:to>
    <xdr:sp macro="" textlink="">
      <xdr:nvSpPr>
        <xdr:cNvPr id="844" name="円/楕円 843"/>
        <xdr:cNvSpPr/>
      </xdr:nvSpPr>
      <xdr:spPr>
        <a:xfrm>
          <a:off x="20383500" y="131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76664</xdr:rowOff>
    </xdr:from>
    <xdr:ext cx="534377" cy="259045"/>
    <xdr:sp macro="" textlink="">
      <xdr:nvSpPr>
        <xdr:cNvPr id="845" name="テキスト ボックス 844"/>
        <xdr:cNvSpPr txBox="1"/>
      </xdr:nvSpPr>
      <xdr:spPr>
        <a:xfrm>
          <a:off x="20167111" y="129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144427</xdr:rowOff>
    </xdr:from>
    <xdr:to>
      <xdr:col>28</xdr:col>
      <xdr:colOff>365125</xdr:colOff>
      <xdr:row>77</xdr:row>
      <xdr:rowOff>74577</xdr:rowOff>
    </xdr:to>
    <xdr:sp macro="" textlink="">
      <xdr:nvSpPr>
        <xdr:cNvPr id="846" name="円/楕円 845"/>
        <xdr:cNvSpPr/>
      </xdr:nvSpPr>
      <xdr:spPr>
        <a:xfrm>
          <a:off x="19494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91104</xdr:rowOff>
    </xdr:from>
    <xdr:ext cx="534377" cy="259045"/>
    <xdr:sp macro="" textlink="">
      <xdr:nvSpPr>
        <xdr:cNvPr id="847" name="テキスト ボックス 846"/>
        <xdr:cNvSpPr txBox="1"/>
      </xdr:nvSpPr>
      <xdr:spPr>
        <a:xfrm>
          <a:off x="19278111" y="129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161054</xdr:rowOff>
    </xdr:from>
    <xdr:to>
      <xdr:col>27</xdr:col>
      <xdr:colOff>161925</xdr:colOff>
      <xdr:row>77</xdr:row>
      <xdr:rowOff>91204</xdr:rowOff>
    </xdr:to>
    <xdr:sp macro="" textlink="">
      <xdr:nvSpPr>
        <xdr:cNvPr id="848" name="円/楕円 847"/>
        <xdr:cNvSpPr/>
      </xdr:nvSpPr>
      <xdr:spPr>
        <a:xfrm>
          <a:off x="18605500" y="131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107731</xdr:rowOff>
    </xdr:from>
    <xdr:ext cx="534377" cy="259045"/>
    <xdr:sp macro="" textlink="">
      <xdr:nvSpPr>
        <xdr:cNvPr id="849" name="テキスト ボックス 848"/>
        <xdr:cNvSpPr txBox="1"/>
      </xdr:nvSpPr>
      <xdr:spPr>
        <a:xfrm>
          <a:off x="18389111" y="129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歳出決算総額は、住民一人当たり</a:t>
          </a:r>
          <a:r>
            <a:rPr lang="en-US" altLang="ja-JP" sz="1100" b="0" i="0" u="none" strike="noStrike" baseline="0" smtClean="0">
              <a:solidFill>
                <a:schemeClr val="dk1"/>
              </a:solidFill>
              <a:latin typeface="+mn-lt"/>
              <a:ea typeface="+mn-ea"/>
              <a:cs typeface="+mn-cs"/>
            </a:rPr>
            <a:t>307,467</a:t>
          </a:r>
          <a:r>
            <a:rPr lang="ja-JP" altLang="en-US" sz="1100" b="0" i="0" u="none" strike="noStrike" baseline="0" smtClean="0">
              <a:solidFill>
                <a:schemeClr val="dk1"/>
              </a:solidFill>
              <a:latin typeface="+mn-lt"/>
              <a:ea typeface="+mn-ea"/>
              <a:cs typeface="+mn-cs"/>
            </a:rPr>
            <a:t>円となっている。主な構成項目である人件費は、住民一人当たり</a:t>
          </a:r>
          <a:r>
            <a:rPr lang="en-US" altLang="ja-JP" sz="1100" b="0" i="0" u="none" strike="noStrike" baseline="0" smtClean="0">
              <a:solidFill>
                <a:schemeClr val="dk1"/>
              </a:solidFill>
              <a:latin typeface="+mn-lt"/>
              <a:ea typeface="+mn-ea"/>
              <a:cs typeface="+mn-cs"/>
            </a:rPr>
            <a:t>79,887</a:t>
          </a:r>
          <a:r>
            <a:rPr lang="ja-JP" altLang="en-US" sz="1100" b="0" i="0" u="none" strike="noStrike" baseline="0" smtClean="0">
              <a:solidFill>
                <a:schemeClr val="dk1"/>
              </a:solidFill>
              <a:latin typeface="+mn-lt"/>
              <a:ea typeface="+mn-ea"/>
              <a:cs typeface="+mn-cs"/>
            </a:rPr>
            <a:t>円となっており、平成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80,000</a:t>
          </a:r>
          <a:r>
            <a:rPr lang="ja-JP" altLang="en-US" sz="1100" b="0" i="0" u="none" strike="noStrike" baseline="0" smtClean="0">
              <a:solidFill>
                <a:schemeClr val="dk1"/>
              </a:solidFill>
              <a:latin typeface="+mn-lt"/>
              <a:ea typeface="+mn-ea"/>
              <a:cs typeface="+mn-cs"/>
            </a:rPr>
            <a:t>円程度で推移してきており、平成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年度は微減となっているものの、依然として、類似団体内平均値と比べ高い状況にある。これは、地域手当の支給率が他団体に比べ高く設定されていること、</a:t>
          </a:r>
          <a:r>
            <a:rPr lang="ja-JP" altLang="ja-JP" sz="1100" b="0" i="0" baseline="0">
              <a:solidFill>
                <a:schemeClr val="dk1"/>
              </a:solidFill>
              <a:effectLst/>
              <a:latin typeface="+mn-lt"/>
              <a:ea typeface="+mn-ea"/>
              <a:cs typeface="+mn-cs"/>
            </a:rPr>
            <a:t>ごみ収集</a:t>
          </a:r>
          <a:r>
            <a:rPr lang="ja-JP" altLang="en-US" sz="1100" b="0" i="0" baseline="0">
              <a:solidFill>
                <a:schemeClr val="dk1"/>
              </a:solidFill>
              <a:effectLst/>
              <a:latin typeface="+mn-lt"/>
              <a:ea typeface="+mn-ea"/>
              <a:cs typeface="+mn-cs"/>
            </a:rPr>
            <a:t>・処理</a:t>
          </a:r>
          <a:r>
            <a:rPr lang="ja-JP" altLang="ja-JP" sz="1100" b="0" i="0" baseline="0">
              <a:solidFill>
                <a:schemeClr val="dk1"/>
              </a:solidFill>
              <a:effectLst/>
              <a:latin typeface="+mn-lt"/>
              <a:ea typeface="+mn-ea"/>
              <a:cs typeface="+mn-cs"/>
            </a:rPr>
            <a:t>、消防</a:t>
          </a:r>
          <a:r>
            <a:rPr lang="ja-JP" altLang="en-US" sz="1100" b="0" i="0" baseline="0">
              <a:solidFill>
                <a:schemeClr val="dk1"/>
              </a:solidFill>
              <a:effectLst/>
              <a:latin typeface="+mn-lt"/>
              <a:ea typeface="+mn-ea"/>
              <a:cs typeface="+mn-cs"/>
            </a:rPr>
            <a:t>業務</a:t>
          </a:r>
          <a:r>
            <a:rPr lang="ja-JP" altLang="ja-JP" sz="1100" b="0" i="0" baseline="0">
              <a:solidFill>
                <a:schemeClr val="dk1"/>
              </a:solidFill>
              <a:effectLst/>
              <a:latin typeface="+mn-lt"/>
              <a:ea typeface="+mn-ea"/>
              <a:cs typeface="+mn-cs"/>
            </a:rPr>
            <a:t>等を直営単独で行って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u="none" strike="noStrike" baseline="0" smtClean="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物件費については、 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年度までは</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値より低かったが上昇傾向にあり、平成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年度からは類似団体平均値を上回っている。これは、これまで直営で行っていた業務の委託化、報償費（補助費）等で対応していた業務の委託化を進めてきたことによる。</a:t>
          </a:r>
          <a:endParaRPr lang="en-US" altLang="ja-JP" sz="1100" b="0" i="0" baseline="0">
            <a:solidFill>
              <a:schemeClr val="dk1"/>
            </a:solidFill>
            <a:effectLst/>
            <a:latin typeface="+mn-lt"/>
            <a:ea typeface="+mn-ea"/>
            <a:cs typeface="+mn-cs"/>
          </a:endParaRPr>
        </a:p>
        <a:p>
          <a:r>
            <a:rPr kumimoji="1" lang="ja-JP" altLang="en-US" sz="1100">
              <a:latin typeface="ＭＳ Ｐゴシック"/>
            </a:rPr>
            <a:t>　扶助費については、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平均値</a:t>
          </a:r>
          <a:r>
            <a:rPr lang="ja-JP" altLang="ja-JP" sz="1100" b="0" i="0" baseline="0">
              <a:solidFill>
                <a:schemeClr val="dk1"/>
              </a:solidFill>
              <a:effectLst/>
              <a:latin typeface="+mn-lt"/>
              <a:ea typeface="+mn-ea"/>
              <a:cs typeface="+mn-cs"/>
            </a:rPr>
            <a:t>を下回ってはいるものの、社会福祉費や児童福祉費が増加していることから、増加傾向にある。</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普通建設事業費については、平成</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年度は大型の施設整備があった影響で</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より高くなっているが</a:t>
          </a:r>
          <a:r>
            <a:rPr kumimoji="1" lang="ja-JP" altLang="en-US" sz="1100" b="0" i="0" baseline="0">
              <a:solidFill>
                <a:schemeClr val="dk1"/>
              </a:solidFill>
              <a:effectLst/>
              <a:latin typeface="ＭＳ Ｐゴシック"/>
              <a:ea typeface="+mn-ea"/>
              <a:cs typeface="+mn-cs"/>
            </a:rPr>
            <a:t>、平成</a:t>
          </a:r>
          <a:r>
            <a:rPr kumimoji="1" lang="en-US" altLang="ja-JP" sz="1100" b="0" i="0" baseline="0">
              <a:solidFill>
                <a:schemeClr val="dk1"/>
              </a:solidFill>
              <a:effectLst/>
              <a:latin typeface="ＭＳ Ｐゴシック"/>
              <a:ea typeface="+mn-ea"/>
              <a:cs typeface="+mn-cs"/>
            </a:rPr>
            <a:t>26</a:t>
          </a:r>
          <a:r>
            <a:rPr kumimoji="1" lang="ja-JP" altLang="en-US" sz="1100" b="0" i="0" baseline="0">
              <a:solidFill>
                <a:schemeClr val="dk1"/>
              </a:solidFill>
              <a:effectLst/>
              <a:latin typeface="ＭＳ Ｐゴシック"/>
              <a:ea typeface="+mn-ea"/>
              <a:cs typeface="+mn-cs"/>
            </a:rPr>
            <a:t>年度、平成</a:t>
          </a:r>
          <a:r>
            <a:rPr kumimoji="1" lang="en-US" altLang="ja-JP" sz="1100" b="0" i="0" baseline="0">
              <a:solidFill>
                <a:schemeClr val="dk1"/>
              </a:solidFill>
              <a:effectLst/>
              <a:latin typeface="ＭＳ Ｐゴシック"/>
              <a:ea typeface="+mn-ea"/>
              <a:cs typeface="+mn-cs"/>
            </a:rPr>
            <a:t>27</a:t>
          </a:r>
          <a:r>
            <a:rPr kumimoji="1" lang="ja-JP" altLang="en-US" sz="1100" b="0" i="0" baseline="0">
              <a:solidFill>
                <a:schemeClr val="dk1"/>
              </a:solidFill>
              <a:effectLst/>
              <a:latin typeface="ＭＳ Ｐゴシック"/>
              <a:ea typeface="+mn-ea"/>
              <a:cs typeface="+mn-cs"/>
            </a:rPr>
            <a:t>年度は再び減少し、</a:t>
          </a:r>
          <a:r>
            <a:rPr kumimoji="1" lang="en-US" altLang="ja-JP" sz="1100" b="0" i="0" baseline="0">
              <a:solidFill>
                <a:schemeClr val="dk1"/>
              </a:solidFill>
              <a:effectLst/>
              <a:latin typeface="ＭＳ Ｐゴシック"/>
              <a:ea typeface="+mn-ea"/>
              <a:cs typeface="+mn-cs"/>
            </a:rPr>
            <a:t>20,000</a:t>
          </a:r>
          <a:r>
            <a:rPr kumimoji="1" lang="ja-JP" altLang="en-US" sz="1100" b="0" i="0" baseline="0">
              <a:solidFill>
                <a:schemeClr val="dk1"/>
              </a:solidFill>
              <a:effectLst/>
              <a:latin typeface="ＭＳ Ｐゴシック"/>
              <a:ea typeface="+mn-ea"/>
              <a:cs typeface="+mn-cs"/>
            </a:rPr>
            <a:t>円程度で推移している。</a:t>
          </a:r>
          <a:endParaRPr kumimoji="1" lang="en-US" altLang="ja-JP" sz="1100" b="0" i="0" baseline="0">
            <a:solidFill>
              <a:schemeClr val="dk1"/>
            </a:solidFill>
            <a:effectLst/>
            <a:latin typeface="ＭＳ Ｐゴシック"/>
            <a:ea typeface="+mn-ea"/>
            <a:cs typeface="+mn-cs"/>
          </a:endParaRPr>
        </a:p>
        <a:p>
          <a:r>
            <a:rPr lang="ja-JP" altLang="en-US" sz="1100" b="0" i="0" baseline="0">
              <a:solidFill>
                <a:schemeClr val="dk1"/>
              </a:solidFill>
              <a:effectLst/>
              <a:latin typeface="+mn-lt"/>
              <a:ea typeface="+mn-ea"/>
              <a:cs typeface="+mn-cs"/>
            </a:rPr>
            <a:t>　公債費については、平成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年以降は</a:t>
          </a:r>
          <a:r>
            <a:rPr lang="ja-JP" altLang="ja-JP" sz="1100" b="0" i="0" baseline="0">
              <a:solidFill>
                <a:schemeClr val="dk1"/>
              </a:solidFill>
              <a:effectLst/>
              <a:latin typeface="+mn-lt"/>
              <a:ea typeface="+mn-ea"/>
              <a:cs typeface="+mn-cs"/>
            </a:rPr>
            <a:t>減税補てん債</a:t>
          </a:r>
          <a:r>
            <a:rPr lang="ja-JP" altLang="en-US" sz="1100" b="0" i="0" baseline="0">
              <a:solidFill>
                <a:schemeClr val="dk1"/>
              </a:solidFill>
              <a:effectLst/>
              <a:latin typeface="+mn-lt"/>
              <a:ea typeface="+mn-ea"/>
              <a:cs typeface="+mn-cs"/>
            </a:rPr>
            <a:t>等の償還が終了した市債があったことから、減少していたが、今後は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年度まで実施の大型整備事業に係る</a:t>
          </a:r>
          <a:r>
            <a:rPr lang="ja-JP" altLang="en-US" sz="1100" b="0" i="0" baseline="0">
              <a:solidFill>
                <a:schemeClr val="dk1"/>
              </a:solidFill>
              <a:effectLst/>
              <a:latin typeface="+mn-lt"/>
              <a:ea typeface="+mn-ea"/>
              <a:cs typeface="+mn-cs"/>
            </a:rPr>
            <a:t>市</a:t>
          </a:r>
          <a:r>
            <a:rPr lang="ja-JP" altLang="ja-JP" sz="1100" b="0" i="0" baseline="0">
              <a:solidFill>
                <a:schemeClr val="dk1"/>
              </a:solidFill>
              <a:effectLst/>
              <a:latin typeface="+mn-lt"/>
              <a:ea typeface="+mn-ea"/>
              <a:cs typeface="+mn-cs"/>
            </a:rPr>
            <a:t>債の償還</a:t>
          </a:r>
          <a:r>
            <a:rPr lang="ja-JP" altLang="en-US" sz="1100" b="0" i="0" baseline="0">
              <a:solidFill>
                <a:schemeClr val="dk1"/>
              </a:solidFill>
              <a:effectLst/>
              <a:latin typeface="+mn-lt"/>
              <a:ea typeface="+mn-ea"/>
              <a:cs typeface="+mn-cs"/>
            </a:rPr>
            <a:t>の開始や、施設整備による公債費の増が見込まれ、増加が予想される。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神奈川県逗子市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59,991
59,574
17.28
19,523,224
18,445,229
1,057,284
11,849,995
19,291,727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68453</xdr:rowOff>
    </xdr:from>
    <xdr:to>
      <xdr:col>6</xdr:col>
      <xdr:colOff>510540</xdr:colOff>
      <xdr:row>38</xdr:row>
      <xdr:rowOff>18542</xdr:rowOff>
    </xdr:to>
    <xdr:cxnSp macro="">
      <xdr:nvCxnSpPr>
        <xdr:cNvPr id="56" name="直線コネクタ 55"/>
        <xdr:cNvCxnSpPr/>
      </xdr:nvCxnSpPr>
      <xdr:spPr>
        <a:xfrm flipV="1">
          <a:off x="4633595" y="5554853"/>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22369</xdr:rowOff>
    </xdr:from>
    <xdr:ext cx="469744" cy="259045"/>
    <xdr:sp macro="" textlink="">
      <xdr:nvSpPr>
        <xdr:cNvPr id="57" name="議会費最小値テキスト"/>
        <xdr:cNvSpPr txBox="1"/>
      </xdr:nvSpPr>
      <xdr:spPr>
        <a:xfrm>
          <a:off x="4686300"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38</xdr:row>
      <xdr:rowOff>18542</xdr:rowOff>
    </xdr:from>
    <xdr:to>
      <xdr:col>6</xdr:col>
      <xdr:colOff>600075</xdr:colOff>
      <xdr:row>38</xdr:row>
      <xdr:rowOff>18542</xdr:rowOff>
    </xdr:to>
    <xdr:cxnSp macro="">
      <xdr:nvCxnSpPr>
        <xdr:cNvPr id="58" name="直線コネクタ 57"/>
        <xdr:cNvCxnSpPr/>
      </xdr:nvCxnSpPr>
      <xdr:spPr>
        <a:xfrm>
          <a:off x="4546600" y="653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15130</xdr:rowOff>
    </xdr:from>
    <xdr:ext cx="469744" cy="259045"/>
    <xdr:sp macro="" textlink="">
      <xdr:nvSpPr>
        <xdr:cNvPr id="59" name="議会費最大値テキスト"/>
        <xdr:cNvSpPr txBox="1"/>
      </xdr:nvSpPr>
      <xdr:spPr>
        <a:xfrm>
          <a:off x="4686300" y="53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32</xdr:row>
      <xdr:rowOff>68453</xdr:rowOff>
    </xdr:from>
    <xdr:to>
      <xdr:col>6</xdr:col>
      <xdr:colOff>600075</xdr:colOff>
      <xdr:row>32</xdr:row>
      <xdr:rowOff>68453</xdr:rowOff>
    </xdr:to>
    <xdr:cxnSp macro="">
      <xdr:nvCxnSpPr>
        <xdr:cNvPr id="60" name="直線コネクタ 59"/>
        <xdr:cNvCxnSpPr/>
      </xdr:nvCxnSpPr>
      <xdr:spPr>
        <a:xfrm>
          <a:off x="4546600" y="555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72644</xdr:rowOff>
    </xdr:from>
    <xdr:to>
      <xdr:col>6</xdr:col>
      <xdr:colOff>511175</xdr:colOff>
      <xdr:row>33</xdr:row>
      <xdr:rowOff>145415</xdr:rowOff>
    </xdr:to>
    <xdr:cxnSp macro="">
      <xdr:nvCxnSpPr>
        <xdr:cNvPr id="61" name="直線コネクタ 60"/>
        <xdr:cNvCxnSpPr/>
      </xdr:nvCxnSpPr>
      <xdr:spPr>
        <a:xfrm flipV="1">
          <a:off x="3797300" y="5730494"/>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27703</xdr:rowOff>
    </xdr:from>
    <xdr:ext cx="469744" cy="259045"/>
    <xdr:sp macro="" textlink="">
      <xdr:nvSpPr>
        <xdr:cNvPr id="62" name="議会費平均値テキスト"/>
        <xdr:cNvSpPr txBox="1"/>
      </xdr:nvSpPr>
      <xdr:spPr>
        <a:xfrm>
          <a:off x="4686300" y="602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63" name="フローチャート : 判断 62"/>
        <xdr:cNvSpPr/>
      </xdr:nvSpPr>
      <xdr:spPr>
        <a:xfrm>
          <a:off x="45847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96647</xdr:rowOff>
    </xdr:from>
    <xdr:to>
      <xdr:col>5</xdr:col>
      <xdr:colOff>358775</xdr:colOff>
      <xdr:row>33</xdr:row>
      <xdr:rowOff>145415</xdr:rowOff>
    </xdr:to>
    <xdr:cxnSp macro="">
      <xdr:nvCxnSpPr>
        <xdr:cNvPr id="64" name="直線コネクタ 63"/>
        <xdr:cNvCxnSpPr/>
      </xdr:nvCxnSpPr>
      <xdr:spPr>
        <a:xfrm>
          <a:off x="2908300" y="575449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123190</xdr:rowOff>
    </xdr:from>
    <xdr:to>
      <xdr:col>5</xdr:col>
      <xdr:colOff>409575</xdr:colOff>
      <xdr:row>35</xdr:row>
      <xdr:rowOff>53340</xdr:rowOff>
    </xdr:to>
    <xdr:sp macro="" textlink="">
      <xdr:nvSpPr>
        <xdr:cNvPr id="65" name="フローチャート : 判断 64"/>
        <xdr:cNvSpPr/>
      </xdr:nvSpPr>
      <xdr:spPr>
        <a:xfrm>
          <a:off x="3746500" y="59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44467</xdr:rowOff>
    </xdr:from>
    <xdr:ext cx="469744" cy="259045"/>
    <xdr:sp macro="" textlink="">
      <xdr:nvSpPr>
        <xdr:cNvPr id="66" name="テキスト ボックス 65"/>
        <xdr:cNvSpPr txBox="1"/>
      </xdr:nvSpPr>
      <xdr:spPr>
        <a:xfrm>
          <a:off x="3562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39497</xdr:rowOff>
    </xdr:from>
    <xdr:to>
      <xdr:col>4</xdr:col>
      <xdr:colOff>155575</xdr:colOff>
      <xdr:row>33</xdr:row>
      <xdr:rowOff>96647</xdr:rowOff>
    </xdr:to>
    <xdr:cxnSp macro="">
      <xdr:nvCxnSpPr>
        <xdr:cNvPr id="67" name="直線コネクタ 66"/>
        <xdr:cNvCxnSpPr/>
      </xdr:nvCxnSpPr>
      <xdr:spPr>
        <a:xfrm>
          <a:off x="2019300" y="569734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140335</xdr:rowOff>
    </xdr:from>
    <xdr:to>
      <xdr:col>4</xdr:col>
      <xdr:colOff>206375</xdr:colOff>
      <xdr:row>35</xdr:row>
      <xdr:rowOff>70485</xdr:rowOff>
    </xdr:to>
    <xdr:sp macro="" textlink="">
      <xdr:nvSpPr>
        <xdr:cNvPr id="68" name="フローチャート : 判断 67"/>
        <xdr:cNvSpPr/>
      </xdr:nvSpPr>
      <xdr:spPr>
        <a:xfrm>
          <a:off x="2857500" y="59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61612</xdr:rowOff>
    </xdr:from>
    <xdr:ext cx="469744" cy="259045"/>
    <xdr:sp macro="" textlink="">
      <xdr:nvSpPr>
        <xdr:cNvPr id="69" name="テキスト ボックス 68"/>
        <xdr:cNvSpPr txBox="1"/>
      </xdr:nvSpPr>
      <xdr:spPr>
        <a:xfrm>
          <a:off x="2673427" y="606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127508</xdr:rowOff>
    </xdr:from>
    <xdr:to>
      <xdr:col>2</xdr:col>
      <xdr:colOff>638175</xdr:colOff>
      <xdr:row>33</xdr:row>
      <xdr:rowOff>39497</xdr:rowOff>
    </xdr:to>
    <xdr:cxnSp macro="">
      <xdr:nvCxnSpPr>
        <xdr:cNvPr id="70" name="直線コネクタ 69"/>
        <xdr:cNvCxnSpPr/>
      </xdr:nvCxnSpPr>
      <xdr:spPr>
        <a:xfrm>
          <a:off x="1130300" y="5442458"/>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105283</xdr:rowOff>
    </xdr:from>
    <xdr:to>
      <xdr:col>3</xdr:col>
      <xdr:colOff>3175</xdr:colOff>
      <xdr:row>35</xdr:row>
      <xdr:rowOff>35433</xdr:rowOff>
    </xdr:to>
    <xdr:sp macro="" textlink="">
      <xdr:nvSpPr>
        <xdr:cNvPr id="71" name="フローチャート : 判断 70"/>
        <xdr:cNvSpPr/>
      </xdr:nvSpPr>
      <xdr:spPr>
        <a:xfrm>
          <a:off x="1968500" y="593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26560</xdr:rowOff>
    </xdr:from>
    <xdr:ext cx="469744" cy="259045"/>
    <xdr:sp macro="" textlink="">
      <xdr:nvSpPr>
        <xdr:cNvPr id="72" name="テキスト ボックス 71"/>
        <xdr:cNvSpPr txBox="1"/>
      </xdr:nvSpPr>
      <xdr:spPr>
        <a:xfrm>
          <a:off x="1784427" y="60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78613</xdr:rowOff>
    </xdr:from>
    <xdr:to>
      <xdr:col>1</xdr:col>
      <xdr:colOff>485775</xdr:colOff>
      <xdr:row>34</xdr:row>
      <xdr:rowOff>8763</xdr:rowOff>
    </xdr:to>
    <xdr:sp macro="" textlink="">
      <xdr:nvSpPr>
        <xdr:cNvPr id="73" name="フローチャート : 判断 72"/>
        <xdr:cNvSpPr/>
      </xdr:nvSpPr>
      <xdr:spPr>
        <a:xfrm>
          <a:off x="1079500" y="573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171340</xdr:rowOff>
    </xdr:from>
    <xdr:ext cx="469744" cy="259045"/>
    <xdr:sp macro="" textlink="">
      <xdr:nvSpPr>
        <xdr:cNvPr id="74" name="テキスト ボックス 73"/>
        <xdr:cNvSpPr txBox="1"/>
      </xdr:nvSpPr>
      <xdr:spPr>
        <a:xfrm>
          <a:off x="895427" y="58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21844</xdr:rowOff>
    </xdr:from>
    <xdr:to>
      <xdr:col>6</xdr:col>
      <xdr:colOff>561975</xdr:colOff>
      <xdr:row>33</xdr:row>
      <xdr:rowOff>123444</xdr:rowOff>
    </xdr:to>
    <xdr:sp macro="" textlink="">
      <xdr:nvSpPr>
        <xdr:cNvPr id="80" name="円/楕円 79"/>
        <xdr:cNvSpPr/>
      </xdr:nvSpPr>
      <xdr:spPr>
        <a:xfrm>
          <a:off x="4584700" y="56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44721</xdr:rowOff>
    </xdr:from>
    <xdr:ext cx="469744" cy="259045"/>
    <xdr:sp macro="" textlink="">
      <xdr:nvSpPr>
        <xdr:cNvPr id="81" name="議会費該当値テキスト"/>
        <xdr:cNvSpPr txBox="1"/>
      </xdr:nvSpPr>
      <xdr:spPr>
        <a:xfrm>
          <a:off x="4686300"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94615</xdr:rowOff>
    </xdr:from>
    <xdr:to>
      <xdr:col>5</xdr:col>
      <xdr:colOff>409575</xdr:colOff>
      <xdr:row>34</xdr:row>
      <xdr:rowOff>24765</xdr:rowOff>
    </xdr:to>
    <xdr:sp macro="" textlink="">
      <xdr:nvSpPr>
        <xdr:cNvPr id="82" name="円/楕円 81"/>
        <xdr:cNvSpPr/>
      </xdr:nvSpPr>
      <xdr:spPr>
        <a:xfrm>
          <a:off x="3746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41292</xdr:rowOff>
    </xdr:from>
    <xdr:ext cx="469744" cy="259045"/>
    <xdr:sp macro="" textlink="">
      <xdr:nvSpPr>
        <xdr:cNvPr id="83" name="テキスト ボックス 82"/>
        <xdr:cNvSpPr txBox="1"/>
      </xdr:nvSpPr>
      <xdr:spPr>
        <a:xfrm>
          <a:off x="3562427" y="55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45847</xdr:rowOff>
    </xdr:from>
    <xdr:to>
      <xdr:col>4</xdr:col>
      <xdr:colOff>206375</xdr:colOff>
      <xdr:row>33</xdr:row>
      <xdr:rowOff>147447</xdr:rowOff>
    </xdr:to>
    <xdr:sp macro="" textlink="">
      <xdr:nvSpPr>
        <xdr:cNvPr id="84" name="円/楕円 83"/>
        <xdr:cNvSpPr/>
      </xdr:nvSpPr>
      <xdr:spPr>
        <a:xfrm>
          <a:off x="2857500" y="57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163974</xdr:rowOff>
    </xdr:from>
    <xdr:ext cx="469744" cy="259045"/>
    <xdr:sp macro="" textlink="">
      <xdr:nvSpPr>
        <xdr:cNvPr id="85" name="テキスト ボックス 84"/>
        <xdr:cNvSpPr txBox="1"/>
      </xdr:nvSpPr>
      <xdr:spPr>
        <a:xfrm>
          <a:off x="2673427" y="54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160147</xdr:rowOff>
    </xdr:from>
    <xdr:to>
      <xdr:col>3</xdr:col>
      <xdr:colOff>3175</xdr:colOff>
      <xdr:row>33</xdr:row>
      <xdr:rowOff>90297</xdr:rowOff>
    </xdr:to>
    <xdr:sp macro="" textlink="">
      <xdr:nvSpPr>
        <xdr:cNvPr id="86" name="円/楕円 85"/>
        <xdr:cNvSpPr/>
      </xdr:nvSpPr>
      <xdr:spPr>
        <a:xfrm>
          <a:off x="1968500" y="56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106824</xdr:rowOff>
    </xdr:from>
    <xdr:ext cx="469744" cy="259045"/>
    <xdr:sp macro="" textlink="">
      <xdr:nvSpPr>
        <xdr:cNvPr id="87" name="テキスト ボックス 86"/>
        <xdr:cNvSpPr txBox="1"/>
      </xdr:nvSpPr>
      <xdr:spPr>
        <a:xfrm>
          <a:off x="1784427" y="54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76708</xdr:rowOff>
    </xdr:from>
    <xdr:to>
      <xdr:col>1</xdr:col>
      <xdr:colOff>485775</xdr:colOff>
      <xdr:row>32</xdr:row>
      <xdr:rowOff>6858</xdr:rowOff>
    </xdr:to>
    <xdr:sp macro="" textlink="">
      <xdr:nvSpPr>
        <xdr:cNvPr id="88" name="円/楕円 87"/>
        <xdr:cNvSpPr/>
      </xdr:nvSpPr>
      <xdr:spPr>
        <a:xfrm>
          <a:off x="1079500" y="53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23385</xdr:rowOff>
    </xdr:from>
    <xdr:ext cx="469744" cy="259045"/>
    <xdr:sp macro="" textlink="">
      <xdr:nvSpPr>
        <xdr:cNvPr id="89" name="テキスト ボックス 88"/>
        <xdr:cNvSpPr txBox="1"/>
      </xdr:nvSpPr>
      <xdr:spPr>
        <a:xfrm>
          <a:off x="895427" y="51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11" name="直線コネクタ 110"/>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2"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3" name="直線コネクタ 112"/>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4"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5" name="直線コネクタ 114"/>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89742</xdr:rowOff>
    </xdr:from>
    <xdr:to>
      <xdr:col>6</xdr:col>
      <xdr:colOff>511175</xdr:colOff>
      <xdr:row>57</xdr:row>
      <xdr:rowOff>96271</xdr:rowOff>
    </xdr:to>
    <xdr:cxnSp macro="">
      <xdr:nvCxnSpPr>
        <xdr:cNvPr id="116" name="直線コネクタ 115"/>
        <xdr:cNvCxnSpPr/>
      </xdr:nvCxnSpPr>
      <xdr:spPr>
        <a:xfrm flipV="1">
          <a:off x="3797300" y="9862392"/>
          <a:ext cx="8382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7"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8" name="フローチャート : 判断 117"/>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86532</xdr:rowOff>
    </xdr:from>
    <xdr:to>
      <xdr:col>5</xdr:col>
      <xdr:colOff>358775</xdr:colOff>
      <xdr:row>57</xdr:row>
      <xdr:rowOff>96271</xdr:rowOff>
    </xdr:to>
    <xdr:cxnSp macro="">
      <xdr:nvCxnSpPr>
        <xdr:cNvPr id="119" name="直線コネクタ 118"/>
        <xdr:cNvCxnSpPr/>
      </xdr:nvCxnSpPr>
      <xdr:spPr>
        <a:xfrm>
          <a:off x="2908300" y="98591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20" name="フローチャート : 判断 119"/>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21" name="テキスト ボックス 120"/>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86532</xdr:rowOff>
    </xdr:from>
    <xdr:to>
      <xdr:col>4</xdr:col>
      <xdr:colOff>155575</xdr:colOff>
      <xdr:row>57</xdr:row>
      <xdr:rowOff>135677</xdr:rowOff>
    </xdr:to>
    <xdr:cxnSp macro="">
      <xdr:nvCxnSpPr>
        <xdr:cNvPr id="122" name="直線コネクタ 121"/>
        <xdr:cNvCxnSpPr/>
      </xdr:nvCxnSpPr>
      <xdr:spPr>
        <a:xfrm flipV="1">
          <a:off x="2019300" y="9859182"/>
          <a:ext cx="889000" cy="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3" name="フローチャート : 判断 122"/>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4" name="テキスト ボックス 123"/>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120136</xdr:rowOff>
    </xdr:from>
    <xdr:to>
      <xdr:col>2</xdr:col>
      <xdr:colOff>638175</xdr:colOff>
      <xdr:row>57</xdr:row>
      <xdr:rowOff>135677</xdr:rowOff>
    </xdr:to>
    <xdr:cxnSp macro="">
      <xdr:nvCxnSpPr>
        <xdr:cNvPr id="125" name="直線コネクタ 124"/>
        <xdr:cNvCxnSpPr/>
      </xdr:nvCxnSpPr>
      <xdr:spPr>
        <a:xfrm>
          <a:off x="1130300" y="9892786"/>
          <a:ext cx="889000" cy="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6" name="フローチャート : 判断 125"/>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7" name="テキスト ボックス 126"/>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8" name="フローチャート : 判断 127"/>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9" name="テキスト ボックス 128"/>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38942</xdr:rowOff>
    </xdr:from>
    <xdr:to>
      <xdr:col>6</xdr:col>
      <xdr:colOff>561975</xdr:colOff>
      <xdr:row>57</xdr:row>
      <xdr:rowOff>140542</xdr:rowOff>
    </xdr:to>
    <xdr:sp macro="" textlink="">
      <xdr:nvSpPr>
        <xdr:cNvPr id="135" name="円/楕円 134"/>
        <xdr:cNvSpPr/>
      </xdr:nvSpPr>
      <xdr:spPr>
        <a:xfrm>
          <a:off x="4584700" y="98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6"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45471</xdr:rowOff>
    </xdr:from>
    <xdr:to>
      <xdr:col>5</xdr:col>
      <xdr:colOff>409575</xdr:colOff>
      <xdr:row>57</xdr:row>
      <xdr:rowOff>147071</xdr:rowOff>
    </xdr:to>
    <xdr:sp macro="" textlink="">
      <xdr:nvSpPr>
        <xdr:cNvPr id="137" name="円/楕円 136"/>
        <xdr:cNvSpPr/>
      </xdr:nvSpPr>
      <xdr:spPr>
        <a:xfrm>
          <a:off x="3746500" y="98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138198</xdr:rowOff>
    </xdr:from>
    <xdr:ext cx="534377" cy="259045"/>
    <xdr:sp macro="" textlink="">
      <xdr:nvSpPr>
        <xdr:cNvPr id="138" name="テキスト ボックス 137"/>
        <xdr:cNvSpPr txBox="1"/>
      </xdr:nvSpPr>
      <xdr:spPr>
        <a:xfrm>
          <a:off x="3530111" y="99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35732</xdr:rowOff>
    </xdr:from>
    <xdr:to>
      <xdr:col>4</xdr:col>
      <xdr:colOff>206375</xdr:colOff>
      <xdr:row>57</xdr:row>
      <xdr:rowOff>137332</xdr:rowOff>
    </xdr:to>
    <xdr:sp macro="" textlink="">
      <xdr:nvSpPr>
        <xdr:cNvPr id="139" name="円/楕円 138"/>
        <xdr:cNvSpPr/>
      </xdr:nvSpPr>
      <xdr:spPr>
        <a:xfrm>
          <a:off x="2857500" y="98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128459</xdr:rowOff>
    </xdr:from>
    <xdr:ext cx="534377" cy="259045"/>
    <xdr:sp macro="" textlink="">
      <xdr:nvSpPr>
        <xdr:cNvPr id="140" name="テキスト ボックス 139"/>
        <xdr:cNvSpPr txBox="1"/>
      </xdr:nvSpPr>
      <xdr:spPr>
        <a:xfrm>
          <a:off x="2641111" y="99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84877</xdr:rowOff>
    </xdr:from>
    <xdr:to>
      <xdr:col>3</xdr:col>
      <xdr:colOff>3175</xdr:colOff>
      <xdr:row>58</xdr:row>
      <xdr:rowOff>15027</xdr:rowOff>
    </xdr:to>
    <xdr:sp macro="" textlink="">
      <xdr:nvSpPr>
        <xdr:cNvPr id="141" name="円/楕円 140"/>
        <xdr:cNvSpPr/>
      </xdr:nvSpPr>
      <xdr:spPr>
        <a:xfrm>
          <a:off x="1968500" y="98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6154</xdr:rowOff>
    </xdr:from>
    <xdr:ext cx="534377" cy="259045"/>
    <xdr:sp macro="" textlink="">
      <xdr:nvSpPr>
        <xdr:cNvPr id="142" name="テキスト ボックス 141"/>
        <xdr:cNvSpPr txBox="1"/>
      </xdr:nvSpPr>
      <xdr:spPr>
        <a:xfrm>
          <a:off x="1752111" y="995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69336</xdr:rowOff>
    </xdr:from>
    <xdr:to>
      <xdr:col>1</xdr:col>
      <xdr:colOff>485775</xdr:colOff>
      <xdr:row>57</xdr:row>
      <xdr:rowOff>170936</xdr:rowOff>
    </xdr:to>
    <xdr:sp macro="" textlink="">
      <xdr:nvSpPr>
        <xdr:cNvPr id="143" name="円/楕円 142"/>
        <xdr:cNvSpPr/>
      </xdr:nvSpPr>
      <xdr:spPr>
        <a:xfrm>
          <a:off x="1079500" y="98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162063</xdr:rowOff>
    </xdr:from>
    <xdr:ext cx="534377" cy="259045"/>
    <xdr:sp macro="" textlink="">
      <xdr:nvSpPr>
        <xdr:cNvPr id="144" name="テキスト ボックス 143"/>
        <xdr:cNvSpPr txBox="1"/>
      </xdr:nvSpPr>
      <xdr:spPr>
        <a:xfrm>
          <a:off x="863111" y="99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9" name="直線コネクタ 168"/>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70"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71" name="直線コネクタ 170"/>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2"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3" name="直線コネクタ 172"/>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126772</xdr:rowOff>
    </xdr:from>
    <xdr:to>
      <xdr:col>6</xdr:col>
      <xdr:colOff>511175</xdr:colOff>
      <xdr:row>77</xdr:row>
      <xdr:rowOff>59195</xdr:rowOff>
    </xdr:to>
    <xdr:cxnSp macro="">
      <xdr:nvCxnSpPr>
        <xdr:cNvPr id="174" name="直線コネクタ 173"/>
        <xdr:cNvCxnSpPr/>
      </xdr:nvCxnSpPr>
      <xdr:spPr>
        <a:xfrm flipV="1">
          <a:off x="3797300" y="13156972"/>
          <a:ext cx="838200" cy="10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5"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6" name="フローチャート : 判断 175"/>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59195</xdr:rowOff>
    </xdr:from>
    <xdr:to>
      <xdr:col>5</xdr:col>
      <xdr:colOff>358775</xdr:colOff>
      <xdr:row>77</xdr:row>
      <xdr:rowOff>68174</xdr:rowOff>
    </xdr:to>
    <xdr:cxnSp macro="">
      <xdr:nvCxnSpPr>
        <xdr:cNvPr id="177" name="直線コネクタ 176"/>
        <xdr:cNvCxnSpPr/>
      </xdr:nvCxnSpPr>
      <xdr:spPr>
        <a:xfrm flipV="1">
          <a:off x="2908300" y="13260845"/>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8" name="フローチャート : 判断 177"/>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9" name="テキスト ボックス 178"/>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68174</xdr:rowOff>
    </xdr:from>
    <xdr:to>
      <xdr:col>4</xdr:col>
      <xdr:colOff>155575</xdr:colOff>
      <xdr:row>77</xdr:row>
      <xdr:rowOff>114300</xdr:rowOff>
    </xdr:to>
    <xdr:cxnSp macro="">
      <xdr:nvCxnSpPr>
        <xdr:cNvPr id="180" name="直線コネクタ 179"/>
        <xdr:cNvCxnSpPr/>
      </xdr:nvCxnSpPr>
      <xdr:spPr>
        <a:xfrm flipV="1">
          <a:off x="2019300" y="13269824"/>
          <a:ext cx="889000" cy="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81" name="フローチャート : 判断 180"/>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2" name="テキスト ボックス 181"/>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114300</xdr:rowOff>
    </xdr:from>
    <xdr:to>
      <xdr:col>2</xdr:col>
      <xdr:colOff>638175</xdr:colOff>
      <xdr:row>77</xdr:row>
      <xdr:rowOff>155206</xdr:rowOff>
    </xdr:to>
    <xdr:cxnSp macro="">
      <xdr:nvCxnSpPr>
        <xdr:cNvPr id="183" name="直線コネクタ 182"/>
        <xdr:cNvCxnSpPr/>
      </xdr:nvCxnSpPr>
      <xdr:spPr>
        <a:xfrm flipV="1">
          <a:off x="1130300" y="13315950"/>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4" name="フローチャート : 判断 183"/>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5" name="テキスト ボックス 184"/>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6" name="フローチャート : 判断 185"/>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7" name="テキスト ボックス 186"/>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75972</xdr:rowOff>
    </xdr:from>
    <xdr:to>
      <xdr:col>6</xdr:col>
      <xdr:colOff>561975</xdr:colOff>
      <xdr:row>77</xdr:row>
      <xdr:rowOff>6122</xdr:rowOff>
    </xdr:to>
    <xdr:sp macro="" textlink="">
      <xdr:nvSpPr>
        <xdr:cNvPr id="193" name="円/楕円 192"/>
        <xdr:cNvSpPr/>
      </xdr:nvSpPr>
      <xdr:spPr>
        <a:xfrm>
          <a:off x="4584700" y="131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54399</xdr:rowOff>
    </xdr:from>
    <xdr:ext cx="599010" cy="259045"/>
    <xdr:sp macro="" textlink="">
      <xdr:nvSpPr>
        <xdr:cNvPr id="194" name="民生費該当値テキスト"/>
        <xdr:cNvSpPr txBox="1"/>
      </xdr:nvSpPr>
      <xdr:spPr>
        <a:xfrm>
          <a:off x="4686300" y="130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8395</xdr:rowOff>
    </xdr:from>
    <xdr:to>
      <xdr:col>5</xdr:col>
      <xdr:colOff>409575</xdr:colOff>
      <xdr:row>77</xdr:row>
      <xdr:rowOff>109995</xdr:rowOff>
    </xdr:to>
    <xdr:sp macro="" textlink="">
      <xdr:nvSpPr>
        <xdr:cNvPr id="195" name="円/楕円 194"/>
        <xdr:cNvSpPr/>
      </xdr:nvSpPr>
      <xdr:spPr>
        <a:xfrm>
          <a:off x="3746500" y="132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101122</xdr:rowOff>
    </xdr:from>
    <xdr:ext cx="599010" cy="259045"/>
    <xdr:sp macro="" textlink="">
      <xdr:nvSpPr>
        <xdr:cNvPr id="196" name="テキスト ボックス 195"/>
        <xdr:cNvSpPr txBox="1"/>
      </xdr:nvSpPr>
      <xdr:spPr>
        <a:xfrm>
          <a:off x="3497794" y="1330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17374</xdr:rowOff>
    </xdr:from>
    <xdr:to>
      <xdr:col>4</xdr:col>
      <xdr:colOff>206375</xdr:colOff>
      <xdr:row>77</xdr:row>
      <xdr:rowOff>118974</xdr:rowOff>
    </xdr:to>
    <xdr:sp macro="" textlink="">
      <xdr:nvSpPr>
        <xdr:cNvPr id="197" name="円/楕円 196"/>
        <xdr:cNvSpPr/>
      </xdr:nvSpPr>
      <xdr:spPr>
        <a:xfrm>
          <a:off x="2857500" y="132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110101</xdr:rowOff>
    </xdr:from>
    <xdr:ext cx="599010" cy="259045"/>
    <xdr:sp macro="" textlink="">
      <xdr:nvSpPr>
        <xdr:cNvPr id="198" name="テキスト ボックス 197"/>
        <xdr:cNvSpPr txBox="1"/>
      </xdr:nvSpPr>
      <xdr:spPr>
        <a:xfrm>
          <a:off x="2608794" y="1331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63500</xdr:rowOff>
    </xdr:from>
    <xdr:to>
      <xdr:col>3</xdr:col>
      <xdr:colOff>3175</xdr:colOff>
      <xdr:row>77</xdr:row>
      <xdr:rowOff>165100</xdr:rowOff>
    </xdr:to>
    <xdr:sp macro="" textlink="">
      <xdr:nvSpPr>
        <xdr:cNvPr id="199" name="円/楕円 198"/>
        <xdr:cNvSpPr/>
      </xdr:nvSpPr>
      <xdr:spPr>
        <a:xfrm>
          <a:off x="1968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156227</xdr:rowOff>
    </xdr:from>
    <xdr:ext cx="599010" cy="259045"/>
    <xdr:sp macro="" textlink="">
      <xdr:nvSpPr>
        <xdr:cNvPr id="200" name="テキスト ボックス 199"/>
        <xdr:cNvSpPr txBox="1"/>
      </xdr:nvSpPr>
      <xdr:spPr>
        <a:xfrm>
          <a:off x="1719794" y="133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104406</xdr:rowOff>
    </xdr:from>
    <xdr:to>
      <xdr:col>1</xdr:col>
      <xdr:colOff>485775</xdr:colOff>
      <xdr:row>78</xdr:row>
      <xdr:rowOff>34556</xdr:rowOff>
    </xdr:to>
    <xdr:sp macro="" textlink="">
      <xdr:nvSpPr>
        <xdr:cNvPr id="201" name="円/楕円 200"/>
        <xdr:cNvSpPr/>
      </xdr:nvSpPr>
      <xdr:spPr>
        <a:xfrm>
          <a:off x="1079500" y="133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25683</xdr:rowOff>
    </xdr:from>
    <xdr:ext cx="599010" cy="259045"/>
    <xdr:sp macro="" textlink="">
      <xdr:nvSpPr>
        <xdr:cNvPr id="202" name="テキスト ボックス 201"/>
        <xdr:cNvSpPr txBox="1"/>
      </xdr:nvSpPr>
      <xdr:spPr>
        <a:xfrm>
          <a:off x="830794" y="1339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139357</xdr:rowOff>
    </xdr:from>
    <xdr:to>
      <xdr:col>6</xdr:col>
      <xdr:colOff>511175</xdr:colOff>
      <xdr:row>97</xdr:row>
      <xdr:rowOff>157257</xdr:rowOff>
    </xdr:to>
    <xdr:cxnSp macro="">
      <xdr:nvCxnSpPr>
        <xdr:cNvPr id="230" name="直線コネクタ 229"/>
        <xdr:cNvCxnSpPr/>
      </xdr:nvCxnSpPr>
      <xdr:spPr>
        <a:xfrm flipV="1">
          <a:off x="3797300" y="16770007"/>
          <a:ext cx="8382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31"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41677</xdr:rowOff>
    </xdr:from>
    <xdr:to>
      <xdr:col>5</xdr:col>
      <xdr:colOff>358775</xdr:colOff>
      <xdr:row>97</xdr:row>
      <xdr:rowOff>157257</xdr:rowOff>
    </xdr:to>
    <xdr:cxnSp macro="">
      <xdr:nvCxnSpPr>
        <xdr:cNvPr id="233" name="直線コネクタ 232"/>
        <xdr:cNvCxnSpPr/>
      </xdr:nvCxnSpPr>
      <xdr:spPr>
        <a:xfrm>
          <a:off x="2908300" y="16157977"/>
          <a:ext cx="889000" cy="6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4" name="フローチャート : 判断 233"/>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5" name="テキスト ボックス 234"/>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41677</xdr:rowOff>
    </xdr:from>
    <xdr:to>
      <xdr:col>4</xdr:col>
      <xdr:colOff>155575</xdr:colOff>
      <xdr:row>94</xdr:row>
      <xdr:rowOff>146329</xdr:rowOff>
    </xdr:to>
    <xdr:cxnSp macro="">
      <xdr:nvCxnSpPr>
        <xdr:cNvPr id="236" name="直線コネクタ 235"/>
        <xdr:cNvCxnSpPr/>
      </xdr:nvCxnSpPr>
      <xdr:spPr>
        <a:xfrm flipV="1">
          <a:off x="2019300" y="16157977"/>
          <a:ext cx="889000" cy="10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7" name="フローチャート : 判断 236"/>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155315</xdr:rowOff>
    </xdr:from>
    <xdr:ext cx="534377" cy="259045"/>
    <xdr:sp macro="" textlink="">
      <xdr:nvSpPr>
        <xdr:cNvPr id="238" name="テキスト ボックス 237"/>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146329</xdr:rowOff>
    </xdr:from>
    <xdr:to>
      <xdr:col>2</xdr:col>
      <xdr:colOff>638175</xdr:colOff>
      <xdr:row>98</xdr:row>
      <xdr:rowOff>39207</xdr:rowOff>
    </xdr:to>
    <xdr:cxnSp macro="">
      <xdr:nvCxnSpPr>
        <xdr:cNvPr id="239" name="直線コネクタ 238"/>
        <xdr:cNvCxnSpPr/>
      </xdr:nvCxnSpPr>
      <xdr:spPr>
        <a:xfrm flipV="1">
          <a:off x="1130300" y="16262629"/>
          <a:ext cx="889000" cy="57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40" name="フローチャート : 判断 239"/>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148938</xdr:rowOff>
    </xdr:from>
    <xdr:ext cx="534377" cy="259045"/>
    <xdr:sp macro="" textlink="">
      <xdr:nvSpPr>
        <xdr:cNvPr id="241" name="テキスト ボックス 240"/>
        <xdr:cNvSpPr txBox="1"/>
      </xdr:nvSpPr>
      <xdr:spPr>
        <a:xfrm>
          <a:off x="1752111" y="166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2" name="フローチャート : 判断 241"/>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3" name="テキスト ボックス 242"/>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88557</xdr:rowOff>
    </xdr:from>
    <xdr:to>
      <xdr:col>6</xdr:col>
      <xdr:colOff>561975</xdr:colOff>
      <xdr:row>98</xdr:row>
      <xdr:rowOff>18707</xdr:rowOff>
    </xdr:to>
    <xdr:sp macro="" textlink="">
      <xdr:nvSpPr>
        <xdr:cNvPr id="249" name="円/楕円 248"/>
        <xdr:cNvSpPr/>
      </xdr:nvSpPr>
      <xdr:spPr>
        <a:xfrm>
          <a:off x="45847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66984</xdr:rowOff>
    </xdr:from>
    <xdr:ext cx="534377" cy="259045"/>
    <xdr:sp macro="" textlink="">
      <xdr:nvSpPr>
        <xdr:cNvPr id="250" name="衛生費該当値テキスト"/>
        <xdr:cNvSpPr txBox="1"/>
      </xdr:nvSpPr>
      <xdr:spPr>
        <a:xfrm>
          <a:off x="4686300" y="1669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106457</xdr:rowOff>
    </xdr:from>
    <xdr:to>
      <xdr:col>5</xdr:col>
      <xdr:colOff>409575</xdr:colOff>
      <xdr:row>98</xdr:row>
      <xdr:rowOff>36607</xdr:rowOff>
    </xdr:to>
    <xdr:sp macro="" textlink="">
      <xdr:nvSpPr>
        <xdr:cNvPr id="251" name="円/楕円 250"/>
        <xdr:cNvSpPr/>
      </xdr:nvSpPr>
      <xdr:spPr>
        <a:xfrm>
          <a:off x="3746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27734</xdr:rowOff>
    </xdr:from>
    <xdr:ext cx="534377" cy="259045"/>
    <xdr:sp macro="" textlink="">
      <xdr:nvSpPr>
        <xdr:cNvPr id="252" name="テキスト ボックス 251"/>
        <xdr:cNvSpPr txBox="1"/>
      </xdr:nvSpPr>
      <xdr:spPr>
        <a:xfrm>
          <a:off x="3530111" y="1682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162327</xdr:rowOff>
    </xdr:from>
    <xdr:to>
      <xdr:col>4</xdr:col>
      <xdr:colOff>206375</xdr:colOff>
      <xdr:row>94</xdr:row>
      <xdr:rowOff>92477</xdr:rowOff>
    </xdr:to>
    <xdr:sp macro="" textlink="">
      <xdr:nvSpPr>
        <xdr:cNvPr id="253" name="円/楕円 252"/>
        <xdr:cNvSpPr/>
      </xdr:nvSpPr>
      <xdr:spPr>
        <a:xfrm>
          <a:off x="2857500" y="161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109004</xdr:rowOff>
    </xdr:from>
    <xdr:ext cx="534377" cy="259045"/>
    <xdr:sp macro="" textlink="">
      <xdr:nvSpPr>
        <xdr:cNvPr id="254" name="テキスト ボックス 253"/>
        <xdr:cNvSpPr txBox="1"/>
      </xdr:nvSpPr>
      <xdr:spPr>
        <a:xfrm>
          <a:off x="2641111" y="158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95529</xdr:rowOff>
    </xdr:from>
    <xdr:to>
      <xdr:col>3</xdr:col>
      <xdr:colOff>3175</xdr:colOff>
      <xdr:row>95</xdr:row>
      <xdr:rowOff>25679</xdr:rowOff>
    </xdr:to>
    <xdr:sp macro="" textlink="">
      <xdr:nvSpPr>
        <xdr:cNvPr id="255" name="円/楕円 254"/>
        <xdr:cNvSpPr/>
      </xdr:nvSpPr>
      <xdr:spPr>
        <a:xfrm>
          <a:off x="1968500" y="162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42206</xdr:rowOff>
    </xdr:from>
    <xdr:ext cx="534377" cy="259045"/>
    <xdr:sp macro="" textlink="">
      <xdr:nvSpPr>
        <xdr:cNvPr id="256" name="テキスト ボックス 255"/>
        <xdr:cNvSpPr txBox="1"/>
      </xdr:nvSpPr>
      <xdr:spPr>
        <a:xfrm>
          <a:off x="1752111" y="15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159857</xdr:rowOff>
    </xdr:from>
    <xdr:to>
      <xdr:col>1</xdr:col>
      <xdr:colOff>485775</xdr:colOff>
      <xdr:row>98</xdr:row>
      <xdr:rowOff>90007</xdr:rowOff>
    </xdr:to>
    <xdr:sp macro="" textlink="">
      <xdr:nvSpPr>
        <xdr:cNvPr id="257" name="円/楕円 256"/>
        <xdr:cNvSpPr/>
      </xdr:nvSpPr>
      <xdr:spPr>
        <a:xfrm>
          <a:off x="1079500" y="16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81134</xdr:rowOff>
    </xdr:from>
    <xdr:ext cx="534377" cy="259045"/>
    <xdr:sp macro="" textlink="">
      <xdr:nvSpPr>
        <xdr:cNvPr id="258" name="テキスト ボックス 257"/>
        <xdr:cNvSpPr txBox="1"/>
      </xdr:nvSpPr>
      <xdr:spPr>
        <a:xfrm>
          <a:off x="863111" y="168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2" name="直線コネクタ 281"/>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5"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6" name="直線コネクタ 285"/>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75692</xdr:rowOff>
    </xdr:from>
    <xdr:to>
      <xdr:col>15</xdr:col>
      <xdr:colOff>180975</xdr:colOff>
      <xdr:row>37</xdr:row>
      <xdr:rowOff>141605</xdr:rowOff>
    </xdr:to>
    <xdr:cxnSp macro="">
      <xdr:nvCxnSpPr>
        <xdr:cNvPr id="287" name="直線コネクタ 286"/>
        <xdr:cNvCxnSpPr/>
      </xdr:nvCxnSpPr>
      <xdr:spPr>
        <a:xfrm>
          <a:off x="9639300" y="6419342"/>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8"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9" name="フローチャート : 判断 288"/>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75692</xdr:rowOff>
    </xdr:from>
    <xdr:to>
      <xdr:col>14</xdr:col>
      <xdr:colOff>28575</xdr:colOff>
      <xdr:row>37</xdr:row>
      <xdr:rowOff>139700</xdr:rowOff>
    </xdr:to>
    <xdr:cxnSp macro="">
      <xdr:nvCxnSpPr>
        <xdr:cNvPr id="290" name="直線コネクタ 289"/>
        <xdr:cNvCxnSpPr/>
      </xdr:nvCxnSpPr>
      <xdr:spPr>
        <a:xfrm flipV="1">
          <a:off x="8750300" y="64193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91" name="フローチャート : 判断 290"/>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2" name="テキスト ボックス 291"/>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42926</xdr:rowOff>
    </xdr:from>
    <xdr:to>
      <xdr:col>12</xdr:col>
      <xdr:colOff>511175</xdr:colOff>
      <xdr:row>37</xdr:row>
      <xdr:rowOff>139700</xdr:rowOff>
    </xdr:to>
    <xdr:cxnSp macro="">
      <xdr:nvCxnSpPr>
        <xdr:cNvPr id="293" name="直線コネクタ 292"/>
        <xdr:cNvCxnSpPr/>
      </xdr:nvCxnSpPr>
      <xdr:spPr>
        <a:xfrm>
          <a:off x="7861300" y="6386576"/>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4" name="フローチャート : 判断 293"/>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5" name="テキスト ボックス 294"/>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49784</xdr:rowOff>
    </xdr:from>
    <xdr:to>
      <xdr:col>11</xdr:col>
      <xdr:colOff>307975</xdr:colOff>
      <xdr:row>37</xdr:row>
      <xdr:rowOff>42926</xdr:rowOff>
    </xdr:to>
    <xdr:cxnSp macro="">
      <xdr:nvCxnSpPr>
        <xdr:cNvPr id="296" name="直線コネクタ 295"/>
        <xdr:cNvCxnSpPr/>
      </xdr:nvCxnSpPr>
      <xdr:spPr>
        <a:xfrm>
          <a:off x="6972300" y="62219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7" name="フローチャート : 判断 296"/>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8" name="テキスト ボックス 297"/>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9" name="フローチャート : 判断 298"/>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300" name="テキスト ボックス 299"/>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90805</xdr:rowOff>
    </xdr:from>
    <xdr:to>
      <xdr:col>15</xdr:col>
      <xdr:colOff>231775</xdr:colOff>
      <xdr:row>38</xdr:row>
      <xdr:rowOff>20955</xdr:rowOff>
    </xdr:to>
    <xdr:sp macro="" textlink="">
      <xdr:nvSpPr>
        <xdr:cNvPr id="306" name="円/楕円 305"/>
        <xdr:cNvSpPr/>
      </xdr:nvSpPr>
      <xdr:spPr>
        <a:xfrm>
          <a:off x="10426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69232</xdr:rowOff>
    </xdr:from>
    <xdr:ext cx="378565" cy="259045"/>
    <xdr:sp macro="" textlink="">
      <xdr:nvSpPr>
        <xdr:cNvPr id="307" name="労働費該当値テキスト"/>
        <xdr:cNvSpPr txBox="1"/>
      </xdr:nvSpPr>
      <xdr:spPr>
        <a:xfrm>
          <a:off x="10528300"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24892</xdr:rowOff>
    </xdr:from>
    <xdr:to>
      <xdr:col>14</xdr:col>
      <xdr:colOff>79375</xdr:colOff>
      <xdr:row>37</xdr:row>
      <xdr:rowOff>126492</xdr:rowOff>
    </xdr:to>
    <xdr:sp macro="" textlink="">
      <xdr:nvSpPr>
        <xdr:cNvPr id="308" name="円/楕円 307"/>
        <xdr:cNvSpPr/>
      </xdr:nvSpPr>
      <xdr:spPr>
        <a:xfrm>
          <a:off x="958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117619</xdr:rowOff>
    </xdr:from>
    <xdr:ext cx="378565" cy="259045"/>
    <xdr:sp macro="" textlink="">
      <xdr:nvSpPr>
        <xdr:cNvPr id="309" name="テキスト ボックス 308"/>
        <xdr:cNvSpPr txBox="1"/>
      </xdr:nvSpPr>
      <xdr:spPr>
        <a:xfrm>
          <a:off x="9450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88900</xdr:rowOff>
    </xdr:from>
    <xdr:to>
      <xdr:col>12</xdr:col>
      <xdr:colOff>561975</xdr:colOff>
      <xdr:row>38</xdr:row>
      <xdr:rowOff>19050</xdr:rowOff>
    </xdr:to>
    <xdr:sp macro="" textlink="">
      <xdr:nvSpPr>
        <xdr:cNvPr id="310" name="円/楕円 309"/>
        <xdr:cNvSpPr/>
      </xdr:nvSpPr>
      <xdr:spPr>
        <a:xfrm>
          <a:off x="869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10177</xdr:rowOff>
    </xdr:from>
    <xdr:ext cx="378565" cy="259045"/>
    <xdr:sp macro="" textlink="">
      <xdr:nvSpPr>
        <xdr:cNvPr id="311" name="テキスト ボックス 310"/>
        <xdr:cNvSpPr txBox="1"/>
      </xdr:nvSpPr>
      <xdr:spPr>
        <a:xfrm>
          <a:off x="8561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163576</xdr:rowOff>
    </xdr:from>
    <xdr:to>
      <xdr:col>11</xdr:col>
      <xdr:colOff>358775</xdr:colOff>
      <xdr:row>37</xdr:row>
      <xdr:rowOff>93726</xdr:rowOff>
    </xdr:to>
    <xdr:sp macro="" textlink="">
      <xdr:nvSpPr>
        <xdr:cNvPr id="312" name="円/楕円 311"/>
        <xdr:cNvSpPr/>
      </xdr:nvSpPr>
      <xdr:spPr>
        <a:xfrm>
          <a:off x="781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84853</xdr:rowOff>
    </xdr:from>
    <xdr:ext cx="378565" cy="259045"/>
    <xdr:sp macro="" textlink="">
      <xdr:nvSpPr>
        <xdr:cNvPr id="313" name="テキスト ボックス 312"/>
        <xdr:cNvSpPr txBox="1"/>
      </xdr:nvSpPr>
      <xdr:spPr>
        <a:xfrm>
          <a:off x="7672017" y="64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170434</xdr:rowOff>
    </xdr:from>
    <xdr:to>
      <xdr:col>10</xdr:col>
      <xdr:colOff>155575</xdr:colOff>
      <xdr:row>36</xdr:row>
      <xdr:rowOff>100584</xdr:rowOff>
    </xdr:to>
    <xdr:sp macro="" textlink="">
      <xdr:nvSpPr>
        <xdr:cNvPr id="314" name="円/楕円 313"/>
        <xdr:cNvSpPr/>
      </xdr:nvSpPr>
      <xdr:spPr>
        <a:xfrm>
          <a:off x="6921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91711</xdr:rowOff>
    </xdr:from>
    <xdr:ext cx="469744" cy="259045"/>
    <xdr:sp macro="" textlink="">
      <xdr:nvSpPr>
        <xdr:cNvPr id="315" name="テキスト ボックス 314"/>
        <xdr:cNvSpPr txBox="1"/>
      </xdr:nvSpPr>
      <xdr:spPr>
        <a:xfrm>
          <a:off x="6737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9" name="直線コネクタ 338"/>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40"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41" name="直線コネクタ 340"/>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2"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3" name="直線コネクタ 342"/>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38316</xdr:rowOff>
    </xdr:from>
    <xdr:to>
      <xdr:col>15</xdr:col>
      <xdr:colOff>180975</xdr:colOff>
      <xdr:row>59</xdr:row>
      <xdr:rowOff>38468</xdr:rowOff>
    </xdr:to>
    <xdr:cxnSp macro="">
      <xdr:nvCxnSpPr>
        <xdr:cNvPr id="344" name="直線コネクタ 343"/>
        <xdr:cNvCxnSpPr/>
      </xdr:nvCxnSpPr>
      <xdr:spPr>
        <a:xfrm flipV="1">
          <a:off x="9639300" y="10153866"/>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5"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6" name="フローチャート : 判断 345"/>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38468</xdr:rowOff>
    </xdr:from>
    <xdr:to>
      <xdr:col>14</xdr:col>
      <xdr:colOff>28575</xdr:colOff>
      <xdr:row>59</xdr:row>
      <xdr:rowOff>40297</xdr:rowOff>
    </xdr:to>
    <xdr:cxnSp macro="">
      <xdr:nvCxnSpPr>
        <xdr:cNvPr id="347" name="直線コネクタ 346"/>
        <xdr:cNvCxnSpPr/>
      </xdr:nvCxnSpPr>
      <xdr:spPr>
        <a:xfrm flipV="1">
          <a:off x="8750300" y="10154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8" name="フローチャート : 判断 347"/>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9" name="テキスト ボックス 348"/>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40297</xdr:rowOff>
    </xdr:from>
    <xdr:to>
      <xdr:col>12</xdr:col>
      <xdr:colOff>511175</xdr:colOff>
      <xdr:row>59</xdr:row>
      <xdr:rowOff>40919</xdr:rowOff>
    </xdr:to>
    <xdr:cxnSp macro="">
      <xdr:nvCxnSpPr>
        <xdr:cNvPr id="350" name="直線コネクタ 349"/>
        <xdr:cNvCxnSpPr/>
      </xdr:nvCxnSpPr>
      <xdr:spPr>
        <a:xfrm flipV="1">
          <a:off x="7861300" y="10155847"/>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51" name="フローチャート : 判断 350"/>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2" name="テキスト ボックス 351"/>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39624</xdr:rowOff>
    </xdr:from>
    <xdr:to>
      <xdr:col>11</xdr:col>
      <xdr:colOff>307975</xdr:colOff>
      <xdr:row>59</xdr:row>
      <xdr:rowOff>40919</xdr:rowOff>
    </xdr:to>
    <xdr:cxnSp macro="">
      <xdr:nvCxnSpPr>
        <xdr:cNvPr id="353" name="直線コネクタ 352"/>
        <xdr:cNvCxnSpPr/>
      </xdr:nvCxnSpPr>
      <xdr:spPr>
        <a:xfrm>
          <a:off x="6972300" y="1015517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4" name="フローチャート : 判断 353"/>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5" name="テキスト ボックス 354"/>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6" name="フローチャート : 判断 355"/>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7" name="テキスト ボックス 356"/>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158966</xdr:rowOff>
    </xdr:from>
    <xdr:to>
      <xdr:col>15</xdr:col>
      <xdr:colOff>231775</xdr:colOff>
      <xdr:row>59</xdr:row>
      <xdr:rowOff>89116</xdr:rowOff>
    </xdr:to>
    <xdr:sp macro="" textlink="">
      <xdr:nvSpPr>
        <xdr:cNvPr id="363" name="円/楕円 362"/>
        <xdr:cNvSpPr/>
      </xdr:nvSpPr>
      <xdr:spPr>
        <a:xfrm>
          <a:off x="104267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73893</xdr:rowOff>
    </xdr:from>
    <xdr:ext cx="378565" cy="259045"/>
    <xdr:sp macro="" textlink="">
      <xdr:nvSpPr>
        <xdr:cNvPr id="364" name="農林水産業費該当値テキスト"/>
        <xdr:cNvSpPr txBox="1"/>
      </xdr:nvSpPr>
      <xdr:spPr>
        <a:xfrm>
          <a:off x="10528300" y="1001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159118</xdr:rowOff>
    </xdr:from>
    <xdr:to>
      <xdr:col>14</xdr:col>
      <xdr:colOff>79375</xdr:colOff>
      <xdr:row>59</xdr:row>
      <xdr:rowOff>89268</xdr:rowOff>
    </xdr:to>
    <xdr:sp macro="" textlink="">
      <xdr:nvSpPr>
        <xdr:cNvPr id="365" name="円/楕円 364"/>
        <xdr:cNvSpPr/>
      </xdr:nvSpPr>
      <xdr:spPr>
        <a:xfrm>
          <a:off x="9588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80395</xdr:rowOff>
    </xdr:from>
    <xdr:ext cx="378565" cy="259045"/>
    <xdr:sp macro="" textlink="">
      <xdr:nvSpPr>
        <xdr:cNvPr id="366" name="テキスト ボックス 365"/>
        <xdr:cNvSpPr txBox="1"/>
      </xdr:nvSpPr>
      <xdr:spPr>
        <a:xfrm>
          <a:off x="9450017" y="101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160947</xdr:rowOff>
    </xdr:from>
    <xdr:to>
      <xdr:col>12</xdr:col>
      <xdr:colOff>561975</xdr:colOff>
      <xdr:row>59</xdr:row>
      <xdr:rowOff>91097</xdr:rowOff>
    </xdr:to>
    <xdr:sp macro="" textlink="">
      <xdr:nvSpPr>
        <xdr:cNvPr id="367" name="円/楕円 366"/>
        <xdr:cNvSpPr/>
      </xdr:nvSpPr>
      <xdr:spPr>
        <a:xfrm>
          <a:off x="8699500" y="101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82224</xdr:rowOff>
    </xdr:from>
    <xdr:ext cx="378565" cy="259045"/>
    <xdr:sp macro="" textlink="">
      <xdr:nvSpPr>
        <xdr:cNvPr id="368" name="テキスト ボックス 367"/>
        <xdr:cNvSpPr txBox="1"/>
      </xdr:nvSpPr>
      <xdr:spPr>
        <a:xfrm>
          <a:off x="8561017" y="1019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161569</xdr:rowOff>
    </xdr:from>
    <xdr:to>
      <xdr:col>11</xdr:col>
      <xdr:colOff>358775</xdr:colOff>
      <xdr:row>59</xdr:row>
      <xdr:rowOff>91719</xdr:rowOff>
    </xdr:to>
    <xdr:sp macro="" textlink="">
      <xdr:nvSpPr>
        <xdr:cNvPr id="369" name="円/楕円 368"/>
        <xdr:cNvSpPr/>
      </xdr:nvSpPr>
      <xdr:spPr>
        <a:xfrm>
          <a:off x="7810500" y="101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82846</xdr:rowOff>
    </xdr:from>
    <xdr:ext cx="378565" cy="259045"/>
    <xdr:sp macro="" textlink="">
      <xdr:nvSpPr>
        <xdr:cNvPr id="370" name="テキスト ボックス 369"/>
        <xdr:cNvSpPr txBox="1"/>
      </xdr:nvSpPr>
      <xdr:spPr>
        <a:xfrm>
          <a:off x="7672017" y="10198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160274</xdr:rowOff>
    </xdr:from>
    <xdr:to>
      <xdr:col>10</xdr:col>
      <xdr:colOff>155575</xdr:colOff>
      <xdr:row>59</xdr:row>
      <xdr:rowOff>90424</xdr:rowOff>
    </xdr:to>
    <xdr:sp macro="" textlink="">
      <xdr:nvSpPr>
        <xdr:cNvPr id="371" name="円/楕円 370"/>
        <xdr:cNvSpPr/>
      </xdr:nvSpPr>
      <xdr:spPr>
        <a:xfrm>
          <a:off x="6921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81551</xdr:rowOff>
    </xdr:from>
    <xdr:ext cx="378565" cy="259045"/>
    <xdr:sp macro="" textlink="">
      <xdr:nvSpPr>
        <xdr:cNvPr id="372" name="テキスト ボックス 371"/>
        <xdr:cNvSpPr txBox="1"/>
      </xdr:nvSpPr>
      <xdr:spPr>
        <a:xfrm>
          <a:off x="6783017" y="1019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4" name="直線コネクタ 393"/>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5"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6" name="直線コネクタ 395"/>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7"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8" name="直線コネクタ 397"/>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164480</xdr:rowOff>
    </xdr:from>
    <xdr:to>
      <xdr:col>15</xdr:col>
      <xdr:colOff>180975</xdr:colOff>
      <xdr:row>78</xdr:row>
      <xdr:rowOff>24028</xdr:rowOff>
    </xdr:to>
    <xdr:cxnSp macro="">
      <xdr:nvCxnSpPr>
        <xdr:cNvPr id="399" name="直線コネクタ 398"/>
        <xdr:cNvCxnSpPr/>
      </xdr:nvCxnSpPr>
      <xdr:spPr>
        <a:xfrm flipV="1">
          <a:off x="9639300" y="13366130"/>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400"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401" name="フローチャート : 判断 400"/>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24028</xdr:rowOff>
    </xdr:from>
    <xdr:to>
      <xdr:col>14</xdr:col>
      <xdr:colOff>28575</xdr:colOff>
      <xdr:row>78</xdr:row>
      <xdr:rowOff>31161</xdr:rowOff>
    </xdr:to>
    <xdr:cxnSp macro="">
      <xdr:nvCxnSpPr>
        <xdr:cNvPr id="402" name="直線コネクタ 401"/>
        <xdr:cNvCxnSpPr/>
      </xdr:nvCxnSpPr>
      <xdr:spPr>
        <a:xfrm flipV="1">
          <a:off x="8750300" y="13397128"/>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3" name="フローチャート : 判断 402"/>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4" name="テキスト ボックス 403"/>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30018</xdr:rowOff>
    </xdr:from>
    <xdr:to>
      <xdr:col>12</xdr:col>
      <xdr:colOff>511175</xdr:colOff>
      <xdr:row>78</xdr:row>
      <xdr:rowOff>31161</xdr:rowOff>
    </xdr:to>
    <xdr:cxnSp macro="">
      <xdr:nvCxnSpPr>
        <xdr:cNvPr id="405" name="直線コネクタ 404"/>
        <xdr:cNvCxnSpPr/>
      </xdr:nvCxnSpPr>
      <xdr:spPr>
        <a:xfrm>
          <a:off x="7861300" y="134031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6" name="フローチャート : 判断 405"/>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7" name="テキスト ボックス 406"/>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30018</xdr:rowOff>
    </xdr:from>
    <xdr:to>
      <xdr:col>11</xdr:col>
      <xdr:colOff>307975</xdr:colOff>
      <xdr:row>78</xdr:row>
      <xdr:rowOff>34178</xdr:rowOff>
    </xdr:to>
    <xdr:cxnSp macro="">
      <xdr:nvCxnSpPr>
        <xdr:cNvPr id="408" name="直線コネクタ 407"/>
        <xdr:cNvCxnSpPr/>
      </xdr:nvCxnSpPr>
      <xdr:spPr>
        <a:xfrm flipV="1">
          <a:off x="6972300" y="13403118"/>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9" name="フローチャート : 判断 408"/>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10" name="テキスト ボックス 409"/>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11" name="フローチャート : 判断 410"/>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2" name="テキスト ボックス 411"/>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113680</xdr:rowOff>
    </xdr:from>
    <xdr:to>
      <xdr:col>15</xdr:col>
      <xdr:colOff>231775</xdr:colOff>
      <xdr:row>78</xdr:row>
      <xdr:rowOff>43830</xdr:rowOff>
    </xdr:to>
    <xdr:sp macro="" textlink="">
      <xdr:nvSpPr>
        <xdr:cNvPr id="418" name="円/楕円 417"/>
        <xdr:cNvSpPr/>
      </xdr:nvSpPr>
      <xdr:spPr>
        <a:xfrm>
          <a:off x="10426700" y="133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28607</xdr:rowOff>
    </xdr:from>
    <xdr:ext cx="469744" cy="259045"/>
    <xdr:sp macro="" textlink="">
      <xdr:nvSpPr>
        <xdr:cNvPr id="419" name="商工費該当値テキスト"/>
        <xdr:cNvSpPr txBox="1"/>
      </xdr:nvSpPr>
      <xdr:spPr>
        <a:xfrm>
          <a:off x="10528300" y="132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144678</xdr:rowOff>
    </xdr:from>
    <xdr:to>
      <xdr:col>14</xdr:col>
      <xdr:colOff>79375</xdr:colOff>
      <xdr:row>78</xdr:row>
      <xdr:rowOff>74828</xdr:rowOff>
    </xdr:to>
    <xdr:sp macro="" textlink="">
      <xdr:nvSpPr>
        <xdr:cNvPr id="420" name="円/楕円 419"/>
        <xdr:cNvSpPr/>
      </xdr:nvSpPr>
      <xdr:spPr>
        <a:xfrm>
          <a:off x="9588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65955</xdr:rowOff>
    </xdr:from>
    <xdr:ext cx="469744" cy="259045"/>
    <xdr:sp macro="" textlink="">
      <xdr:nvSpPr>
        <xdr:cNvPr id="421" name="テキスト ボックス 420"/>
        <xdr:cNvSpPr txBox="1"/>
      </xdr:nvSpPr>
      <xdr:spPr>
        <a:xfrm>
          <a:off x="9404427"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151811</xdr:rowOff>
    </xdr:from>
    <xdr:to>
      <xdr:col>12</xdr:col>
      <xdr:colOff>561975</xdr:colOff>
      <xdr:row>78</xdr:row>
      <xdr:rowOff>81961</xdr:rowOff>
    </xdr:to>
    <xdr:sp macro="" textlink="">
      <xdr:nvSpPr>
        <xdr:cNvPr id="422" name="円/楕円 421"/>
        <xdr:cNvSpPr/>
      </xdr:nvSpPr>
      <xdr:spPr>
        <a:xfrm>
          <a:off x="8699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73088</xdr:rowOff>
    </xdr:from>
    <xdr:ext cx="469744" cy="259045"/>
    <xdr:sp macro="" textlink="">
      <xdr:nvSpPr>
        <xdr:cNvPr id="423" name="テキスト ボックス 422"/>
        <xdr:cNvSpPr txBox="1"/>
      </xdr:nvSpPr>
      <xdr:spPr>
        <a:xfrm>
          <a:off x="8515427"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150668</xdr:rowOff>
    </xdr:from>
    <xdr:to>
      <xdr:col>11</xdr:col>
      <xdr:colOff>358775</xdr:colOff>
      <xdr:row>78</xdr:row>
      <xdr:rowOff>80818</xdr:rowOff>
    </xdr:to>
    <xdr:sp macro="" textlink="">
      <xdr:nvSpPr>
        <xdr:cNvPr id="424" name="円/楕円 423"/>
        <xdr:cNvSpPr/>
      </xdr:nvSpPr>
      <xdr:spPr>
        <a:xfrm>
          <a:off x="7810500" y="133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71945</xdr:rowOff>
    </xdr:from>
    <xdr:ext cx="469744" cy="259045"/>
    <xdr:sp macro="" textlink="">
      <xdr:nvSpPr>
        <xdr:cNvPr id="425" name="テキスト ボックス 424"/>
        <xdr:cNvSpPr txBox="1"/>
      </xdr:nvSpPr>
      <xdr:spPr>
        <a:xfrm>
          <a:off x="7626427" y="1344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154828</xdr:rowOff>
    </xdr:from>
    <xdr:to>
      <xdr:col>10</xdr:col>
      <xdr:colOff>155575</xdr:colOff>
      <xdr:row>78</xdr:row>
      <xdr:rowOff>84978</xdr:rowOff>
    </xdr:to>
    <xdr:sp macro="" textlink="">
      <xdr:nvSpPr>
        <xdr:cNvPr id="426" name="円/楕円 425"/>
        <xdr:cNvSpPr/>
      </xdr:nvSpPr>
      <xdr:spPr>
        <a:xfrm>
          <a:off x="6921500" y="133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76105</xdr:rowOff>
    </xdr:from>
    <xdr:ext cx="469744" cy="259045"/>
    <xdr:sp macro="" textlink="">
      <xdr:nvSpPr>
        <xdr:cNvPr id="427" name="テキスト ボックス 426"/>
        <xdr:cNvSpPr txBox="1"/>
      </xdr:nvSpPr>
      <xdr:spPr>
        <a:xfrm>
          <a:off x="6737427" y="134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9" name="直線コネクタ 448"/>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50"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51" name="直線コネクタ 450"/>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2"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3" name="直線コネクタ 452"/>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9435</xdr:rowOff>
    </xdr:from>
    <xdr:to>
      <xdr:col>15</xdr:col>
      <xdr:colOff>180975</xdr:colOff>
      <xdr:row>98</xdr:row>
      <xdr:rowOff>35468</xdr:rowOff>
    </xdr:to>
    <xdr:cxnSp macro="">
      <xdr:nvCxnSpPr>
        <xdr:cNvPr id="454" name="直線コネクタ 453"/>
        <xdr:cNvCxnSpPr/>
      </xdr:nvCxnSpPr>
      <xdr:spPr>
        <a:xfrm flipV="1">
          <a:off x="9639300" y="16811535"/>
          <a:ext cx="8382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5"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6" name="フローチャート : 判断 455"/>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113905</xdr:rowOff>
    </xdr:from>
    <xdr:to>
      <xdr:col>14</xdr:col>
      <xdr:colOff>28575</xdr:colOff>
      <xdr:row>98</xdr:row>
      <xdr:rowOff>35468</xdr:rowOff>
    </xdr:to>
    <xdr:cxnSp macro="">
      <xdr:nvCxnSpPr>
        <xdr:cNvPr id="457" name="直線コネクタ 456"/>
        <xdr:cNvCxnSpPr/>
      </xdr:nvCxnSpPr>
      <xdr:spPr>
        <a:xfrm>
          <a:off x="8750300" y="16744555"/>
          <a:ext cx="889000" cy="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8" name="フローチャート : 判断 457"/>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9" name="テキスト ボックス 458"/>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113905</xdr:rowOff>
    </xdr:from>
    <xdr:to>
      <xdr:col>12</xdr:col>
      <xdr:colOff>511175</xdr:colOff>
      <xdr:row>97</xdr:row>
      <xdr:rowOff>139271</xdr:rowOff>
    </xdr:to>
    <xdr:cxnSp macro="">
      <xdr:nvCxnSpPr>
        <xdr:cNvPr id="460" name="直線コネクタ 459"/>
        <xdr:cNvCxnSpPr/>
      </xdr:nvCxnSpPr>
      <xdr:spPr>
        <a:xfrm flipV="1">
          <a:off x="7861300" y="16744555"/>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61" name="フローチャート : 判断 460"/>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2" name="テキスト ボックス 461"/>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139271</xdr:rowOff>
    </xdr:from>
    <xdr:to>
      <xdr:col>11</xdr:col>
      <xdr:colOff>307975</xdr:colOff>
      <xdr:row>98</xdr:row>
      <xdr:rowOff>16118</xdr:rowOff>
    </xdr:to>
    <xdr:cxnSp macro="">
      <xdr:nvCxnSpPr>
        <xdr:cNvPr id="463" name="直線コネクタ 462"/>
        <xdr:cNvCxnSpPr/>
      </xdr:nvCxnSpPr>
      <xdr:spPr>
        <a:xfrm flipV="1">
          <a:off x="6972300" y="16769921"/>
          <a:ext cx="889000" cy="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4" name="フローチャート : 判断 463"/>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5" name="テキスト ボックス 464"/>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6" name="フローチャート : 判断 465"/>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7" name="テキスト ボックス 466"/>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130085</xdr:rowOff>
    </xdr:from>
    <xdr:to>
      <xdr:col>15</xdr:col>
      <xdr:colOff>231775</xdr:colOff>
      <xdr:row>98</xdr:row>
      <xdr:rowOff>60235</xdr:rowOff>
    </xdr:to>
    <xdr:sp macro="" textlink="">
      <xdr:nvSpPr>
        <xdr:cNvPr id="473" name="円/楕円 472"/>
        <xdr:cNvSpPr/>
      </xdr:nvSpPr>
      <xdr:spPr>
        <a:xfrm>
          <a:off x="10426700" y="167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4"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156118</xdr:rowOff>
    </xdr:from>
    <xdr:to>
      <xdr:col>14</xdr:col>
      <xdr:colOff>79375</xdr:colOff>
      <xdr:row>98</xdr:row>
      <xdr:rowOff>86268</xdr:rowOff>
    </xdr:to>
    <xdr:sp macro="" textlink="">
      <xdr:nvSpPr>
        <xdr:cNvPr id="475" name="円/楕円 474"/>
        <xdr:cNvSpPr/>
      </xdr:nvSpPr>
      <xdr:spPr>
        <a:xfrm>
          <a:off x="9588500" y="167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77395</xdr:rowOff>
    </xdr:from>
    <xdr:ext cx="534377" cy="259045"/>
    <xdr:sp macro="" textlink="">
      <xdr:nvSpPr>
        <xdr:cNvPr id="476" name="テキスト ボックス 475"/>
        <xdr:cNvSpPr txBox="1"/>
      </xdr:nvSpPr>
      <xdr:spPr>
        <a:xfrm>
          <a:off x="9372111" y="168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63105</xdr:rowOff>
    </xdr:from>
    <xdr:to>
      <xdr:col>12</xdr:col>
      <xdr:colOff>561975</xdr:colOff>
      <xdr:row>97</xdr:row>
      <xdr:rowOff>164705</xdr:rowOff>
    </xdr:to>
    <xdr:sp macro="" textlink="">
      <xdr:nvSpPr>
        <xdr:cNvPr id="477" name="円/楕円 476"/>
        <xdr:cNvSpPr/>
      </xdr:nvSpPr>
      <xdr:spPr>
        <a:xfrm>
          <a:off x="8699500" y="166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155832</xdr:rowOff>
    </xdr:from>
    <xdr:ext cx="534377" cy="259045"/>
    <xdr:sp macro="" textlink="">
      <xdr:nvSpPr>
        <xdr:cNvPr id="478" name="テキスト ボックス 477"/>
        <xdr:cNvSpPr txBox="1"/>
      </xdr:nvSpPr>
      <xdr:spPr>
        <a:xfrm>
          <a:off x="8483111" y="167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88471</xdr:rowOff>
    </xdr:from>
    <xdr:to>
      <xdr:col>11</xdr:col>
      <xdr:colOff>358775</xdr:colOff>
      <xdr:row>98</xdr:row>
      <xdr:rowOff>18621</xdr:rowOff>
    </xdr:to>
    <xdr:sp macro="" textlink="">
      <xdr:nvSpPr>
        <xdr:cNvPr id="479" name="円/楕円 478"/>
        <xdr:cNvSpPr/>
      </xdr:nvSpPr>
      <xdr:spPr>
        <a:xfrm>
          <a:off x="7810500" y="167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9748</xdr:rowOff>
    </xdr:from>
    <xdr:ext cx="534377" cy="259045"/>
    <xdr:sp macro="" textlink="">
      <xdr:nvSpPr>
        <xdr:cNvPr id="480" name="テキスト ボックス 479"/>
        <xdr:cNvSpPr txBox="1"/>
      </xdr:nvSpPr>
      <xdr:spPr>
        <a:xfrm>
          <a:off x="7594111" y="168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136768</xdr:rowOff>
    </xdr:from>
    <xdr:to>
      <xdr:col>10</xdr:col>
      <xdr:colOff>155575</xdr:colOff>
      <xdr:row>98</xdr:row>
      <xdr:rowOff>66918</xdr:rowOff>
    </xdr:to>
    <xdr:sp macro="" textlink="">
      <xdr:nvSpPr>
        <xdr:cNvPr id="481" name="円/楕円 480"/>
        <xdr:cNvSpPr/>
      </xdr:nvSpPr>
      <xdr:spPr>
        <a:xfrm>
          <a:off x="6921500" y="167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58045</xdr:rowOff>
    </xdr:from>
    <xdr:ext cx="534377" cy="259045"/>
    <xdr:sp macro="" textlink="">
      <xdr:nvSpPr>
        <xdr:cNvPr id="482" name="テキスト ボックス 481"/>
        <xdr:cNvSpPr txBox="1"/>
      </xdr:nvSpPr>
      <xdr:spPr>
        <a:xfrm>
          <a:off x="6705111" y="168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3" name="直線コネクタ 502"/>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4"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5" name="直線コネクタ 504"/>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6"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7" name="直線コネクタ 506"/>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33915</xdr:rowOff>
    </xdr:from>
    <xdr:to>
      <xdr:col>23</xdr:col>
      <xdr:colOff>517525</xdr:colOff>
      <xdr:row>36</xdr:row>
      <xdr:rowOff>1569</xdr:rowOff>
    </xdr:to>
    <xdr:cxnSp macro="">
      <xdr:nvCxnSpPr>
        <xdr:cNvPr id="508" name="直線コネクタ 507"/>
        <xdr:cNvCxnSpPr/>
      </xdr:nvCxnSpPr>
      <xdr:spPr>
        <a:xfrm>
          <a:off x="15481300" y="6034665"/>
          <a:ext cx="838200" cy="1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9"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10" name="フローチャート : 判断 509"/>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33915</xdr:rowOff>
    </xdr:from>
    <xdr:to>
      <xdr:col>22</xdr:col>
      <xdr:colOff>365125</xdr:colOff>
      <xdr:row>36</xdr:row>
      <xdr:rowOff>52603</xdr:rowOff>
    </xdr:to>
    <xdr:cxnSp macro="">
      <xdr:nvCxnSpPr>
        <xdr:cNvPr id="511" name="直線コネクタ 510"/>
        <xdr:cNvCxnSpPr/>
      </xdr:nvCxnSpPr>
      <xdr:spPr>
        <a:xfrm flipV="1">
          <a:off x="14592300" y="6034665"/>
          <a:ext cx="889000" cy="19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2" name="フローチャート : 判断 511"/>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74928</xdr:rowOff>
    </xdr:from>
    <xdr:ext cx="534377" cy="259045"/>
    <xdr:sp macro="" textlink="">
      <xdr:nvSpPr>
        <xdr:cNvPr id="513" name="テキスト ボックス 512"/>
        <xdr:cNvSpPr txBox="1"/>
      </xdr:nvSpPr>
      <xdr:spPr>
        <a:xfrm>
          <a:off x="15214111" y="624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64491</xdr:rowOff>
    </xdr:from>
    <xdr:to>
      <xdr:col>21</xdr:col>
      <xdr:colOff>161925</xdr:colOff>
      <xdr:row>36</xdr:row>
      <xdr:rowOff>52603</xdr:rowOff>
    </xdr:to>
    <xdr:cxnSp macro="">
      <xdr:nvCxnSpPr>
        <xdr:cNvPr id="514" name="直線コネクタ 513"/>
        <xdr:cNvCxnSpPr/>
      </xdr:nvCxnSpPr>
      <xdr:spPr>
        <a:xfrm>
          <a:off x="13703300" y="6065241"/>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5" name="フローチャート : 判断 514"/>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44810</xdr:rowOff>
    </xdr:from>
    <xdr:ext cx="534377" cy="259045"/>
    <xdr:sp macro="" textlink="">
      <xdr:nvSpPr>
        <xdr:cNvPr id="516" name="テキスト ボックス 515"/>
        <xdr:cNvSpPr txBox="1"/>
      </xdr:nvSpPr>
      <xdr:spPr>
        <a:xfrm>
          <a:off x="14325111" y="6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64491</xdr:rowOff>
    </xdr:from>
    <xdr:to>
      <xdr:col>19</xdr:col>
      <xdr:colOff>644525</xdr:colOff>
      <xdr:row>36</xdr:row>
      <xdr:rowOff>66662</xdr:rowOff>
    </xdr:to>
    <xdr:cxnSp macro="">
      <xdr:nvCxnSpPr>
        <xdr:cNvPr id="517" name="直線コネクタ 516"/>
        <xdr:cNvCxnSpPr/>
      </xdr:nvCxnSpPr>
      <xdr:spPr>
        <a:xfrm flipV="1">
          <a:off x="12814300" y="6065241"/>
          <a:ext cx="889000" cy="17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8" name="フローチャート : 判断 517"/>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4691</xdr:rowOff>
    </xdr:from>
    <xdr:ext cx="534377" cy="259045"/>
    <xdr:sp macro="" textlink="">
      <xdr:nvSpPr>
        <xdr:cNvPr id="519" name="テキスト ボックス 518"/>
        <xdr:cNvSpPr txBox="1"/>
      </xdr:nvSpPr>
      <xdr:spPr>
        <a:xfrm>
          <a:off x="13436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20" name="フローチャート : 判断 519"/>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23893</xdr:rowOff>
    </xdr:from>
    <xdr:ext cx="534377" cy="259045"/>
    <xdr:sp macro="" textlink="">
      <xdr:nvSpPr>
        <xdr:cNvPr id="521" name="テキスト ボックス 520"/>
        <xdr:cNvSpPr txBox="1"/>
      </xdr:nvSpPr>
      <xdr:spPr>
        <a:xfrm>
          <a:off x="12547111" y="63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122219</xdr:rowOff>
    </xdr:from>
    <xdr:to>
      <xdr:col>23</xdr:col>
      <xdr:colOff>568325</xdr:colOff>
      <xdr:row>36</xdr:row>
      <xdr:rowOff>52369</xdr:rowOff>
    </xdr:to>
    <xdr:sp macro="" textlink="">
      <xdr:nvSpPr>
        <xdr:cNvPr id="527" name="円/楕円 526"/>
        <xdr:cNvSpPr/>
      </xdr:nvSpPr>
      <xdr:spPr>
        <a:xfrm>
          <a:off x="16268700" y="61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145096</xdr:rowOff>
    </xdr:from>
    <xdr:ext cx="534377" cy="259045"/>
    <xdr:sp macro="" textlink="">
      <xdr:nvSpPr>
        <xdr:cNvPr id="528" name="消防費該当値テキスト"/>
        <xdr:cNvSpPr txBox="1"/>
      </xdr:nvSpPr>
      <xdr:spPr>
        <a:xfrm>
          <a:off x="16370300" y="59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154565</xdr:rowOff>
    </xdr:from>
    <xdr:to>
      <xdr:col>22</xdr:col>
      <xdr:colOff>415925</xdr:colOff>
      <xdr:row>35</xdr:row>
      <xdr:rowOff>84715</xdr:rowOff>
    </xdr:to>
    <xdr:sp macro="" textlink="">
      <xdr:nvSpPr>
        <xdr:cNvPr id="529" name="円/楕円 528"/>
        <xdr:cNvSpPr/>
      </xdr:nvSpPr>
      <xdr:spPr>
        <a:xfrm>
          <a:off x="15430500" y="59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101242</xdr:rowOff>
    </xdr:from>
    <xdr:ext cx="534377" cy="259045"/>
    <xdr:sp macro="" textlink="">
      <xdr:nvSpPr>
        <xdr:cNvPr id="530" name="テキスト ボックス 529"/>
        <xdr:cNvSpPr txBox="1"/>
      </xdr:nvSpPr>
      <xdr:spPr>
        <a:xfrm>
          <a:off x="15214111" y="57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1803</xdr:rowOff>
    </xdr:from>
    <xdr:to>
      <xdr:col>21</xdr:col>
      <xdr:colOff>212725</xdr:colOff>
      <xdr:row>36</xdr:row>
      <xdr:rowOff>103403</xdr:rowOff>
    </xdr:to>
    <xdr:sp macro="" textlink="">
      <xdr:nvSpPr>
        <xdr:cNvPr id="531" name="円/楕円 530"/>
        <xdr:cNvSpPr/>
      </xdr:nvSpPr>
      <xdr:spPr>
        <a:xfrm>
          <a:off x="14541500" y="61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119930</xdr:rowOff>
    </xdr:from>
    <xdr:ext cx="534377" cy="259045"/>
    <xdr:sp macro="" textlink="">
      <xdr:nvSpPr>
        <xdr:cNvPr id="532" name="テキスト ボックス 531"/>
        <xdr:cNvSpPr txBox="1"/>
      </xdr:nvSpPr>
      <xdr:spPr>
        <a:xfrm>
          <a:off x="14325111" y="594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13691</xdr:rowOff>
    </xdr:from>
    <xdr:to>
      <xdr:col>20</xdr:col>
      <xdr:colOff>9525</xdr:colOff>
      <xdr:row>35</xdr:row>
      <xdr:rowOff>115291</xdr:rowOff>
    </xdr:to>
    <xdr:sp macro="" textlink="">
      <xdr:nvSpPr>
        <xdr:cNvPr id="533" name="円/楕円 532"/>
        <xdr:cNvSpPr/>
      </xdr:nvSpPr>
      <xdr:spPr>
        <a:xfrm>
          <a:off x="13652500" y="60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131818</xdr:rowOff>
    </xdr:from>
    <xdr:ext cx="534377" cy="259045"/>
    <xdr:sp macro="" textlink="">
      <xdr:nvSpPr>
        <xdr:cNvPr id="534" name="テキスト ボックス 533"/>
        <xdr:cNvSpPr txBox="1"/>
      </xdr:nvSpPr>
      <xdr:spPr>
        <a:xfrm>
          <a:off x="13436111" y="57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15862</xdr:rowOff>
    </xdr:from>
    <xdr:to>
      <xdr:col>18</xdr:col>
      <xdr:colOff>492125</xdr:colOff>
      <xdr:row>36</xdr:row>
      <xdr:rowOff>117462</xdr:rowOff>
    </xdr:to>
    <xdr:sp macro="" textlink="">
      <xdr:nvSpPr>
        <xdr:cNvPr id="535" name="円/楕円 534"/>
        <xdr:cNvSpPr/>
      </xdr:nvSpPr>
      <xdr:spPr>
        <a:xfrm>
          <a:off x="12763500" y="61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133989</xdr:rowOff>
    </xdr:from>
    <xdr:ext cx="534377" cy="259045"/>
    <xdr:sp macro="" textlink="">
      <xdr:nvSpPr>
        <xdr:cNvPr id="536" name="テキスト ボックス 535"/>
        <xdr:cNvSpPr txBox="1"/>
      </xdr:nvSpPr>
      <xdr:spPr>
        <a:xfrm>
          <a:off x="12547111" y="59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61" name="直線コネクタ 560"/>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2"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3" name="直線コネクタ 562"/>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4"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5" name="直線コネクタ 564"/>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137109</xdr:rowOff>
    </xdr:from>
    <xdr:to>
      <xdr:col>23</xdr:col>
      <xdr:colOff>517525</xdr:colOff>
      <xdr:row>58</xdr:row>
      <xdr:rowOff>82836</xdr:rowOff>
    </xdr:to>
    <xdr:cxnSp macro="">
      <xdr:nvCxnSpPr>
        <xdr:cNvPr id="566" name="直線コネクタ 565"/>
        <xdr:cNvCxnSpPr/>
      </xdr:nvCxnSpPr>
      <xdr:spPr>
        <a:xfrm>
          <a:off x="15481300" y="9909759"/>
          <a:ext cx="838200" cy="1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7"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8" name="フローチャート : 判断 567"/>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137109</xdr:rowOff>
    </xdr:from>
    <xdr:to>
      <xdr:col>22</xdr:col>
      <xdr:colOff>365125</xdr:colOff>
      <xdr:row>58</xdr:row>
      <xdr:rowOff>103372</xdr:rowOff>
    </xdr:to>
    <xdr:cxnSp macro="">
      <xdr:nvCxnSpPr>
        <xdr:cNvPr id="569" name="直線コネクタ 568"/>
        <xdr:cNvCxnSpPr/>
      </xdr:nvCxnSpPr>
      <xdr:spPr>
        <a:xfrm flipV="1">
          <a:off x="14592300" y="9909759"/>
          <a:ext cx="889000" cy="13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70" name="フローチャート : 判断 569"/>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71" name="テキスト ボックス 570"/>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103372</xdr:rowOff>
    </xdr:from>
    <xdr:to>
      <xdr:col>21</xdr:col>
      <xdr:colOff>161925</xdr:colOff>
      <xdr:row>58</xdr:row>
      <xdr:rowOff>106782</xdr:rowOff>
    </xdr:to>
    <xdr:cxnSp macro="">
      <xdr:nvCxnSpPr>
        <xdr:cNvPr id="572" name="直線コネクタ 571"/>
        <xdr:cNvCxnSpPr/>
      </xdr:nvCxnSpPr>
      <xdr:spPr>
        <a:xfrm flipV="1">
          <a:off x="13703300" y="10047472"/>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3" name="フローチャート : 判断 572"/>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4" name="テキスト ボックス 573"/>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70930</xdr:rowOff>
    </xdr:from>
    <xdr:to>
      <xdr:col>19</xdr:col>
      <xdr:colOff>644525</xdr:colOff>
      <xdr:row>58</xdr:row>
      <xdr:rowOff>106782</xdr:rowOff>
    </xdr:to>
    <xdr:cxnSp macro="">
      <xdr:nvCxnSpPr>
        <xdr:cNvPr id="575" name="直線コネクタ 574"/>
        <xdr:cNvCxnSpPr/>
      </xdr:nvCxnSpPr>
      <xdr:spPr>
        <a:xfrm>
          <a:off x="12814300" y="10015030"/>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6" name="フローチャート : 判断 575"/>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7" name="テキスト ボックス 576"/>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8" name="フローチャート : 判断 577"/>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9" name="テキスト ボックス 578"/>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32036</xdr:rowOff>
    </xdr:from>
    <xdr:to>
      <xdr:col>23</xdr:col>
      <xdr:colOff>568325</xdr:colOff>
      <xdr:row>58</xdr:row>
      <xdr:rowOff>133636</xdr:rowOff>
    </xdr:to>
    <xdr:sp macro="" textlink="">
      <xdr:nvSpPr>
        <xdr:cNvPr id="585" name="円/楕円 584"/>
        <xdr:cNvSpPr/>
      </xdr:nvSpPr>
      <xdr:spPr>
        <a:xfrm>
          <a:off x="16268700" y="99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118413</xdr:rowOff>
    </xdr:from>
    <xdr:ext cx="534377" cy="259045"/>
    <xdr:sp macro="" textlink="">
      <xdr:nvSpPr>
        <xdr:cNvPr id="586" name="教育費該当値テキスト"/>
        <xdr:cNvSpPr txBox="1"/>
      </xdr:nvSpPr>
      <xdr:spPr>
        <a:xfrm>
          <a:off x="16370300" y="98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86309</xdr:rowOff>
    </xdr:from>
    <xdr:to>
      <xdr:col>22</xdr:col>
      <xdr:colOff>415925</xdr:colOff>
      <xdr:row>58</xdr:row>
      <xdr:rowOff>16459</xdr:rowOff>
    </xdr:to>
    <xdr:sp macro="" textlink="">
      <xdr:nvSpPr>
        <xdr:cNvPr id="587" name="円/楕円 586"/>
        <xdr:cNvSpPr/>
      </xdr:nvSpPr>
      <xdr:spPr>
        <a:xfrm>
          <a:off x="15430500" y="9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7586</xdr:rowOff>
    </xdr:from>
    <xdr:ext cx="534377" cy="259045"/>
    <xdr:sp macro="" textlink="">
      <xdr:nvSpPr>
        <xdr:cNvPr id="588" name="テキスト ボックス 587"/>
        <xdr:cNvSpPr txBox="1"/>
      </xdr:nvSpPr>
      <xdr:spPr>
        <a:xfrm>
          <a:off x="15214111" y="9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52572</xdr:rowOff>
    </xdr:from>
    <xdr:to>
      <xdr:col>21</xdr:col>
      <xdr:colOff>212725</xdr:colOff>
      <xdr:row>58</xdr:row>
      <xdr:rowOff>154172</xdr:rowOff>
    </xdr:to>
    <xdr:sp macro="" textlink="">
      <xdr:nvSpPr>
        <xdr:cNvPr id="589" name="円/楕円 588"/>
        <xdr:cNvSpPr/>
      </xdr:nvSpPr>
      <xdr:spPr>
        <a:xfrm>
          <a:off x="14541500" y="9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145299</xdr:rowOff>
    </xdr:from>
    <xdr:ext cx="534377" cy="259045"/>
    <xdr:sp macro="" textlink="">
      <xdr:nvSpPr>
        <xdr:cNvPr id="590" name="テキスト ボックス 589"/>
        <xdr:cNvSpPr txBox="1"/>
      </xdr:nvSpPr>
      <xdr:spPr>
        <a:xfrm>
          <a:off x="14325111" y="100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55982</xdr:rowOff>
    </xdr:from>
    <xdr:to>
      <xdr:col>20</xdr:col>
      <xdr:colOff>9525</xdr:colOff>
      <xdr:row>58</xdr:row>
      <xdr:rowOff>157582</xdr:rowOff>
    </xdr:to>
    <xdr:sp macro="" textlink="">
      <xdr:nvSpPr>
        <xdr:cNvPr id="591" name="円/楕円 590"/>
        <xdr:cNvSpPr/>
      </xdr:nvSpPr>
      <xdr:spPr>
        <a:xfrm>
          <a:off x="13652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148709</xdr:rowOff>
    </xdr:from>
    <xdr:ext cx="534377" cy="259045"/>
    <xdr:sp macro="" textlink="">
      <xdr:nvSpPr>
        <xdr:cNvPr id="592" name="テキスト ボックス 591"/>
        <xdr:cNvSpPr txBox="1"/>
      </xdr:nvSpPr>
      <xdr:spPr>
        <a:xfrm>
          <a:off x="13436111" y="1009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20130</xdr:rowOff>
    </xdr:from>
    <xdr:to>
      <xdr:col>18</xdr:col>
      <xdr:colOff>492125</xdr:colOff>
      <xdr:row>58</xdr:row>
      <xdr:rowOff>121730</xdr:rowOff>
    </xdr:to>
    <xdr:sp macro="" textlink="">
      <xdr:nvSpPr>
        <xdr:cNvPr id="593" name="円/楕円 592"/>
        <xdr:cNvSpPr/>
      </xdr:nvSpPr>
      <xdr:spPr>
        <a:xfrm>
          <a:off x="12763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112857</xdr:rowOff>
    </xdr:from>
    <xdr:ext cx="534377" cy="259045"/>
    <xdr:sp macro="" textlink="">
      <xdr:nvSpPr>
        <xdr:cNvPr id="594" name="テキスト ボックス 593"/>
        <xdr:cNvSpPr txBox="1"/>
      </xdr:nvSpPr>
      <xdr:spPr>
        <a:xfrm>
          <a:off x="12547111" y="100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8" name="直線コネクタ 617"/>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21"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2" name="直線コネクタ 621"/>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4"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5" name="フローチャート : 判断 624"/>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7" name="フローチャート : 判断 626"/>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8" name="テキスト ボックス 627"/>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30" name="フローチャート : 判断 629"/>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31" name="テキスト ボックス 630"/>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3" name="フローチャート : 判断 632"/>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4" name="テキスト ボックス 633"/>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5" name="フローチャート : 判断 634"/>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6" name="テキスト ボックス 635"/>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2" name="円/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3"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4" name="円/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5" name="テキスト ボックス 64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6" name="円/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7" name="テキスト ボックス 64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8" name="円/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9" name="テキスト ボックス 64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0" name="円/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1" name="テキスト ボックス 65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5" name="テキスト ボックス 66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7" name="テキスト ボックス 66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9" name="テキスト ボックス 66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3" name="テキスト ボックス 67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7" name="直線コネクタ 676"/>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8"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9" name="直線コネクタ 678"/>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80"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81" name="直線コネクタ 680"/>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159082</xdr:rowOff>
    </xdr:from>
    <xdr:to>
      <xdr:col>23</xdr:col>
      <xdr:colOff>517525</xdr:colOff>
      <xdr:row>97</xdr:row>
      <xdr:rowOff>6623</xdr:rowOff>
    </xdr:to>
    <xdr:cxnSp macro="">
      <xdr:nvCxnSpPr>
        <xdr:cNvPr id="682" name="直線コネクタ 681"/>
        <xdr:cNvCxnSpPr/>
      </xdr:nvCxnSpPr>
      <xdr:spPr>
        <a:xfrm>
          <a:off x="15481300" y="1661828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3"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4" name="フローチャート : 判断 683"/>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128205</xdr:rowOff>
    </xdr:from>
    <xdr:to>
      <xdr:col>22</xdr:col>
      <xdr:colOff>365125</xdr:colOff>
      <xdr:row>96</xdr:row>
      <xdr:rowOff>159082</xdr:rowOff>
    </xdr:to>
    <xdr:cxnSp macro="">
      <xdr:nvCxnSpPr>
        <xdr:cNvPr id="685" name="直線コネクタ 684"/>
        <xdr:cNvCxnSpPr/>
      </xdr:nvCxnSpPr>
      <xdr:spPr>
        <a:xfrm>
          <a:off x="14592300" y="16587405"/>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6" name="フローチャート : 判断 685"/>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7" name="テキスト ボックス 686"/>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128205</xdr:rowOff>
    </xdr:from>
    <xdr:to>
      <xdr:col>21</xdr:col>
      <xdr:colOff>161925</xdr:colOff>
      <xdr:row>96</xdr:row>
      <xdr:rowOff>128467</xdr:rowOff>
    </xdr:to>
    <xdr:cxnSp macro="">
      <xdr:nvCxnSpPr>
        <xdr:cNvPr id="688" name="直線コネクタ 687"/>
        <xdr:cNvCxnSpPr/>
      </xdr:nvCxnSpPr>
      <xdr:spPr>
        <a:xfrm flipV="1">
          <a:off x="13703300" y="16587405"/>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9" name="フローチャート : 判断 688"/>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90" name="テキスト ボックス 689"/>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125363</xdr:rowOff>
    </xdr:from>
    <xdr:to>
      <xdr:col>19</xdr:col>
      <xdr:colOff>644525</xdr:colOff>
      <xdr:row>96</xdr:row>
      <xdr:rowOff>128467</xdr:rowOff>
    </xdr:to>
    <xdr:cxnSp macro="">
      <xdr:nvCxnSpPr>
        <xdr:cNvPr id="691" name="直線コネクタ 690"/>
        <xdr:cNvCxnSpPr/>
      </xdr:nvCxnSpPr>
      <xdr:spPr>
        <a:xfrm>
          <a:off x="12814300" y="16584563"/>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2" name="フローチャート : 判断 691"/>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140619</xdr:rowOff>
    </xdr:from>
    <xdr:ext cx="534377" cy="259045"/>
    <xdr:sp macro="" textlink="">
      <xdr:nvSpPr>
        <xdr:cNvPr id="693" name="テキスト ボックス 692"/>
        <xdr:cNvSpPr txBox="1"/>
      </xdr:nvSpPr>
      <xdr:spPr>
        <a:xfrm>
          <a:off x="13436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4" name="フローチャート : 判断 693"/>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134642</xdr:rowOff>
    </xdr:from>
    <xdr:ext cx="534377" cy="259045"/>
    <xdr:sp macro="" textlink="">
      <xdr:nvSpPr>
        <xdr:cNvPr id="695" name="テキスト ボックス 694"/>
        <xdr:cNvSpPr txBox="1"/>
      </xdr:nvSpPr>
      <xdr:spPr>
        <a:xfrm>
          <a:off x="12547111" y="16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127273</xdr:rowOff>
    </xdr:from>
    <xdr:to>
      <xdr:col>23</xdr:col>
      <xdr:colOff>568325</xdr:colOff>
      <xdr:row>97</xdr:row>
      <xdr:rowOff>57423</xdr:rowOff>
    </xdr:to>
    <xdr:sp macro="" textlink="">
      <xdr:nvSpPr>
        <xdr:cNvPr id="701" name="円/楕円 700"/>
        <xdr:cNvSpPr/>
      </xdr:nvSpPr>
      <xdr:spPr>
        <a:xfrm>
          <a:off x="16268700" y="165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105700</xdr:rowOff>
    </xdr:from>
    <xdr:ext cx="534377" cy="259045"/>
    <xdr:sp macro="" textlink="">
      <xdr:nvSpPr>
        <xdr:cNvPr id="702" name="公債費該当値テキスト"/>
        <xdr:cNvSpPr txBox="1"/>
      </xdr:nvSpPr>
      <xdr:spPr>
        <a:xfrm>
          <a:off x="16370300" y="16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108282</xdr:rowOff>
    </xdr:from>
    <xdr:to>
      <xdr:col>22</xdr:col>
      <xdr:colOff>415925</xdr:colOff>
      <xdr:row>97</xdr:row>
      <xdr:rowOff>38432</xdr:rowOff>
    </xdr:to>
    <xdr:sp macro="" textlink="">
      <xdr:nvSpPr>
        <xdr:cNvPr id="703" name="円/楕円 702"/>
        <xdr:cNvSpPr/>
      </xdr:nvSpPr>
      <xdr:spPr>
        <a:xfrm>
          <a:off x="15430500" y="16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29559</xdr:rowOff>
    </xdr:from>
    <xdr:ext cx="534377" cy="259045"/>
    <xdr:sp macro="" textlink="">
      <xdr:nvSpPr>
        <xdr:cNvPr id="704" name="テキスト ボックス 703"/>
        <xdr:cNvSpPr txBox="1"/>
      </xdr:nvSpPr>
      <xdr:spPr>
        <a:xfrm>
          <a:off x="15214111" y="166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77405</xdr:rowOff>
    </xdr:from>
    <xdr:to>
      <xdr:col>21</xdr:col>
      <xdr:colOff>212725</xdr:colOff>
      <xdr:row>97</xdr:row>
      <xdr:rowOff>7555</xdr:rowOff>
    </xdr:to>
    <xdr:sp macro="" textlink="">
      <xdr:nvSpPr>
        <xdr:cNvPr id="705" name="円/楕円 704"/>
        <xdr:cNvSpPr/>
      </xdr:nvSpPr>
      <xdr:spPr>
        <a:xfrm>
          <a:off x="14541500" y="16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170132</xdr:rowOff>
    </xdr:from>
    <xdr:ext cx="534377" cy="259045"/>
    <xdr:sp macro="" textlink="">
      <xdr:nvSpPr>
        <xdr:cNvPr id="706" name="テキスト ボックス 705"/>
        <xdr:cNvSpPr txBox="1"/>
      </xdr:nvSpPr>
      <xdr:spPr>
        <a:xfrm>
          <a:off x="14325111" y="16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77667</xdr:rowOff>
    </xdr:from>
    <xdr:to>
      <xdr:col>20</xdr:col>
      <xdr:colOff>9525</xdr:colOff>
      <xdr:row>97</xdr:row>
      <xdr:rowOff>7817</xdr:rowOff>
    </xdr:to>
    <xdr:sp macro="" textlink="">
      <xdr:nvSpPr>
        <xdr:cNvPr id="707" name="円/楕円 706"/>
        <xdr:cNvSpPr/>
      </xdr:nvSpPr>
      <xdr:spPr>
        <a:xfrm>
          <a:off x="13652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170394</xdr:rowOff>
    </xdr:from>
    <xdr:ext cx="534377" cy="259045"/>
    <xdr:sp macro="" textlink="">
      <xdr:nvSpPr>
        <xdr:cNvPr id="708" name="テキスト ボックス 707"/>
        <xdr:cNvSpPr txBox="1"/>
      </xdr:nvSpPr>
      <xdr:spPr>
        <a:xfrm>
          <a:off x="13436111" y="166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74563</xdr:rowOff>
    </xdr:from>
    <xdr:to>
      <xdr:col>18</xdr:col>
      <xdr:colOff>492125</xdr:colOff>
      <xdr:row>97</xdr:row>
      <xdr:rowOff>4713</xdr:rowOff>
    </xdr:to>
    <xdr:sp macro="" textlink="">
      <xdr:nvSpPr>
        <xdr:cNvPr id="709" name="円/楕円 708"/>
        <xdr:cNvSpPr/>
      </xdr:nvSpPr>
      <xdr:spPr>
        <a:xfrm>
          <a:off x="12763500" y="165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167290</xdr:rowOff>
    </xdr:from>
    <xdr:ext cx="534377" cy="259045"/>
    <xdr:sp macro="" textlink="">
      <xdr:nvSpPr>
        <xdr:cNvPr id="710" name="テキスト ボックス 709"/>
        <xdr:cNvSpPr txBox="1"/>
      </xdr:nvSpPr>
      <xdr:spPr>
        <a:xfrm>
          <a:off x="12547111" y="166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41" name="フローチャート : 判断 740"/>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2" name="テキスト ボックス 741"/>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4" name="フローチャート : 判断 743"/>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5" name="テキスト ボックス 744"/>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7" name="フローチャート : 判断 746"/>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8" name="テキスト ボックス 747"/>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9" name="フローチャート : 判断 748"/>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50" name="テキスト ボックス 749"/>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民生費については、類似団体平均値と比べると低いものの、児童福祉費や老人福祉費等の伸びにより増加の傾向にある。平成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年度は保育所等緊急整備事業費補助金による児童福祉費の増、 介護保険事業特別会計繰出金の増などにより、前年から</a:t>
          </a:r>
          <a:r>
            <a:rPr lang="en-US" altLang="ja-JP" sz="1100" b="0" i="0" u="none" strike="noStrike" baseline="0" smtClean="0">
              <a:solidFill>
                <a:schemeClr val="dk1"/>
              </a:solidFill>
              <a:latin typeface="+mn-lt"/>
              <a:ea typeface="+mn-ea"/>
              <a:cs typeface="+mn-cs"/>
            </a:rPr>
            <a:t>8,179</a:t>
          </a:r>
          <a:r>
            <a:rPr lang="ja-JP" altLang="en-US" sz="1100" b="0" i="0" u="none" strike="noStrike" baseline="0" smtClean="0">
              <a:solidFill>
                <a:schemeClr val="dk1"/>
              </a:solidFill>
              <a:latin typeface="+mn-lt"/>
              <a:ea typeface="+mn-ea"/>
              <a:cs typeface="+mn-cs"/>
            </a:rPr>
            <a:t>円の増となっている。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衛生費については、平成</a:t>
          </a:r>
          <a:r>
            <a:rPr kumimoji="1" lang="en-US" altLang="ja-JP" sz="1100" b="0" i="0" u="none" strike="noStrike" baseline="0" smtClean="0">
              <a:solidFill>
                <a:schemeClr val="dk1"/>
              </a:solidFill>
              <a:latin typeface="+mn-lt"/>
              <a:ea typeface="+mn-ea"/>
              <a:cs typeface="+mn-cs"/>
            </a:rPr>
            <a:t>24</a:t>
          </a:r>
          <a:r>
            <a:rPr kumimoji="1" lang="ja-JP" altLang="en-US" sz="1100" b="0" i="0" u="none" strike="noStrike" baseline="0" smtClean="0">
              <a:solidFill>
                <a:schemeClr val="dk1"/>
              </a:solidFill>
              <a:latin typeface="+mn-lt"/>
              <a:ea typeface="+mn-ea"/>
              <a:cs typeface="+mn-cs"/>
            </a:rPr>
            <a:t>年度、平成</a:t>
          </a:r>
          <a:r>
            <a:rPr kumimoji="1" lang="en-US" altLang="ja-JP" sz="1100" b="0" i="0" u="none" strike="noStrike" baseline="0" smtClean="0">
              <a:solidFill>
                <a:schemeClr val="dk1"/>
              </a:solidFill>
              <a:latin typeface="+mn-lt"/>
              <a:ea typeface="+mn-ea"/>
              <a:cs typeface="+mn-cs"/>
            </a:rPr>
            <a:t>25</a:t>
          </a:r>
          <a:r>
            <a:rPr kumimoji="1" lang="ja-JP" altLang="en-US" sz="1100" b="0" i="0" u="none" strike="noStrike" baseline="0" smtClean="0">
              <a:solidFill>
                <a:schemeClr val="dk1"/>
              </a:solidFill>
              <a:latin typeface="+mn-lt"/>
              <a:ea typeface="+mn-ea"/>
              <a:cs typeface="+mn-cs"/>
            </a:rPr>
            <a:t>年度は廃棄物処理施設の整備事業により類似団体平均値より高くなっている。平成</a:t>
          </a:r>
          <a:r>
            <a:rPr kumimoji="1" lang="en-US" altLang="ja-JP" sz="1100" b="0" i="0" u="none" strike="noStrike" baseline="0" smtClean="0">
              <a:solidFill>
                <a:schemeClr val="dk1"/>
              </a:solidFill>
              <a:latin typeface="+mn-lt"/>
              <a:ea typeface="+mn-ea"/>
              <a:cs typeface="+mn-cs"/>
            </a:rPr>
            <a:t>26</a:t>
          </a:r>
          <a:r>
            <a:rPr kumimoji="1" lang="ja-JP" altLang="en-US" sz="1100" b="0" i="0" u="none" strike="noStrike" baseline="0" smtClean="0">
              <a:solidFill>
                <a:schemeClr val="dk1"/>
              </a:solidFill>
              <a:latin typeface="+mn-lt"/>
              <a:ea typeface="+mn-ea"/>
              <a:cs typeface="+mn-cs"/>
            </a:rPr>
            <a:t>年度以降は類似団体平均値を下回っているものの、</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ja-JP" altLang="en-US" sz="1100" b="0" i="0" u="none" strike="noStrike" baseline="0" smtClean="0">
              <a:solidFill>
                <a:schemeClr val="dk1"/>
              </a:solidFill>
              <a:latin typeface="+mn-lt"/>
              <a:ea typeface="+mn-ea"/>
              <a:cs typeface="+mn-cs"/>
            </a:rPr>
            <a:t>家庭ごみ有料化に係る経費や、一般廃棄物収集運搬業務の一部委託化などにより前年と比べ</a:t>
          </a:r>
          <a:r>
            <a:rPr kumimoji="1" lang="en-US" altLang="ja-JP" sz="1100" b="0" i="0" u="none" strike="noStrike" baseline="0" smtClean="0">
              <a:solidFill>
                <a:schemeClr val="dk1"/>
              </a:solidFill>
              <a:latin typeface="+mn-lt"/>
              <a:ea typeface="+mn-ea"/>
              <a:cs typeface="+mn-cs"/>
            </a:rPr>
            <a:t>783</a:t>
          </a:r>
          <a:r>
            <a:rPr kumimoji="1" lang="ja-JP" altLang="en-US" sz="1100" b="0" i="0" u="none" strike="noStrike" baseline="0" smtClean="0">
              <a:solidFill>
                <a:schemeClr val="dk1"/>
              </a:solidFill>
              <a:latin typeface="+mn-lt"/>
              <a:ea typeface="+mn-ea"/>
              <a:cs typeface="+mn-cs"/>
            </a:rPr>
            <a:t>円の増となっている。</a:t>
          </a:r>
          <a:endParaRPr kumimoji="1"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商工費については、平成</a:t>
          </a:r>
          <a:r>
            <a:rPr kumimoji="1" lang="en-US" altLang="ja-JP" sz="1100" b="0" i="0" u="none" strike="noStrike" baseline="0" smtClean="0">
              <a:solidFill>
                <a:schemeClr val="dk1"/>
              </a:solidFill>
              <a:latin typeface="+mn-lt"/>
              <a:ea typeface="+mn-ea"/>
              <a:cs typeface="+mn-cs"/>
            </a:rPr>
            <a:t>23</a:t>
          </a:r>
          <a:r>
            <a:rPr kumimoji="1" lang="ja-JP" altLang="en-US" sz="1100" b="0" i="0" u="none" strike="noStrike" baseline="0" smtClean="0">
              <a:solidFill>
                <a:schemeClr val="dk1"/>
              </a:solidFill>
              <a:latin typeface="+mn-lt"/>
              <a:ea typeface="+mn-ea"/>
              <a:cs typeface="+mn-cs"/>
            </a:rPr>
            <a:t>年度から平成</a:t>
          </a:r>
          <a:r>
            <a:rPr kumimoji="1" lang="en-US" altLang="ja-JP" sz="1100" b="0" i="0" u="none" strike="noStrike" baseline="0" smtClean="0">
              <a:solidFill>
                <a:schemeClr val="dk1"/>
              </a:solidFill>
              <a:latin typeface="+mn-lt"/>
              <a:ea typeface="+mn-ea"/>
              <a:cs typeface="+mn-cs"/>
            </a:rPr>
            <a:t>26</a:t>
          </a:r>
          <a:r>
            <a:rPr kumimoji="1" lang="ja-JP" altLang="en-US" sz="1100" b="0" i="0" u="none" strike="noStrike" baseline="0" smtClean="0">
              <a:solidFill>
                <a:schemeClr val="dk1"/>
              </a:solidFill>
              <a:latin typeface="+mn-lt"/>
              <a:ea typeface="+mn-ea"/>
              <a:cs typeface="+mn-cs"/>
            </a:rPr>
            <a:t>年度まで横ばいで推移してきたが、平成</a:t>
          </a:r>
          <a:r>
            <a:rPr kumimoji="1" lang="en-US" altLang="ja-JP" sz="1100" b="0" i="0" u="none" strike="noStrike" baseline="0" smtClean="0">
              <a:solidFill>
                <a:schemeClr val="dk1"/>
              </a:solidFill>
              <a:latin typeface="+mn-lt"/>
              <a:ea typeface="+mn-ea"/>
              <a:cs typeface="+mn-cs"/>
            </a:rPr>
            <a:t>27</a:t>
          </a:r>
          <a:r>
            <a:rPr kumimoji="1" lang="ja-JP" altLang="en-US" sz="1100" b="0" i="0" u="none" strike="noStrike" baseline="0" smtClean="0">
              <a:solidFill>
                <a:schemeClr val="dk1"/>
              </a:solidFill>
              <a:latin typeface="+mn-lt"/>
              <a:ea typeface="+mn-ea"/>
              <a:cs typeface="+mn-cs"/>
            </a:rPr>
            <a:t>年度は地方住民生活等緊急支援交付金（消費喚起型）を充当したプレミアム商品券発行事業補助金による補助費の増により、前年から</a:t>
          </a:r>
          <a:r>
            <a:rPr kumimoji="1" lang="en-US" altLang="ja-JP" sz="1100" b="0" i="0" u="none" strike="noStrike" baseline="0" smtClean="0">
              <a:solidFill>
                <a:schemeClr val="dk1"/>
              </a:solidFill>
              <a:latin typeface="+mn-lt"/>
              <a:ea typeface="+mn-ea"/>
              <a:cs typeface="+mn-cs"/>
            </a:rPr>
            <a:t>678</a:t>
          </a:r>
          <a:r>
            <a:rPr kumimoji="1" lang="ja-JP" altLang="en-US" sz="1100" b="0" i="0" u="none" strike="noStrike" baseline="0" smtClean="0">
              <a:solidFill>
                <a:schemeClr val="dk1"/>
              </a:solidFill>
              <a:latin typeface="+mn-lt"/>
              <a:ea typeface="+mn-ea"/>
              <a:cs typeface="+mn-cs"/>
            </a:rPr>
            <a:t>円の増となっている。</a:t>
          </a:r>
          <a:endParaRPr kumimoji="1"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土木費については、平成</a:t>
          </a:r>
          <a:r>
            <a:rPr kumimoji="1" lang="en-US" altLang="ja-JP" sz="1100" b="0" i="0" u="none" strike="noStrike" baseline="0" smtClean="0">
              <a:solidFill>
                <a:schemeClr val="dk1"/>
              </a:solidFill>
              <a:latin typeface="+mn-lt"/>
              <a:ea typeface="+mn-ea"/>
              <a:cs typeface="+mn-cs"/>
            </a:rPr>
            <a:t>24</a:t>
          </a:r>
          <a:r>
            <a:rPr kumimoji="1" lang="ja-JP" altLang="en-US" sz="1100" b="0" i="0" u="none" strike="noStrike" baseline="0" smtClean="0">
              <a:solidFill>
                <a:schemeClr val="dk1"/>
              </a:solidFill>
              <a:latin typeface="+mn-lt"/>
              <a:ea typeface="+mn-ea"/>
              <a:cs typeface="+mn-cs"/>
            </a:rPr>
            <a:t>年度、平成</a:t>
          </a:r>
          <a:r>
            <a:rPr kumimoji="1" lang="en-US" altLang="ja-JP" sz="1100" b="0" i="0" u="none" strike="noStrike" baseline="0" smtClean="0">
              <a:solidFill>
                <a:schemeClr val="dk1"/>
              </a:solidFill>
              <a:latin typeface="+mn-lt"/>
              <a:ea typeface="+mn-ea"/>
              <a:cs typeface="+mn-cs"/>
            </a:rPr>
            <a:t>25</a:t>
          </a:r>
          <a:r>
            <a:rPr kumimoji="1" lang="ja-JP" altLang="en-US" sz="1100" b="0" i="0" u="none" strike="noStrike" baseline="0" smtClean="0">
              <a:solidFill>
                <a:schemeClr val="dk1"/>
              </a:solidFill>
              <a:latin typeface="+mn-lt"/>
              <a:ea typeface="+mn-ea"/>
              <a:cs typeface="+mn-cs"/>
            </a:rPr>
            <a:t>年度は第一運動公園整備事業、市営住宅整備事業により増加していたが、平成</a:t>
          </a:r>
          <a:r>
            <a:rPr kumimoji="1" lang="en-US" altLang="ja-JP" sz="1100" b="0" i="0" u="none" strike="noStrike" baseline="0" smtClean="0">
              <a:solidFill>
                <a:schemeClr val="dk1"/>
              </a:solidFill>
              <a:latin typeface="+mn-lt"/>
              <a:ea typeface="+mn-ea"/>
              <a:cs typeface="+mn-cs"/>
            </a:rPr>
            <a:t>26</a:t>
          </a:r>
          <a:r>
            <a:rPr kumimoji="1" lang="ja-JP" altLang="en-US" sz="1100" b="0" i="0" u="none" strike="noStrike" baseline="0" smtClean="0">
              <a:solidFill>
                <a:schemeClr val="dk1"/>
              </a:solidFill>
              <a:latin typeface="+mn-lt"/>
              <a:ea typeface="+mn-ea"/>
              <a:cs typeface="+mn-cs"/>
            </a:rPr>
            <a:t>年度は大幅に減少した。平成</a:t>
          </a:r>
          <a:r>
            <a:rPr kumimoji="1" lang="en-US" altLang="ja-JP" sz="1100" b="0" i="0" u="none" strike="noStrike" baseline="0" smtClean="0">
              <a:solidFill>
                <a:schemeClr val="dk1"/>
              </a:solidFill>
              <a:latin typeface="+mn-lt"/>
              <a:ea typeface="+mn-ea"/>
              <a:cs typeface="+mn-cs"/>
            </a:rPr>
            <a:t>27</a:t>
          </a:r>
          <a:r>
            <a:rPr kumimoji="1" lang="ja-JP" altLang="en-US" sz="1100" b="0" i="0" u="none" strike="noStrike" baseline="0" smtClean="0">
              <a:solidFill>
                <a:schemeClr val="dk1"/>
              </a:solidFill>
              <a:latin typeface="+mn-lt"/>
              <a:ea typeface="+mn-ea"/>
              <a:cs typeface="+mn-cs"/>
            </a:rPr>
            <a:t>年度は道路橋りょう費における用地購入代等の普通建設事業費の増、池子の森自然公園整備事業等により、</a:t>
          </a:r>
          <a:r>
            <a:rPr kumimoji="1" lang="en-US" altLang="ja-JP" sz="1100" b="0" i="0" u="none" strike="noStrike" baseline="0" smtClean="0">
              <a:solidFill>
                <a:schemeClr val="dk1"/>
              </a:solidFill>
              <a:latin typeface="+mn-lt"/>
              <a:ea typeface="+mn-ea"/>
              <a:cs typeface="+mn-cs"/>
            </a:rPr>
            <a:t>5,694</a:t>
          </a:r>
          <a:r>
            <a:rPr kumimoji="1" lang="ja-JP" altLang="en-US" sz="1100" b="0" i="0" u="none" strike="noStrike" baseline="0" smtClean="0">
              <a:solidFill>
                <a:schemeClr val="dk1"/>
              </a:solidFill>
              <a:latin typeface="+mn-lt"/>
              <a:ea typeface="+mn-ea"/>
              <a:cs typeface="+mn-cs"/>
            </a:rPr>
            <a:t>円の増となっている。</a:t>
          </a:r>
          <a:endParaRPr kumimoji="1"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latin typeface="+mn-lt"/>
              <a:ea typeface="+mn-ea"/>
              <a:cs typeface="+mn-cs"/>
            </a:rPr>
            <a:t>消防費については、類似団体平均値を上回る状態が続いている。これは消防事業が</a:t>
          </a:r>
          <a:r>
            <a:rPr lang="ja-JP" altLang="en-US" sz="1100" b="0" i="0">
              <a:solidFill>
                <a:schemeClr val="dk1"/>
              </a:solidFill>
              <a:effectLst/>
              <a:latin typeface="+mn-lt"/>
              <a:ea typeface="+mn-ea"/>
              <a:cs typeface="+mn-cs"/>
            </a:rPr>
            <a:t>単独直営であることが主な要因の一つと考えられる。</a:t>
          </a:r>
          <a:endParaRPr kumimoji="1" lang="en-US" altLang="ja-JP" sz="1100" b="0" i="0" u="none" strike="noStrike" baseline="0" smtClean="0">
            <a:solidFill>
              <a:schemeClr val="dk1"/>
            </a:solidFill>
            <a:latin typeface="+mn-lt"/>
            <a:ea typeface="+mn-ea"/>
            <a:cs typeface="+mn-cs"/>
          </a:endParaRPr>
        </a:p>
        <a:p>
          <a:r>
            <a:rPr lang="ja-JP" altLang="ja-JP" sz="1100" b="0" i="0" baseline="0">
              <a:solidFill>
                <a:schemeClr val="dk1"/>
              </a:solidFill>
              <a:effectLst/>
              <a:latin typeface="+mn-lt"/>
              <a:ea typeface="+mn-ea"/>
              <a:cs typeface="+mn-cs"/>
            </a:rPr>
            <a:t>公債費については、平成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は減税補てん債等の償還が終了した市債があったことから、減少していたが、今後は平成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年度まで実施の大型整備事業に係る市債の償還の開始や、施設整備による公債費の増が見込まれ、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が予想される。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実質収支比率は、歳出削減等の努力により、この数年、厳しい財政状況のなかで</a:t>
          </a:r>
          <a:r>
            <a:rPr lang="ja-JP" altLang="en-US" sz="1100" b="0" i="0" baseline="0">
              <a:solidFill>
                <a:schemeClr val="dk1"/>
              </a:solidFill>
              <a:effectLst/>
              <a:latin typeface="+mn-lt"/>
              <a:ea typeface="+mn-ea"/>
              <a:cs typeface="+mn-cs"/>
            </a:rPr>
            <a:t>、７％から８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で推移している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年度は、翌年度へ繰り越すべき財源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前年に比べ</a:t>
          </a:r>
          <a:r>
            <a:rPr lang="ja-JP" altLang="en-US" sz="1100" b="0" i="0" baseline="0">
              <a:solidFill>
                <a:schemeClr val="dk1"/>
              </a:solidFill>
              <a:effectLst/>
              <a:latin typeface="+mn-lt"/>
              <a:ea typeface="+mn-ea"/>
              <a:cs typeface="+mn-cs"/>
            </a:rPr>
            <a:t>減少したことに加え、</a:t>
          </a:r>
          <a:r>
            <a:rPr lang="ja-JP" altLang="ja-JP" sz="1100" b="0" i="0" baseline="0">
              <a:solidFill>
                <a:schemeClr val="dk1"/>
              </a:solidFill>
              <a:effectLst/>
              <a:latin typeface="+mn-lt"/>
              <a:ea typeface="+mn-ea"/>
              <a:cs typeface="+mn-cs"/>
            </a:rPr>
            <a:t>歳入歳出差引額が前年より大幅に増加したため、前年比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8.92</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次年度以降も引き続き歳出削減予算を編成しており、数値自体も許容範囲と考えている。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国民健康保険事業</a:t>
          </a:r>
          <a:endParaRPr lang="ja-JP" altLang="ja-JP" sz="1400">
            <a:effectLst/>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保険給付費等の支出が増加傾向にあ</a:t>
          </a:r>
          <a:r>
            <a:rPr lang="ja-JP" altLang="en-US" sz="1100" b="0" i="0" baseline="0">
              <a:solidFill>
                <a:schemeClr val="dk1"/>
              </a:solidFill>
              <a:effectLst/>
              <a:latin typeface="+mn-lt"/>
              <a:ea typeface="+mn-ea"/>
              <a:cs typeface="+mn-cs"/>
            </a:rPr>
            <a:t>ることにより、</a:t>
          </a:r>
          <a:r>
            <a:rPr lang="ja-JP" altLang="ja-JP" sz="1100" b="0" i="0" baseline="0">
              <a:solidFill>
                <a:schemeClr val="dk1"/>
              </a:solidFill>
              <a:effectLst/>
              <a:latin typeface="+mn-lt"/>
              <a:ea typeface="+mn-ea"/>
              <a:cs typeface="+mn-cs"/>
            </a:rPr>
            <a:t>黒字額の標準財政規模比</a:t>
          </a:r>
          <a:r>
            <a:rPr lang="ja-JP" altLang="en-US" sz="1100" b="0" i="0" baseline="0">
              <a:solidFill>
                <a:schemeClr val="dk1"/>
              </a:solidFill>
              <a:effectLst/>
              <a:latin typeface="+mn-lt"/>
              <a:ea typeface="+mn-ea"/>
              <a:cs typeface="+mn-cs"/>
            </a:rPr>
            <a:t>の減少が続いていたが、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保険料率の改定を行った</a:t>
          </a:r>
          <a:r>
            <a:rPr lang="ja-JP" altLang="en-US" sz="1100" b="0" i="0" baseline="0">
              <a:solidFill>
                <a:schemeClr val="dk1"/>
              </a:solidFill>
              <a:effectLst/>
              <a:latin typeface="+mn-lt"/>
              <a:ea typeface="+mn-ea"/>
              <a:cs typeface="+mn-cs"/>
            </a:rPr>
            <a:t>ことにより、平成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年度は上昇した。平成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年度は保険給付費等が引き続き増加傾向にあることにより微減となっている。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介護保険事業</a:t>
          </a:r>
          <a:endParaRPr lang="ja-JP" altLang="ja-JP" sz="1400">
            <a:effectLst/>
          </a:endParaRPr>
        </a:p>
        <a:p>
          <a:pPr rtl="0" fontAlgn="base"/>
          <a:r>
            <a:rPr lang="ja-JP" altLang="ja-JP" sz="1100" b="0" i="0" baseline="0">
              <a:solidFill>
                <a:schemeClr val="dk1"/>
              </a:solidFill>
              <a:effectLst/>
              <a:latin typeface="+mn-lt"/>
              <a:ea typeface="+mn-ea"/>
              <a:cs typeface="+mn-cs"/>
            </a:rPr>
            <a:t>　　保険給付費は増加傾向にあり、それに見合う形で、保険料収入、支払基金交付金、繰出金等も増加している。平成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年度の歳入歳出差引額は前年度に比べ増加し、黒字額の標準財政規模比も上昇した。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下水道事業</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下水道事業については、普及率が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％となり、新たな大規模整備が無くなったことにより今後大幅な増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はないと考えられる。</a:t>
          </a:r>
          <a:endParaRPr lang="ja-JP" altLang="ja-JP" sz="1400">
            <a:effectLst/>
          </a:endParaRPr>
        </a:p>
        <a:p>
          <a:pPr rtl="0" fontAlgn="base"/>
          <a:r>
            <a:rPr lang="ja-JP" altLang="ja-JP" sz="1100" b="0" i="0" baseline="0">
              <a:solidFill>
                <a:schemeClr val="dk1"/>
              </a:solidFill>
              <a:effectLst/>
              <a:latin typeface="+mn-lt"/>
              <a:ea typeface="+mn-ea"/>
              <a:cs typeface="+mn-cs"/>
            </a:rPr>
            <a:t>後期高齢者医療事業</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年度の制度発足から、被保険者数も増え、保険料収入は微増となっている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黒字額の標準財政規模比</a:t>
          </a:r>
          <a:r>
            <a:rPr lang="ja-JP" altLang="en-US" sz="1100" b="0" i="0" baseline="0">
              <a:solidFill>
                <a:schemeClr val="dk1"/>
              </a:solidFill>
              <a:effectLst/>
              <a:latin typeface="+mn-lt"/>
              <a:ea typeface="+mn-ea"/>
              <a:cs typeface="+mn-cs"/>
            </a:rPr>
            <a:t>はほぼ横ばいとなっている。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19523224</v>
      </c>
      <c r="BO4" s="379"/>
      <c r="BP4" s="379"/>
      <c r="BQ4" s="379"/>
      <c r="BR4" s="379"/>
      <c r="BS4" s="379"/>
      <c r="BT4" s="379"/>
      <c r="BU4" s="380"/>
      <c r="BV4" s="378">
        <v>19007402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8.9</v>
      </c>
      <c r="CU4" s="385"/>
      <c r="CV4" s="385"/>
      <c r="CW4" s="385"/>
      <c r="CX4" s="385"/>
      <c r="CY4" s="385"/>
      <c r="CZ4" s="385"/>
      <c r="DA4" s="386"/>
      <c r="DB4" s="384">
        <v>7.8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18445229</v>
      </c>
      <c r="BO5" s="416"/>
      <c r="BP5" s="416"/>
      <c r="BQ5" s="416"/>
      <c r="BR5" s="416"/>
      <c r="BS5" s="416"/>
      <c r="BT5" s="416"/>
      <c r="BU5" s="417"/>
      <c r="BV5" s="415">
        <v>18046311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96.4</v>
      </c>
      <c r="CU5" s="413"/>
      <c r="CV5" s="413"/>
      <c r="CW5" s="413"/>
      <c r="CX5" s="413"/>
      <c r="CY5" s="413"/>
      <c r="CZ5" s="413"/>
      <c r="DA5" s="414"/>
      <c r="DB5" s="412">
        <v>98.1</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1077995</v>
      </c>
      <c r="BO6" s="416"/>
      <c r="BP6" s="416"/>
      <c r="BQ6" s="416"/>
      <c r="BR6" s="416"/>
      <c r="BS6" s="416"/>
      <c r="BT6" s="416"/>
      <c r="BU6" s="417"/>
      <c r="BV6" s="415">
        <v>961091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103.9</v>
      </c>
      <c r="CU6" s="453"/>
      <c r="CV6" s="453"/>
      <c r="CW6" s="453"/>
      <c r="CX6" s="453"/>
      <c r="CY6" s="453"/>
      <c r="CZ6" s="453"/>
      <c r="DA6" s="454"/>
      <c r="DB6" s="452">
        <v>107.1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20711</v>
      </c>
      <c r="BO7" s="416"/>
      <c r="BP7" s="416"/>
      <c r="BQ7" s="416"/>
      <c r="BR7" s="416"/>
      <c r="BS7" s="416"/>
      <c r="BT7" s="416"/>
      <c r="BU7" s="417"/>
      <c r="BV7" s="415">
        <v>40299</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11849995</v>
      </c>
      <c r="CU7" s="416"/>
      <c r="CV7" s="416"/>
      <c r="CW7" s="416"/>
      <c r="CX7" s="416"/>
      <c r="CY7" s="416"/>
      <c r="CZ7" s="416"/>
      <c r="DA7" s="417"/>
      <c r="DB7" s="415">
        <v>11772259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1057284</v>
      </c>
      <c r="BO8" s="416"/>
      <c r="BP8" s="416"/>
      <c r="BQ8" s="416"/>
      <c r="BR8" s="416"/>
      <c r="BS8" s="416"/>
      <c r="BT8" s="416"/>
      <c r="BU8" s="417"/>
      <c r="BV8" s="415">
        <v>920792</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0.86</v>
      </c>
      <c r="CU8" s="456"/>
      <c r="CV8" s="456"/>
      <c r="CW8" s="456"/>
      <c r="CX8" s="456"/>
      <c r="CY8" s="456"/>
      <c r="CZ8" s="456"/>
      <c r="DA8" s="457"/>
      <c r="DB8" s="455">
        <v>0.86</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57425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136492</v>
      </c>
      <c r="BO9" s="416"/>
      <c r="BP9" s="416"/>
      <c r="BQ9" s="416"/>
      <c r="BR9" s="416"/>
      <c r="BS9" s="416"/>
      <c r="BT9" s="416"/>
      <c r="BU9" s="417"/>
      <c r="BV9" s="415">
        <v>30808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10.6</v>
      </c>
      <c r="CU9" s="413"/>
      <c r="CV9" s="413"/>
      <c r="CW9" s="413"/>
      <c r="CX9" s="413"/>
      <c r="CY9" s="413"/>
      <c r="CZ9" s="413"/>
      <c r="DA9" s="414"/>
      <c r="DB9" s="412">
        <v>11.2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58302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399127</v>
      </c>
      <c r="BO10" s="416"/>
      <c r="BP10" s="416"/>
      <c r="BQ10" s="416"/>
      <c r="BR10" s="416"/>
      <c r="BS10" s="416"/>
      <c r="BT10" s="416"/>
      <c r="BU10" s="417"/>
      <c r="BV10" s="415">
        <v>241416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826</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59991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177000</v>
      </c>
      <c r="BO12" s="416"/>
      <c r="BP12" s="416"/>
      <c r="BQ12" s="416"/>
      <c r="BR12" s="416"/>
      <c r="BS12" s="416"/>
      <c r="BT12" s="416"/>
      <c r="BU12" s="417"/>
      <c r="BV12" s="415">
        <v>250000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59574</v>
      </c>
      <c r="S13" s="497"/>
      <c r="T13" s="497"/>
      <c r="U13" s="497"/>
      <c r="V13" s="498"/>
      <c r="W13" s="431" t="s">
        <v>121</v>
      </c>
      <c r="X13" s="432"/>
      <c r="Y13" s="432"/>
      <c r="Z13" s="432"/>
      <c r="AA13" s="432"/>
      <c r="AB13" s="422"/>
      <c r="AC13" s="466">
        <v>91</v>
      </c>
      <c r="AD13" s="467"/>
      <c r="AE13" s="467"/>
      <c r="AF13" s="467"/>
      <c r="AG13" s="506"/>
      <c r="AH13" s="466">
        <v>117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358619</v>
      </c>
      <c r="BO13" s="416"/>
      <c r="BP13" s="416"/>
      <c r="BQ13" s="416"/>
      <c r="BR13" s="416"/>
      <c r="BS13" s="416"/>
      <c r="BT13" s="416"/>
      <c r="BU13" s="417"/>
      <c r="BV13" s="415">
        <v>23050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4.4000000000000004</v>
      </c>
      <c r="CU13" s="413"/>
      <c r="CV13" s="413"/>
      <c r="CW13" s="413"/>
      <c r="CX13" s="413"/>
      <c r="CY13" s="413"/>
      <c r="CZ13" s="413"/>
      <c r="DA13" s="414"/>
      <c r="DB13" s="412">
        <v>4.7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60070</v>
      </c>
      <c r="S14" s="497"/>
      <c r="T14" s="497"/>
      <c r="U14" s="497"/>
      <c r="V14" s="498"/>
      <c r="W14" s="405"/>
      <c r="X14" s="406"/>
      <c r="Y14" s="406"/>
      <c r="Z14" s="406"/>
      <c r="AA14" s="406"/>
      <c r="AB14" s="395"/>
      <c r="AC14" s="499">
        <v>0.4</v>
      </c>
      <c r="AD14" s="500"/>
      <c r="AE14" s="500"/>
      <c r="AF14" s="500"/>
      <c r="AG14" s="501"/>
      <c r="AH14" s="499">
        <v>0.5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67.599999999999994</v>
      </c>
      <c r="CU14" s="511"/>
      <c r="CV14" s="511"/>
      <c r="CW14" s="511"/>
      <c r="CX14" s="511"/>
      <c r="CY14" s="511"/>
      <c r="CZ14" s="511"/>
      <c r="DA14" s="512"/>
      <c r="DB14" s="510">
        <v>79.599999999999994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59666</v>
      </c>
      <c r="S15" s="497"/>
      <c r="T15" s="497"/>
      <c r="U15" s="497"/>
      <c r="V15" s="498"/>
      <c r="W15" s="431" t="s">
        <v>128</v>
      </c>
      <c r="X15" s="432"/>
      <c r="Y15" s="432"/>
      <c r="Z15" s="432"/>
      <c r="AA15" s="432"/>
      <c r="AB15" s="422"/>
      <c r="AC15" s="466">
        <v>3896</v>
      </c>
      <c r="AD15" s="467"/>
      <c r="AE15" s="467"/>
      <c r="AF15" s="467"/>
      <c r="AG15" s="506"/>
      <c r="AH15" s="466">
        <v>4583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7527015</v>
      </c>
      <c r="BO15" s="379"/>
      <c r="BP15" s="379"/>
      <c r="BQ15" s="379"/>
      <c r="BR15" s="379"/>
      <c r="BS15" s="379"/>
      <c r="BT15" s="379"/>
      <c r="BU15" s="380"/>
      <c r="BV15" s="378">
        <v>7329561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16</v>
      </c>
      <c r="AD16" s="500"/>
      <c r="AE16" s="500"/>
      <c r="AF16" s="500"/>
      <c r="AG16" s="501"/>
      <c r="AH16" s="499">
        <v>17.8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8674870</v>
      </c>
      <c r="BO16" s="416"/>
      <c r="BP16" s="416"/>
      <c r="BQ16" s="416"/>
      <c r="BR16" s="416"/>
      <c r="BS16" s="416"/>
      <c r="BT16" s="416"/>
      <c r="BU16" s="417"/>
      <c r="BV16" s="415">
        <v>8439680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20302</v>
      </c>
      <c r="AD17" s="467"/>
      <c r="AE17" s="467"/>
      <c r="AF17" s="467"/>
      <c r="AG17" s="506"/>
      <c r="AH17" s="466">
        <v>20636</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9805376</v>
      </c>
      <c r="BO17" s="416"/>
      <c r="BP17" s="416"/>
      <c r="BQ17" s="416"/>
      <c r="BR17" s="416"/>
      <c r="BS17" s="416"/>
      <c r="BT17" s="416"/>
      <c r="BU17" s="417"/>
      <c r="BV17" s="415">
        <v>9642741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17.28</v>
      </c>
      <c r="M18" s="528"/>
      <c r="N18" s="528"/>
      <c r="O18" s="528"/>
      <c r="P18" s="528"/>
      <c r="Q18" s="528"/>
      <c r="R18" s="529"/>
      <c r="S18" s="529"/>
      <c r="T18" s="529"/>
      <c r="U18" s="529"/>
      <c r="V18" s="530"/>
      <c r="W18" s="433"/>
      <c r="X18" s="434"/>
      <c r="Y18" s="434"/>
      <c r="Z18" s="434"/>
      <c r="AA18" s="434"/>
      <c r="AB18" s="425"/>
      <c r="AC18" s="531">
        <v>83.6</v>
      </c>
      <c r="AD18" s="532"/>
      <c r="AE18" s="532"/>
      <c r="AF18" s="532"/>
      <c r="AG18" s="533"/>
      <c r="AH18" s="531">
        <v>80</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12090280</v>
      </c>
      <c r="BO18" s="416"/>
      <c r="BP18" s="416"/>
      <c r="BQ18" s="416"/>
      <c r="BR18" s="416"/>
      <c r="BS18" s="416"/>
      <c r="BT18" s="416"/>
      <c r="BU18" s="417"/>
      <c r="BV18" s="415">
        <v>11997615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3323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14963908</v>
      </c>
      <c r="BO19" s="416"/>
      <c r="BP19" s="416"/>
      <c r="BQ19" s="416"/>
      <c r="BR19" s="416"/>
      <c r="BS19" s="416"/>
      <c r="BT19" s="416"/>
      <c r="BU19" s="417"/>
      <c r="BV19" s="415">
        <v>14908745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24103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19291727</v>
      </c>
      <c r="BO23" s="416"/>
      <c r="BP23" s="416"/>
      <c r="BQ23" s="416"/>
      <c r="BR23" s="416"/>
      <c r="BS23" s="416"/>
      <c r="BT23" s="416"/>
      <c r="BU23" s="417"/>
      <c r="BV23" s="415">
        <v>19371284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9100</v>
      </c>
      <c r="R24" s="467"/>
      <c r="S24" s="467"/>
      <c r="T24" s="467"/>
      <c r="U24" s="467"/>
      <c r="V24" s="506"/>
      <c r="W24" s="561"/>
      <c r="X24" s="549"/>
      <c r="Y24" s="550"/>
      <c r="Z24" s="465" t="s">
        <v>152</v>
      </c>
      <c r="AA24" s="445"/>
      <c r="AB24" s="445"/>
      <c r="AC24" s="445"/>
      <c r="AD24" s="445"/>
      <c r="AE24" s="445"/>
      <c r="AF24" s="445"/>
      <c r="AG24" s="446"/>
      <c r="AH24" s="466">
        <v>415</v>
      </c>
      <c r="AI24" s="467"/>
      <c r="AJ24" s="467"/>
      <c r="AK24" s="467"/>
      <c r="AL24" s="506"/>
      <c r="AM24" s="466">
        <v>1293970</v>
      </c>
      <c r="AN24" s="467"/>
      <c r="AO24" s="467"/>
      <c r="AP24" s="467"/>
      <c r="AQ24" s="467"/>
      <c r="AR24" s="506"/>
      <c r="AS24" s="466">
        <v>3118</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16025764</v>
      </c>
      <c r="BO24" s="416"/>
      <c r="BP24" s="416"/>
      <c r="BQ24" s="416"/>
      <c r="BR24" s="416"/>
      <c r="BS24" s="416"/>
      <c r="BT24" s="416"/>
      <c r="BU24" s="417"/>
      <c r="BV24" s="415">
        <v>15782983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7550</v>
      </c>
      <c r="R25" s="467"/>
      <c r="S25" s="467"/>
      <c r="T25" s="467"/>
      <c r="U25" s="467"/>
      <c r="V25" s="506"/>
      <c r="W25" s="561"/>
      <c r="X25" s="549"/>
      <c r="Y25" s="550"/>
      <c r="Z25" s="465" t="s">
        <v>155</v>
      </c>
      <c r="AA25" s="445"/>
      <c r="AB25" s="445"/>
      <c r="AC25" s="445"/>
      <c r="AD25" s="445"/>
      <c r="AE25" s="445"/>
      <c r="AF25" s="445"/>
      <c r="AG25" s="446"/>
      <c r="AH25" s="466">
        <v>86</v>
      </c>
      <c r="AI25" s="467"/>
      <c r="AJ25" s="467"/>
      <c r="AK25" s="467"/>
      <c r="AL25" s="506"/>
      <c r="AM25" s="466">
        <v>260752</v>
      </c>
      <c r="AN25" s="467"/>
      <c r="AO25" s="467"/>
      <c r="AP25" s="467"/>
      <c r="AQ25" s="467"/>
      <c r="AR25" s="506"/>
      <c r="AS25" s="466">
        <v>3032</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1931877</v>
      </c>
      <c r="BO25" s="379"/>
      <c r="BP25" s="379"/>
      <c r="BQ25" s="379"/>
      <c r="BR25" s="379"/>
      <c r="BS25" s="379"/>
      <c r="BT25" s="379"/>
      <c r="BU25" s="380"/>
      <c r="BV25" s="378">
        <v>2055716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6730</v>
      </c>
      <c r="R26" s="467"/>
      <c r="S26" s="467"/>
      <c r="T26" s="467"/>
      <c r="U26" s="467"/>
      <c r="V26" s="506"/>
      <c r="W26" s="561"/>
      <c r="X26" s="549"/>
      <c r="Y26" s="550"/>
      <c r="Z26" s="465" t="s">
        <v>158</v>
      </c>
      <c r="AA26" s="571"/>
      <c r="AB26" s="571"/>
      <c r="AC26" s="571"/>
      <c r="AD26" s="571"/>
      <c r="AE26" s="571"/>
      <c r="AF26" s="571"/>
      <c r="AG26" s="572"/>
      <c r="AH26" s="466">
        <v>68</v>
      </c>
      <c r="AI26" s="467"/>
      <c r="AJ26" s="467"/>
      <c r="AK26" s="467"/>
      <c r="AL26" s="506"/>
      <c r="AM26" s="466">
        <v>227052</v>
      </c>
      <c r="AN26" s="467"/>
      <c r="AO26" s="467"/>
      <c r="AP26" s="467"/>
      <c r="AQ26" s="467"/>
      <c r="AR26" s="506"/>
      <c r="AS26" s="466">
        <v>3339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5420</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4820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782123</v>
      </c>
      <c r="BO28" s="379"/>
      <c r="BP28" s="379"/>
      <c r="BQ28" s="379"/>
      <c r="BR28" s="379"/>
      <c r="BS28" s="379"/>
      <c r="BT28" s="379"/>
      <c r="BU28" s="380"/>
      <c r="BV28" s="378">
        <v>559996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16</v>
      </c>
      <c r="M29" s="467"/>
      <c r="N29" s="467"/>
      <c r="O29" s="467"/>
      <c r="P29" s="506"/>
      <c r="Q29" s="466">
        <v>4390</v>
      </c>
      <c r="R29" s="467"/>
      <c r="S29" s="467"/>
      <c r="T29" s="467"/>
      <c r="U29" s="467"/>
      <c r="V29" s="506"/>
      <c r="W29" s="562"/>
      <c r="X29" s="563"/>
      <c r="Y29" s="564"/>
      <c r="Z29" s="465" t="s">
        <v>169</v>
      </c>
      <c r="AA29" s="445"/>
      <c r="AB29" s="445"/>
      <c r="AC29" s="445"/>
      <c r="AD29" s="445"/>
      <c r="AE29" s="445"/>
      <c r="AF29" s="445"/>
      <c r="AG29" s="446"/>
      <c r="AH29" s="466">
        <v>417</v>
      </c>
      <c r="AI29" s="467"/>
      <c r="AJ29" s="467"/>
      <c r="AK29" s="467"/>
      <c r="AL29" s="506"/>
      <c r="AM29" s="466">
        <v>1300848</v>
      </c>
      <c r="AN29" s="467"/>
      <c r="AO29" s="467"/>
      <c r="AP29" s="467"/>
      <c r="AQ29" s="467"/>
      <c r="AR29" s="506"/>
      <c r="AS29" s="466">
        <v>3120</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522900</v>
      </c>
      <c r="BO30" s="585"/>
      <c r="BP30" s="585"/>
      <c r="BQ30" s="585"/>
      <c r="BR30" s="585"/>
      <c r="BS30" s="585"/>
      <c r="BT30" s="585"/>
      <c r="BU30" s="586"/>
      <c r="BV30" s="584">
        <v>481988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神奈川県後期高齢者医療広域連合（一般会計）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8</v>
      </c>
      <c r="CP34" s="596"/>
      <c r="CQ34" s="597" t="str">
        <f>IF('各会計、関係団体の財政状況及び健全化判断比率'!BS7="","",'各会計、関係団体の財政状況及び健全化判断比率'!BS7)</f>
        <v>（株）パブリックサービス</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神奈川県後期高齢者医療広域連合（事業会計）</v>
      </c>
      <c r="BZ35" s="597"/>
      <c r="CA35" s="597"/>
      <c r="CB35" s="597"/>
      <c r="CC35" s="597"/>
      <c r="CD35" s="597"/>
      <c r="CE35" s="597"/>
      <c r="CF35" s="597"/>
      <c r="CG35" s="597"/>
      <c r="CH35" s="597"/>
      <c r="CI35" s="597"/>
      <c r="CJ35" s="597"/>
      <c r="CK35" s="597"/>
      <c r="CL35" s="597"/>
      <c r="CM35" s="597"/>
      <c r="CN35" s="165"/>
      <c r="CO35" s="596">
        <f t="shared" ref="CO35:CO43" si="3">IF(CQ35="","",CO34+1)</f>
        <v>9</v>
      </c>
      <c r="CP35" s="596"/>
      <c r="CQ35" s="597" t="str">
        <f>IF('各会計、関係団体の財政状況及び健全化判断比率'!BS8="","",'各会計、関係団体の財政状況及び健全化判断比率'!BS8)</f>
        <v>逗子市土地開発公社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10</v>
      </c>
      <c r="CP36" s="596"/>
      <c r="CQ36" s="597" t="str">
        <f>IF('各会計、関係団体の財政状況及び健全化判断比率'!BS9="","",'各会計、関係団体の財政状況及び健全化判断比率'!BS9)</f>
        <v>（財）逗葉地域医療センター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11</v>
      </c>
      <c r="CP37" s="596"/>
      <c r="CQ37" s="597" t="str">
        <f>IF('各会計、関係団体の財政状況及び健全化判断比率'!BS10="","",'各会計、関係団体の財政状況及び健全化判断比率'!BS10)</f>
        <v>（公財）かながわ海岸美化財団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7.51</v>
      </c>
      <c r="G34" s="33">
        <v>8.0500000000000007</v>
      </c>
      <c r="H34" s="33">
        <v>7.54</v>
      </c>
      <c r="I34" s="33">
        <v>7.82</v>
      </c>
      <c r="J34" s="34">
        <v>8.92</v>
      </c>
      <c r="K34" s="22"/>
      <c r="L34" s="22"/>
      <c r="M34" s="22"/>
      <c r="N34" s="22"/>
      <c r="O34" s="22"/>
      <c r="P34" s="22"/>
    </row>
    <row r="35" spans="1:16" ht="39" customHeight="1" x14ac:dyDescent="0.15">
      <c r="A35" s="22"/>
      <c r="B35" s="35"/>
      <c r="C35" s="1175" t="s">
        <v>524</v>
      </c>
      <c r="D35" s="1176"/>
      <c r="E35" s="1177"/>
      <c r="F35" s="36">
        <v>0.66</v>
      </c>
      <c r="G35" s="37">
        <v>0.41</v>
      </c>
      <c r="H35" s="37">
        <v>0.65</v>
      </c>
      <c r="I35" s="37">
        <v>0.84</v>
      </c>
      <c r="J35" s="38">
        <v>1.73</v>
      </c>
      <c r="K35" s="22"/>
      <c r="L35" s="22"/>
      <c r="M35" s="22"/>
      <c r="N35" s="22"/>
      <c r="O35" s="22"/>
      <c r="P35" s="22"/>
    </row>
    <row r="36" spans="1:16" ht="39" customHeight="1" x14ac:dyDescent="0.15">
      <c r="A36" s="22"/>
      <c r="B36" s="35"/>
      <c r="C36" s="1175" t="s">
        <v>525</v>
      </c>
      <c r="D36" s="1176"/>
      <c r="E36" s="1177"/>
      <c r="F36" s="36">
        <v>2.2400000000000002</v>
      </c>
      <c r="G36" s="37">
        <v>1.76</v>
      </c>
      <c r="H36" s="37">
        <v>1.34</v>
      </c>
      <c r="I36" s="37">
        <v>1.69</v>
      </c>
      <c r="J36" s="38">
        <v>1.66</v>
      </c>
      <c r="K36" s="22"/>
      <c r="L36" s="22"/>
      <c r="M36" s="22"/>
      <c r="N36" s="22"/>
      <c r="O36" s="22"/>
      <c r="P36" s="22"/>
    </row>
    <row r="37" spans="1:16" ht="39" customHeight="1" x14ac:dyDescent="0.15">
      <c r="A37" s="22"/>
      <c r="B37" s="35"/>
      <c r="C37" s="1175" t="s">
        <v>526</v>
      </c>
      <c r="D37" s="1176"/>
      <c r="E37" s="1177"/>
      <c r="F37" s="36">
        <v>0.21</v>
      </c>
      <c r="G37" s="37">
        <v>0.4</v>
      </c>
      <c r="H37" s="37">
        <v>0.44</v>
      </c>
      <c r="I37" s="37">
        <v>0.26</v>
      </c>
      <c r="J37" s="38">
        <v>0.61</v>
      </c>
      <c r="K37" s="22"/>
      <c r="L37" s="22"/>
      <c r="M37" s="22"/>
      <c r="N37" s="22"/>
      <c r="O37" s="22"/>
      <c r="P37" s="22"/>
    </row>
    <row r="38" spans="1:16" ht="39" customHeight="1" x14ac:dyDescent="0.15">
      <c r="A38" s="22"/>
      <c r="B38" s="35"/>
      <c r="C38" s="1175" t="s">
        <v>527</v>
      </c>
      <c r="D38" s="1176"/>
      <c r="E38" s="1177"/>
      <c r="F38" s="36">
        <v>0.19</v>
      </c>
      <c r="G38" s="37">
        <v>0.57999999999999996</v>
      </c>
      <c r="H38" s="37">
        <v>0.23</v>
      </c>
      <c r="I38" s="37">
        <v>0.3</v>
      </c>
      <c r="J38" s="38">
        <v>0.31</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528</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529</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1816</v>
      </c>
      <c r="L45" s="60">
        <v>1800</v>
      </c>
      <c r="M45" s="60">
        <v>1790</v>
      </c>
      <c r="N45" s="60">
        <v>1666</v>
      </c>
      <c r="O45" s="61">
        <v>1599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633</v>
      </c>
      <c r="L48" s="64">
        <v>573</v>
      </c>
      <c r="M48" s="64">
        <v>487</v>
      </c>
      <c r="N48" s="64">
        <v>430</v>
      </c>
      <c r="O48" s="65">
        <v>390</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v>0</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1877</v>
      </c>
      <c r="L52" s="64">
        <v>1811</v>
      </c>
      <c r="M52" s="64">
        <v>1748</v>
      </c>
      <c r="N52" s="64">
        <v>1692</v>
      </c>
      <c r="O52" s="65">
        <v>1491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572</v>
      </c>
      <c r="L53" s="69">
        <v>562</v>
      </c>
      <c r="M53" s="69">
        <v>529</v>
      </c>
      <c r="N53" s="69">
        <v>404</v>
      </c>
      <c r="O53" s="70">
        <v>498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9" t="s">
        <v>24</v>
      </c>
      <c r="C41" s="1200"/>
      <c r="D41" s="81"/>
      <c r="E41" s="1205" t="s">
        <v>25</v>
      </c>
      <c r="F41" s="1205"/>
      <c r="G41" s="1205"/>
      <c r="H41" s="1206"/>
      <c r="I41" s="82">
        <v>15833</v>
      </c>
      <c r="J41" s="83">
        <v>17182</v>
      </c>
      <c r="K41" s="83">
        <v>19178</v>
      </c>
      <c r="L41" s="83">
        <v>19371</v>
      </c>
      <c r="M41" s="84">
        <v>19292</v>
      </c>
    </row>
    <row r="42" spans="2:13" ht="27.75" customHeight="1" x14ac:dyDescent="0.15">
      <c r="B42" s="1201"/>
      <c r="C42" s="1202"/>
      <c r="D42" s="85"/>
      <c r="E42" s="1207" t="s">
        <v>26</v>
      </c>
      <c r="F42" s="1207"/>
      <c r="G42" s="1207"/>
      <c r="H42" s="1208"/>
      <c r="I42" s="86">
        <v>2420</v>
      </c>
      <c r="J42" s="87">
        <v>2153</v>
      </c>
      <c r="K42" s="87">
        <v>1886</v>
      </c>
      <c r="L42" s="87">
        <v>1619</v>
      </c>
      <c r="M42" s="88">
        <v>1352</v>
      </c>
    </row>
    <row r="43" spans="2:13" ht="27.75" customHeight="1" x14ac:dyDescent="0.15">
      <c r="B43" s="1201"/>
      <c r="C43" s="1202"/>
      <c r="D43" s="85"/>
      <c r="E43" s="1207" t="s">
        <v>27</v>
      </c>
      <c r="F43" s="1207"/>
      <c r="G43" s="1207"/>
      <c r="H43" s="1208"/>
      <c r="I43" s="86">
        <v>3552</v>
      </c>
      <c r="J43" s="87">
        <v>3432</v>
      </c>
      <c r="K43" s="87">
        <v>3177</v>
      </c>
      <c r="L43" s="87">
        <v>2933</v>
      </c>
      <c r="M43" s="88">
        <v>2538</v>
      </c>
    </row>
    <row r="44" spans="2:13" ht="27.75" customHeight="1" x14ac:dyDescent="0.15">
      <c r="B44" s="1201"/>
      <c r="C44" s="1202"/>
      <c r="D44" s="85"/>
      <c r="E44" s="1207" t="s">
        <v>28</v>
      </c>
      <c r="F44" s="1207"/>
      <c r="G44" s="1207"/>
      <c r="H44" s="1208"/>
      <c r="I44" s="86" t="s">
        <v>477</v>
      </c>
      <c r="J44" s="87" t="s">
        <v>477</v>
      </c>
      <c r="K44" s="87" t="s">
        <v>477</v>
      </c>
      <c r="L44" s="87" t="s">
        <v>477</v>
      </c>
      <c r="M44" s="88" t="s">
        <v>477</v>
      </c>
    </row>
    <row r="45" spans="2:13" ht="27.75" customHeight="1" x14ac:dyDescent="0.15">
      <c r="B45" s="1201"/>
      <c r="C45" s="1202"/>
      <c r="D45" s="85"/>
      <c r="E45" s="1207" t="s">
        <v>29</v>
      </c>
      <c r="F45" s="1207"/>
      <c r="G45" s="1207"/>
      <c r="H45" s="1208"/>
      <c r="I45" s="86">
        <v>3605</v>
      </c>
      <c r="J45" s="87">
        <v>3526</v>
      </c>
      <c r="K45" s="87">
        <v>3540</v>
      </c>
      <c r="L45" s="87">
        <v>3510</v>
      </c>
      <c r="M45" s="88">
        <v>3452</v>
      </c>
    </row>
    <row r="46" spans="2:13" ht="27.75" customHeight="1" x14ac:dyDescent="0.15">
      <c r="B46" s="1201"/>
      <c r="C46" s="1202"/>
      <c r="D46" s="85"/>
      <c r="E46" s="1207" t="s">
        <v>30</v>
      </c>
      <c r="F46" s="1207"/>
      <c r="G46" s="1207"/>
      <c r="H46" s="1208"/>
      <c r="I46" s="86" t="s">
        <v>477</v>
      </c>
      <c r="J46" s="87" t="s">
        <v>477</v>
      </c>
      <c r="K46" s="87" t="s">
        <v>477</v>
      </c>
      <c r="L46" s="87" t="s">
        <v>477</v>
      </c>
      <c r="M46" s="88" t="s">
        <v>477</v>
      </c>
    </row>
    <row r="47" spans="2:13" ht="27.75" customHeight="1" x14ac:dyDescent="0.15">
      <c r="B47" s="1201"/>
      <c r="C47" s="1202"/>
      <c r="D47" s="85"/>
      <c r="E47" s="1207" t="s">
        <v>31</v>
      </c>
      <c r="F47" s="1207"/>
      <c r="G47" s="1207"/>
      <c r="H47" s="1208"/>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9" t="s">
        <v>33</v>
      </c>
      <c r="C49" s="1210"/>
      <c r="D49" s="89"/>
      <c r="E49" s="1207" t="s">
        <v>34</v>
      </c>
      <c r="F49" s="1207"/>
      <c r="G49" s="1207"/>
      <c r="H49" s="1208"/>
      <c r="I49" s="86">
        <v>1383</v>
      </c>
      <c r="J49" s="87">
        <v>1399</v>
      </c>
      <c r="K49" s="87">
        <v>1250</v>
      </c>
      <c r="L49" s="87">
        <v>1152</v>
      </c>
      <c r="M49" s="88">
        <v>1545</v>
      </c>
    </row>
    <row r="50" spans="2:13" ht="27.75" customHeight="1" x14ac:dyDescent="0.15">
      <c r="B50" s="1201"/>
      <c r="C50" s="1202"/>
      <c r="D50" s="85"/>
      <c r="E50" s="1207" t="s">
        <v>35</v>
      </c>
      <c r="F50" s="1207"/>
      <c r="G50" s="1207"/>
      <c r="H50" s="1208"/>
      <c r="I50" s="86">
        <v>3839</v>
      </c>
      <c r="J50" s="87">
        <v>3629</v>
      </c>
      <c r="K50" s="87">
        <v>3440</v>
      </c>
      <c r="L50" s="87">
        <v>3175</v>
      </c>
      <c r="M50" s="88">
        <v>2976</v>
      </c>
    </row>
    <row r="51" spans="2:13" ht="27.75" customHeight="1" x14ac:dyDescent="0.15">
      <c r="B51" s="1203"/>
      <c r="C51" s="1204"/>
      <c r="D51" s="85"/>
      <c r="E51" s="1207" t="s">
        <v>36</v>
      </c>
      <c r="F51" s="1207"/>
      <c r="G51" s="1207"/>
      <c r="H51" s="1208"/>
      <c r="I51" s="86">
        <v>12602</v>
      </c>
      <c r="J51" s="87">
        <v>13677</v>
      </c>
      <c r="K51" s="87">
        <v>14478</v>
      </c>
      <c r="L51" s="87">
        <v>14729</v>
      </c>
      <c r="M51" s="88">
        <v>14831</v>
      </c>
    </row>
    <row r="52" spans="2:13" ht="27.75" customHeight="1" thickBot="1" x14ac:dyDescent="0.2">
      <c r="B52" s="1211" t="s">
        <v>37</v>
      </c>
      <c r="C52" s="1212"/>
      <c r="D52" s="90"/>
      <c r="E52" s="1213" t="s">
        <v>38</v>
      </c>
      <c r="F52" s="1213"/>
      <c r="G52" s="1213"/>
      <c r="H52" s="1214"/>
      <c r="I52" s="91">
        <v>7586</v>
      </c>
      <c r="J52" s="92">
        <v>7587</v>
      </c>
      <c r="K52" s="92">
        <v>8611</v>
      </c>
      <c r="L52" s="92">
        <v>8377</v>
      </c>
      <c r="M52" s="93">
        <v>7280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36"/>
      <c r="H50" s="1237"/>
      <c r="I50" s="1237"/>
      <c r="J50" s="1238"/>
      <c r="K50" s="354" t="s">
        <v>517</v>
      </c>
      <c r="L50" s="354" t="s">
        <v>518</v>
      </c>
      <c r="M50" s="354" t="s">
        <v>519</v>
      </c>
      <c r="N50" s="354" t="s">
        <v>520</v>
      </c>
      <c r="O50" s="354" t="s">
        <v>521</v>
      </c>
    </row>
    <row r="51" spans="1:17" x14ac:dyDescent="0.15">
      <c r="B51" s="248"/>
      <c r="C51" s="244"/>
      <c r="D51" s="244"/>
      <c r="E51" s="244"/>
      <c r="F51" s="244"/>
      <c r="G51" s="1239" t="s">
        <v>546</v>
      </c>
      <c r="H51" s="1240"/>
      <c r="I51" s="1245" t="s">
        <v>547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549</v>
      </c>
      <c r="H55" s="1220"/>
      <c r="I55" s="1225" t="s">
        <v>547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x14ac:dyDescent="0.15">
      <c r="B65" s="248"/>
      <c r="C65" s="244"/>
      <c r="D65" s="244"/>
      <c r="E65" s="244"/>
      <c r="F65" s="244"/>
      <c r="G65" s="1227" t="s">
        <v>553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6"/>
      <c r="H72" s="1237"/>
      <c r="I72" s="1237"/>
      <c r="J72" s="1238"/>
      <c r="K72" s="354" t="s">
        <v>517</v>
      </c>
      <c r="L72" s="354" t="s">
        <v>518</v>
      </c>
      <c r="M72" s="354" t="s">
        <v>519</v>
      </c>
      <c r="N72" s="354" t="s">
        <v>520</v>
      </c>
      <c r="O72" s="354" t="s">
        <v>521</v>
      </c>
    </row>
    <row r="73" spans="2:30" x14ac:dyDescent="0.15">
      <c r="B73" s="248"/>
      <c r="C73" s="244"/>
      <c r="D73" s="244"/>
      <c r="E73" s="244"/>
      <c r="F73" s="244"/>
      <c r="G73" s="1239" t="s">
        <v>546</v>
      </c>
      <c r="H73" s="1240"/>
      <c r="I73" s="1245" t="s">
        <v>547</v>
      </c>
      <c r="J73" s="1245"/>
      <c r="K73" s="1226">
        <v>72.099999999999994</v>
      </c>
      <c r="L73" s="1226">
        <v>71.8</v>
      </c>
      <c r="M73" s="1215">
        <v>81.599999999999994</v>
      </c>
      <c r="N73" s="1215">
        <v>79.599999999999994</v>
      </c>
      <c r="O73" s="1215">
        <v>67.599999999999994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552</v>
      </c>
      <c r="J75" s="1225"/>
      <c r="K75" s="1247">
        <v>5</v>
      </c>
      <c r="L75" s="1247">
        <v>5.2</v>
      </c>
      <c r="M75" s="1247">
        <v>5.2</v>
      </c>
      <c r="N75" s="1247">
        <v>4.7</v>
      </c>
      <c r="O75" s="1247">
        <v>4.4000000000000004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549</v>
      </c>
      <c r="H77" s="1220"/>
      <c r="I77" s="1225" t="s">
        <v>547</v>
      </c>
      <c r="J77" s="1225"/>
      <c r="K77" s="1226">
        <v>79.5</v>
      </c>
      <c r="L77" s="1226">
        <v>67.900000000000006</v>
      </c>
      <c r="M77" s="1215">
        <v>56.6</v>
      </c>
      <c r="N77" s="1215">
        <v>61.3</v>
      </c>
      <c r="O77" s="1215">
        <v>33.6</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552</v>
      </c>
      <c r="J79" s="1217"/>
      <c r="K79" s="1218">
        <v>10.6</v>
      </c>
      <c r="L79" s="1218">
        <v>10.199999999999999</v>
      </c>
      <c r="M79" s="1218">
        <v>9.6</v>
      </c>
      <c r="N79" s="1218">
        <v>9.3000000000000007</v>
      </c>
      <c r="O79" s="1218">
        <v>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9640</v>
      </c>
      <c r="E3" s="116"/>
      <c r="F3" s="117">
        <v>33364</v>
      </c>
      <c r="G3" s="118"/>
      <c r="H3" s="119"/>
    </row>
    <row r="4" spans="1:8" x14ac:dyDescent="0.15">
      <c r="A4" s="120"/>
      <c r="B4" s="121"/>
      <c r="C4" s="122"/>
      <c r="D4" s="123">
        <v>6236</v>
      </c>
      <c r="E4" s="124"/>
      <c r="F4" s="125">
        <v>21557</v>
      </c>
      <c r="G4" s="126"/>
      <c r="H4" s="127"/>
    </row>
    <row r="5" spans="1:8" x14ac:dyDescent="0.15">
      <c r="A5" s="108" t="s">
        <v>511</v>
      </c>
      <c r="B5" s="113"/>
      <c r="C5" s="114"/>
      <c r="D5" s="115">
        <v>46381</v>
      </c>
      <c r="E5" s="116"/>
      <c r="F5" s="117">
        <v>36396</v>
      </c>
      <c r="G5" s="118"/>
      <c r="H5" s="119"/>
    </row>
    <row r="6" spans="1:8" x14ac:dyDescent="0.15">
      <c r="A6" s="120"/>
      <c r="B6" s="121"/>
      <c r="C6" s="122"/>
      <c r="D6" s="123">
        <v>11222</v>
      </c>
      <c r="E6" s="124"/>
      <c r="F6" s="125">
        <v>19057</v>
      </c>
      <c r="G6" s="126"/>
      <c r="H6" s="127"/>
    </row>
    <row r="7" spans="1:8" x14ac:dyDescent="0.15">
      <c r="A7" s="108" t="s">
        <v>512</v>
      </c>
      <c r="B7" s="113"/>
      <c r="C7" s="114"/>
      <c r="D7" s="115">
        <v>63465</v>
      </c>
      <c r="E7" s="116"/>
      <c r="F7" s="117">
        <v>62256</v>
      </c>
      <c r="G7" s="118"/>
      <c r="H7" s="119"/>
    </row>
    <row r="8" spans="1:8" x14ac:dyDescent="0.15">
      <c r="A8" s="120"/>
      <c r="B8" s="121"/>
      <c r="C8" s="122"/>
      <c r="D8" s="123">
        <v>23283</v>
      </c>
      <c r="E8" s="124"/>
      <c r="F8" s="125">
        <v>24482</v>
      </c>
      <c r="G8" s="126"/>
      <c r="H8" s="127"/>
    </row>
    <row r="9" spans="1:8" x14ac:dyDescent="0.15">
      <c r="A9" s="108" t="s">
        <v>513</v>
      </c>
      <c r="B9" s="113"/>
      <c r="C9" s="114"/>
      <c r="D9" s="115">
        <v>20550</v>
      </c>
      <c r="E9" s="116"/>
      <c r="F9" s="117">
        <v>53896</v>
      </c>
      <c r="G9" s="118"/>
      <c r="H9" s="119"/>
    </row>
    <row r="10" spans="1:8" x14ac:dyDescent="0.15">
      <c r="A10" s="120"/>
      <c r="B10" s="121"/>
      <c r="C10" s="122"/>
      <c r="D10" s="123">
        <v>17341</v>
      </c>
      <c r="E10" s="124"/>
      <c r="F10" s="125">
        <v>20608</v>
      </c>
      <c r="G10" s="126"/>
      <c r="H10" s="127"/>
    </row>
    <row r="11" spans="1:8" x14ac:dyDescent="0.15">
      <c r="A11" s="108" t="s">
        <v>514</v>
      </c>
      <c r="B11" s="113"/>
      <c r="C11" s="114"/>
      <c r="D11" s="115">
        <v>19448</v>
      </c>
      <c r="E11" s="116"/>
      <c r="F11" s="117">
        <v>47278</v>
      </c>
      <c r="G11" s="118"/>
      <c r="H11" s="119"/>
    </row>
    <row r="12" spans="1:8" x14ac:dyDescent="0.15">
      <c r="A12" s="120"/>
      <c r="B12" s="121"/>
      <c r="C12" s="128"/>
      <c r="D12" s="123">
        <v>6688</v>
      </c>
      <c r="E12" s="124"/>
      <c r="F12" s="125">
        <v>24096</v>
      </c>
      <c r="G12" s="126"/>
      <c r="H12" s="127"/>
    </row>
    <row r="13" spans="1:8" x14ac:dyDescent="0.15">
      <c r="A13" s="108"/>
      <c r="B13" s="113"/>
      <c r="C13" s="129"/>
      <c r="D13" s="130">
        <v>31897</v>
      </c>
      <c r="E13" s="131"/>
      <c r="F13" s="132">
        <v>46638</v>
      </c>
      <c r="G13" s="133"/>
      <c r="H13" s="119"/>
    </row>
    <row r="14" spans="1:8" x14ac:dyDescent="0.15">
      <c r="A14" s="120"/>
      <c r="B14" s="121"/>
      <c r="C14" s="122"/>
      <c r="D14" s="123">
        <v>12954</v>
      </c>
      <c r="E14" s="124"/>
      <c r="F14" s="125">
        <v>21960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7.49</v>
      </c>
      <c r="C19" s="134">
        <f>ROUND(VALUE(SUBSTITUTE(実質収支比率等に係る経年分析!G$48,"▲","-")),2)</f>
        <v>8.06</v>
      </c>
      <c r="D19" s="134">
        <f>ROUND(VALUE(SUBSTITUTE(実質収支比率等に係る経年分析!H$48,"▲","-")),2)</f>
        <v>7.55</v>
      </c>
      <c r="E19" s="134">
        <f>ROUND(VALUE(SUBSTITUTE(実質収支比率等に係る経年分析!I$48,"▲","-")),2)</f>
        <v>7.82</v>
      </c>
      <c r="F19" s="134">
        <f>ROUND(VALUE(SUBSTITUTE(実質収支比率等に係る経年分析!J$48,"▲","-")),2)</f>
        <v>8.92</v>
      </c>
    </row>
    <row r="20" spans="1:11" x14ac:dyDescent="0.15">
      <c r="A20" s="134" t="s">
        <v>43</v>
      </c>
      <c r="B20" s="134">
        <f>ROUND(VALUE(SUBSTITUTE(実質収支比率等に係る経年分析!F$47,"▲","-")),2)</f>
        <v>6.63</v>
      </c>
      <c r="C20" s="134">
        <f>ROUND(VALUE(SUBSTITUTE(実質収支比率等に係る経年分析!G$47,"▲","-")),2)</f>
        <v>6.12</v>
      </c>
      <c r="D20" s="134">
        <f>ROUND(VALUE(SUBSTITUTE(実質収支比率等に係る経年分析!H$47,"▲","-")),2)</f>
        <v>4.82</v>
      </c>
      <c r="E20" s="134">
        <f>ROUND(VALUE(SUBSTITUTE(実質収支比率等に係る経年分析!I$47,"▲","-")),2)</f>
        <v>4.76</v>
      </c>
      <c r="F20" s="134">
        <f>ROUND(VALUE(SUBSTITUTE(実質収支比率等に係る経年分析!J$47,"▲","-")),2)</f>
        <v>6.6</v>
      </c>
    </row>
    <row r="21" spans="1:11" x14ac:dyDescent="0.15">
      <c r="A21" s="134" t="s">
        <v>44</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3.03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0.57999999999999996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2.2400000000000002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x14ac:dyDescent="0.1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1877</v>
      </c>
      <c r="E42" s="136"/>
      <c r="F42" s="136"/>
      <c r="G42" s="136">
        <f>'実質公債費比率（分子）の構造'!L$52</f>
        <v>1811</v>
      </c>
      <c r="H42" s="136"/>
      <c r="I42" s="136"/>
      <c r="J42" s="136">
        <f>'実質公債費比率（分子）の構造'!M$52</f>
        <v>1748</v>
      </c>
      <c r="K42" s="136"/>
      <c r="L42" s="136"/>
      <c r="M42" s="136">
        <f>'実質公債費比率（分子）の構造'!N$52</f>
        <v>1692</v>
      </c>
      <c r="N42" s="136"/>
      <c r="O42" s="136"/>
      <c r="P42" s="136">
        <f>'実質公債費比率（分子）の構造'!O$52</f>
        <v>1491</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633</v>
      </c>
      <c r="C46" s="136"/>
      <c r="D46" s="136"/>
      <c r="E46" s="136">
        <f>'実質公債費比率（分子）の構造'!L$48</f>
        <v>573</v>
      </c>
      <c r="F46" s="136"/>
      <c r="G46" s="136"/>
      <c r="H46" s="136">
        <f>'実質公債費比率（分子）の構造'!M$48</f>
        <v>487</v>
      </c>
      <c r="I46" s="136"/>
      <c r="J46" s="136"/>
      <c r="K46" s="136">
        <f>'実質公債費比率（分子）の構造'!N$48</f>
        <v>430</v>
      </c>
      <c r="L46" s="136"/>
      <c r="M46" s="136"/>
      <c r="N46" s="136">
        <f>'実質公債費比率（分子）の構造'!O$48</f>
        <v>390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1816</v>
      </c>
      <c r="C49" s="136"/>
      <c r="D49" s="136"/>
      <c r="E49" s="136">
        <f>'実質公債費比率（分子）の構造'!L$45</f>
        <v>1800</v>
      </c>
      <c r="F49" s="136"/>
      <c r="G49" s="136"/>
      <c r="H49" s="136">
        <f>'実質公債費比率（分子）の構造'!M$45</f>
        <v>1790</v>
      </c>
      <c r="I49" s="136"/>
      <c r="J49" s="136"/>
      <c r="K49" s="136">
        <f>'実質公債費比率（分子）の構造'!N$45</f>
        <v>1666</v>
      </c>
      <c r="L49" s="136"/>
      <c r="M49" s="136"/>
      <c r="N49" s="136">
        <f>'実質公債費比率（分子）の構造'!O$45</f>
        <v>1599</v>
      </c>
      <c r="O49" s="136"/>
      <c r="P49" s="136"/>
    </row>
    <row r="50" spans="1:16" x14ac:dyDescent="0.15">
      <c r="A50" s="136" t="s">
        <v>59</v>
      </c>
      <c r="B50" s="136" t="e">
        <f>NA()</f>
        <v>#N/A</v>
      </c>
      <c r="C50" s="136">
        <f>IF(ISNUMBER('実質公債費比率（分子）の構造'!K$53),'実質公債費比率（分子）の構造'!K$53,NA())</f>
        <v>572</v>
      </c>
      <c r="D50" s="136" t="e">
        <f>NA()</f>
        <v>#N/A</v>
      </c>
      <c r="E50" s="136" t="e">
        <f>NA()</f>
        <v>#N/A</v>
      </c>
      <c r="F50" s="136">
        <f>IF(ISNUMBER('実質公債費比率（分子）の構造'!L$53),'実質公債費比率（分子）の構造'!L$53,NA())</f>
        <v>562</v>
      </c>
      <c r="G50" s="136" t="e">
        <f>NA()</f>
        <v>#N/A</v>
      </c>
      <c r="H50" s="136" t="e">
        <f>NA()</f>
        <v>#N/A</v>
      </c>
      <c r="I50" s="136">
        <f>IF(ISNUMBER('実質公債費比率（分子）の構造'!M$53),'実質公債費比率（分子）の構造'!M$53,NA())</f>
        <v>529</v>
      </c>
      <c r="J50" s="136" t="e">
        <f>NA()</f>
        <v>#N/A</v>
      </c>
      <c r="K50" s="136" t="e">
        <f>NA()</f>
        <v>#N/A</v>
      </c>
      <c r="L50" s="136">
        <f>IF(ISNUMBER('実質公債費比率（分子）の構造'!N$53),'実質公債費比率（分子）の構造'!N$53,NA())</f>
        <v>404</v>
      </c>
      <c r="M50" s="136" t="e">
        <f>NA()</f>
        <v>#N/A</v>
      </c>
      <c r="N50" s="136" t="e">
        <f>NA()</f>
        <v>#N/A</v>
      </c>
      <c r="O50" s="136">
        <f>IF(ISNUMBER('実質公債費比率（分子）の構造'!O$53),'実質公債費比率（分子）の構造'!O$53,NA())</f>
        <v>498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12602</v>
      </c>
      <c r="E56" s="135"/>
      <c r="F56" s="135"/>
      <c r="G56" s="135">
        <f>'将来負担比率（分子）の構造'!J$51</f>
        <v>13677</v>
      </c>
      <c r="H56" s="135"/>
      <c r="I56" s="135"/>
      <c r="J56" s="135">
        <f>'将来負担比率（分子）の構造'!K$51</f>
        <v>14478</v>
      </c>
      <c r="K56" s="135"/>
      <c r="L56" s="135"/>
      <c r="M56" s="135">
        <f>'将来負担比率（分子）の構造'!L$51</f>
        <v>14729</v>
      </c>
      <c r="N56" s="135"/>
      <c r="O56" s="135"/>
      <c r="P56" s="135">
        <f>'将来負担比率（分子）の構造'!M$51</f>
        <v>14831</v>
      </c>
    </row>
    <row r="57" spans="1:16" x14ac:dyDescent="0.15">
      <c r="A57" s="135" t="s">
        <v>35</v>
      </c>
      <c r="B57" s="135"/>
      <c r="C57" s="135"/>
      <c r="D57" s="135">
        <f>'将来負担比率（分子）の構造'!I$50</f>
        <v>3839</v>
      </c>
      <c r="E57" s="135"/>
      <c r="F57" s="135"/>
      <c r="G57" s="135">
        <f>'将来負担比率（分子）の構造'!J$50</f>
        <v>3629</v>
      </c>
      <c r="H57" s="135"/>
      <c r="I57" s="135"/>
      <c r="J57" s="135">
        <f>'将来負担比率（分子）の構造'!K$50</f>
        <v>3440</v>
      </c>
      <c r="K57" s="135"/>
      <c r="L57" s="135"/>
      <c r="M57" s="135">
        <f>'将来負担比率（分子）の構造'!L$50</f>
        <v>3175</v>
      </c>
      <c r="N57" s="135"/>
      <c r="O57" s="135"/>
      <c r="P57" s="135">
        <f>'将来負担比率（分子）の構造'!M$50</f>
        <v>2976</v>
      </c>
    </row>
    <row r="58" spans="1:16" x14ac:dyDescent="0.15">
      <c r="A58" s="135" t="s">
        <v>34</v>
      </c>
      <c r="B58" s="135"/>
      <c r="C58" s="135"/>
      <c r="D58" s="135">
        <f>'将来負担比率（分子）の構造'!I$49</f>
        <v>1383</v>
      </c>
      <c r="E58" s="135"/>
      <c r="F58" s="135"/>
      <c r="G58" s="135">
        <f>'将来負担比率（分子）の構造'!J$49</f>
        <v>1399</v>
      </c>
      <c r="H58" s="135"/>
      <c r="I58" s="135"/>
      <c r="J58" s="135">
        <f>'将来負担比率（分子）の構造'!K$49</f>
        <v>1250</v>
      </c>
      <c r="K58" s="135"/>
      <c r="L58" s="135"/>
      <c r="M58" s="135">
        <f>'将来負担比率（分子）の構造'!L$49</f>
        <v>1152</v>
      </c>
      <c r="N58" s="135"/>
      <c r="O58" s="135"/>
      <c r="P58" s="135">
        <f>'将来負担比率（分子）の構造'!M$49</f>
        <v>1545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3605</v>
      </c>
      <c r="C62" s="135"/>
      <c r="D62" s="135"/>
      <c r="E62" s="135">
        <f>'将来負担比率（分子）の構造'!J$45</f>
        <v>3526</v>
      </c>
      <c r="F62" s="135"/>
      <c r="G62" s="135"/>
      <c r="H62" s="135">
        <f>'将来負担比率（分子）の構造'!K$45</f>
        <v>3540</v>
      </c>
      <c r="I62" s="135"/>
      <c r="J62" s="135"/>
      <c r="K62" s="135">
        <f>'将来負担比率（分子）の構造'!L$45</f>
        <v>3510</v>
      </c>
      <c r="L62" s="135"/>
      <c r="M62" s="135"/>
      <c r="N62" s="135">
        <f>'将来負担比率（分子）の構造'!M$45</f>
        <v>3452</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3552</v>
      </c>
      <c r="C64" s="135"/>
      <c r="D64" s="135"/>
      <c r="E64" s="135">
        <f>'将来負担比率（分子）の構造'!J$43</f>
        <v>3432</v>
      </c>
      <c r="F64" s="135"/>
      <c r="G64" s="135"/>
      <c r="H64" s="135">
        <f>'将来負担比率（分子）の構造'!K$43</f>
        <v>3177</v>
      </c>
      <c r="I64" s="135"/>
      <c r="J64" s="135"/>
      <c r="K64" s="135">
        <f>'将来負担比率（分子）の構造'!L$43</f>
        <v>2933</v>
      </c>
      <c r="L64" s="135"/>
      <c r="M64" s="135"/>
      <c r="N64" s="135">
        <f>'将来負担比率（分子）の構造'!M$43</f>
        <v>2538</v>
      </c>
      <c r="O64" s="135"/>
      <c r="P64" s="135"/>
    </row>
    <row r="65" spans="1:16" x14ac:dyDescent="0.15">
      <c r="A65" s="135" t="s">
        <v>26</v>
      </c>
      <c r="B65" s="135">
        <f>'将来負担比率（分子）の構造'!I$42</f>
        <v>2420</v>
      </c>
      <c r="C65" s="135"/>
      <c r="D65" s="135"/>
      <c r="E65" s="135">
        <f>'将来負担比率（分子）の構造'!J$42</f>
        <v>2153</v>
      </c>
      <c r="F65" s="135"/>
      <c r="G65" s="135"/>
      <c r="H65" s="135">
        <f>'将来負担比率（分子）の構造'!K$42</f>
        <v>1886</v>
      </c>
      <c r="I65" s="135"/>
      <c r="J65" s="135"/>
      <c r="K65" s="135">
        <f>'将来負担比率（分子）の構造'!L$42</f>
        <v>1619</v>
      </c>
      <c r="L65" s="135"/>
      <c r="M65" s="135"/>
      <c r="N65" s="135">
        <f>'将来負担比率（分子）の構造'!M$42</f>
        <v>1352</v>
      </c>
      <c r="O65" s="135"/>
      <c r="P65" s="135"/>
    </row>
    <row r="66" spans="1:16" x14ac:dyDescent="0.15">
      <c r="A66" s="135" t="s">
        <v>25</v>
      </c>
      <c r="B66" s="135">
        <f>'将来負担比率（分子）の構造'!I$41</f>
        <v>15833</v>
      </c>
      <c r="C66" s="135"/>
      <c r="D66" s="135"/>
      <c r="E66" s="135">
        <f>'将来負担比率（分子）の構造'!J$41</f>
        <v>17182</v>
      </c>
      <c r="F66" s="135"/>
      <c r="G66" s="135"/>
      <c r="H66" s="135">
        <f>'将来負担比率（分子）の構造'!K$41</f>
        <v>19178</v>
      </c>
      <c r="I66" s="135"/>
      <c r="J66" s="135"/>
      <c r="K66" s="135">
        <f>'将来負担比率（分子）の構造'!L$41</f>
        <v>19371</v>
      </c>
      <c r="L66" s="135"/>
      <c r="M66" s="135"/>
      <c r="N66" s="135">
        <f>'将来負担比率（分子）の構造'!M$41</f>
        <v>19292</v>
      </c>
      <c r="O66" s="135"/>
      <c r="P66" s="135"/>
    </row>
    <row r="67" spans="1:16" x14ac:dyDescent="0.15">
      <c r="A67" s="135" t="s">
        <v>63</v>
      </c>
      <c r="B67" s="135" t="e">
        <f>NA()</f>
        <v>#N/A</v>
      </c>
      <c r="C67" s="135">
        <f>IF(ISNUMBER('将来負担比率（分子）の構造'!I$52), IF('将来負担比率（分子）の構造'!I$52 &lt; 0, 0, '将来負担比率（分子）の構造'!I$52), NA())</f>
        <v>7586</v>
      </c>
      <c r="D67" s="135" t="e">
        <f>NA()</f>
        <v>#N/A</v>
      </c>
      <c r="E67" s="135" t="e">
        <f>NA()</f>
        <v>#N/A</v>
      </c>
      <c r="F67" s="135">
        <f>IF(ISNUMBER('将来負担比率（分子）の構造'!J$52), IF('将来負担比率（分子）の構造'!J$52 &lt; 0, 0, '将来負担比率（分子）の構造'!J$52), NA())</f>
        <v>7587</v>
      </c>
      <c r="G67" s="135" t="e">
        <f>NA()</f>
        <v>#N/A</v>
      </c>
      <c r="H67" s="135" t="e">
        <f>NA()</f>
        <v>#N/A</v>
      </c>
      <c r="I67" s="135">
        <f>IF(ISNUMBER('将来負担比率（分子）の構造'!K$52), IF('将来負担比率（分子）の構造'!K$52 &lt; 0, 0, '将来負担比率（分子）の構造'!K$52), NA())</f>
        <v>8611</v>
      </c>
      <c r="J67" s="135" t="e">
        <f>NA()</f>
        <v>#N/A</v>
      </c>
      <c r="K67" s="135" t="e">
        <f>NA()</f>
        <v>#N/A</v>
      </c>
      <c r="L67" s="135">
        <f>IF(ISNUMBER('将来負担比率（分子）の構造'!L$52), IF('将来負担比率（分子）の構造'!L$52 &lt; 0, 0, '将来負担比率（分子）の構造'!L$52), NA())</f>
        <v>8377</v>
      </c>
      <c r="M67" s="135" t="e">
        <f>NA()</f>
        <v>#N/A</v>
      </c>
      <c r="N67" s="135" t="e">
        <f>NA()</f>
        <v>#N/A</v>
      </c>
      <c r="O67" s="135">
        <f>IF(ISNUMBER('将来負担比率（分子）の構造'!M$52), IF('将来負担比率（分子）の構造'!M$52 &lt; 0, 0, '将来負担比率（分子）の構造'!M$52), NA())</f>
        <v>7280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9759570</v>
      </c>
      <c r="S5" s="613"/>
      <c r="T5" s="613"/>
      <c r="U5" s="613"/>
      <c r="V5" s="613"/>
      <c r="W5" s="613"/>
      <c r="X5" s="613"/>
      <c r="Y5" s="614"/>
      <c r="Z5" s="615">
        <v>50</v>
      </c>
      <c r="AA5" s="615"/>
      <c r="AB5" s="615"/>
      <c r="AC5" s="615"/>
      <c r="AD5" s="616">
        <v>8867047</v>
      </c>
      <c r="AE5" s="616"/>
      <c r="AF5" s="616"/>
      <c r="AG5" s="616"/>
      <c r="AH5" s="616"/>
      <c r="AI5" s="616"/>
      <c r="AJ5" s="616"/>
      <c r="AK5" s="616"/>
      <c r="AL5" s="617">
        <v>76.2</v>
      </c>
      <c r="AM5" s="618"/>
      <c r="AN5" s="618"/>
      <c r="AO5" s="619"/>
      <c r="AP5" s="609" t="s">
        <v>208</v>
      </c>
      <c r="AQ5" s="610"/>
      <c r="AR5" s="610"/>
      <c r="AS5" s="610"/>
      <c r="AT5" s="610"/>
      <c r="AU5" s="610"/>
      <c r="AV5" s="610"/>
      <c r="AW5" s="610"/>
      <c r="AX5" s="610"/>
      <c r="AY5" s="610"/>
      <c r="AZ5" s="610"/>
      <c r="BA5" s="610"/>
      <c r="BB5" s="610"/>
      <c r="BC5" s="610"/>
      <c r="BD5" s="610"/>
      <c r="BE5" s="610"/>
      <c r="BF5" s="611"/>
      <c r="BG5" s="623">
        <v>8867047</v>
      </c>
      <c r="BH5" s="624"/>
      <c r="BI5" s="624"/>
      <c r="BJ5" s="624"/>
      <c r="BK5" s="624"/>
      <c r="BL5" s="624"/>
      <c r="BM5" s="624"/>
      <c r="BN5" s="625"/>
      <c r="BO5" s="626">
        <v>90.9</v>
      </c>
      <c r="BP5" s="626"/>
      <c r="BQ5" s="626"/>
      <c r="BR5" s="626"/>
      <c r="BS5" s="627">
        <v>19062</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100462</v>
      </c>
      <c r="S6" s="624"/>
      <c r="T6" s="624"/>
      <c r="U6" s="624"/>
      <c r="V6" s="624"/>
      <c r="W6" s="624"/>
      <c r="X6" s="624"/>
      <c r="Y6" s="625"/>
      <c r="Z6" s="626">
        <v>0.5</v>
      </c>
      <c r="AA6" s="626"/>
      <c r="AB6" s="626"/>
      <c r="AC6" s="626"/>
      <c r="AD6" s="627">
        <v>100462</v>
      </c>
      <c r="AE6" s="627"/>
      <c r="AF6" s="627"/>
      <c r="AG6" s="627"/>
      <c r="AH6" s="627"/>
      <c r="AI6" s="627"/>
      <c r="AJ6" s="627"/>
      <c r="AK6" s="627"/>
      <c r="AL6" s="628">
        <v>0.9</v>
      </c>
      <c r="AM6" s="629"/>
      <c r="AN6" s="629"/>
      <c r="AO6" s="630"/>
      <c r="AP6" s="620" t="s">
        <v>213</v>
      </c>
      <c r="AQ6" s="621"/>
      <c r="AR6" s="621"/>
      <c r="AS6" s="621"/>
      <c r="AT6" s="621"/>
      <c r="AU6" s="621"/>
      <c r="AV6" s="621"/>
      <c r="AW6" s="621"/>
      <c r="AX6" s="621"/>
      <c r="AY6" s="621"/>
      <c r="AZ6" s="621"/>
      <c r="BA6" s="621"/>
      <c r="BB6" s="621"/>
      <c r="BC6" s="621"/>
      <c r="BD6" s="621"/>
      <c r="BE6" s="621"/>
      <c r="BF6" s="622"/>
      <c r="BG6" s="623">
        <v>8867047</v>
      </c>
      <c r="BH6" s="624"/>
      <c r="BI6" s="624"/>
      <c r="BJ6" s="624"/>
      <c r="BK6" s="624"/>
      <c r="BL6" s="624"/>
      <c r="BM6" s="624"/>
      <c r="BN6" s="625"/>
      <c r="BO6" s="626">
        <v>90.9</v>
      </c>
      <c r="BP6" s="626"/>
      <c r="BQ6" s="626"/>
      <c r="BR6" s="626"/>
      <c r="BS6" s="627">
        <v>19062</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277496</v>
      </c>
      <c r="CS6" s="624"/>
      <c r="CT6" s="624"/>
      <c r="CU6" s="624"/>
      <c r="CV6" s="624"/>
      <c r="CW6" s="624"/>
      <c r="CX6" s="624"/>
      <c r="CY6" s="625"/>
      <c r="CZ6" s="626">
        <v>1.5</v>
      </c>
      <c r="DA6" s="626"/>
      <c r="DB6" s="626"/>
      <c r="DC6" s="626"/>
      <c r="DD6" s="632" t="s">
        <v>215</v>
      </c>
      <c r="DE6" s="624"/>
      <c r="DF6" s="624"/>
      <c r="DG6" s="624"/>
      <c r="DH6" s="624"/>
      <c r="DI6" s="624"/>
      <c r="DJ6" s="624"/>
      <c r="DK6" s="624"/>
      <c r="DL6" s="624"/>
      <c r="DM6" s="624"/>
      <c r="DN6" s="624"/>
      <c r="DO6" s="624"/>
      <c r="DP6" s="625"/>
      <c r="DQ6" s="632">
        <v>277406</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19162</v>
      </c>
      <c r="S7" s="624"/>
      <c r="T7" s="624"/>
      <c r="U7" s="624"/>
      <c r="V7" s="624"/>
      <c r="W7" s="624"/>
      <c r="X7" s="624"/>
      <c r="Y7" s="625"/>
      <c r="Z7" s="626">
        <v>0.1</v>
      </c>
      <c r="AA7" s="626"/>
      <c r="AB7" s="626"/>
      <c r="AC7" s="626"/>
      <c r="AD7" s="627">
        <v>19162</v>
      </c>
      <c r="AE7" s="627"/>
      <c r="AF7" s="627"/>
      <c r="AG7" s="627"/>
      <c r="AH7" s="627"/>
      <c r="AI7" s="627"/>
      <c r="AJ7" s="627"/>
      <c r="AK7" s="627"/>
      <c r="AL7" s="628">
        <v>0.2</v>
      </c>
      <c r="AM7" s="629"/>
      <c r="AN7" s="629"/>
      <c r="AO7" s="630"/>
      <c r="AP7" s="620" t="s">
        <v>217</v>
      </c>
      <c r="AQ7" s="621"/>
      <c r="AR7" s="621"/>
      <c r="AS7" s="621"/>
      <c r="AT7" s="621"/>
      <c r="AU7" s="621"/>
      <c r="AV7" s="621"/>
      <c r="AW7" s="621"/>
      <c r="AX7" s="621"/>
      <c r="AY7" s="621"/>
      <c r="AZ7" s="621"/>
      <c r="BA7" s="621"/>
      <c r="BB7" s="621"/>
      <c r="BC7" s="621"/>
      <c r="BD7" s="621"/>
      <c r="BE7" s="621"/>
      <c r="BF7" s="622"/>
      <c r="BG7" s="623">
        <v>5207920</v>
      </c>
      <c r="BH7" s="624"/>
      <c r="BI7" s="624"/>
      <c r="BJ7" s="624"/>
      <c r="BK7" s="624"/>
      <c r="BL7" s="624"/>
      <c r="BM7" s="624"/>
      <c r="BN7" s="625"/>
      <c r="BO7" s="626">
        <v>53.4</v>
      </c>
      <c r="BP7" s="626"/>
      <c r="BQ7" s="626"/>
      <c r="BR7" s="626"/>
      <c r="BS7" s="627">
        <v>19062</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2905170</v>
      </c>
      <c r="CS7" s="624"/>
      <c r="CT7" s="624"/>
      <c r="CU7" s="624"/>
      <c r="CV7" s="624"/>
      <c r="CW7" s="624"/>
      <c r="CX7" s="624"/>
      <c r="CY7" s="625"/>
      <c r="CZ7" s="626">
        <v>15.8</v>
      </c>
      <c r="DA7" s="626"/>
      <c r="DB7" s="626"/>
      <c r="DC7" s="626"/>
      <c r="DD7" s="632">
        <v>61072</v>
      </c>
      <c r="DE7" s="624"/>
      <c r="DF7" s="624"/>
      <c r="DG7" s="624"/>
      <c r="DH7" s="624"/>
      <c r="DI7" s="624"/>
      <c r="DJ7" s="624"/>
      <c r="DK7" s="624"/>
      <c r="DL7" s="624"/>
      <c r="DM7" s="624"/>
      <c r="DN7" s="624"/>
      <c r="DO7" s="624"/>
      <c r="DP7" s="625"/>
      <c r="DQ7" s="632">
        <v>2547590</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74337</v>
      </c>
      <c r="S8" s="624"/>
      <c r="T8" s="624"/>
      <c r="U8" s="624"/>
      <c r="V8" s="624"/>
      <c r="W8" s="624"/>
      <c r="X8" s="624"/>
      <c r="Y8" s="625"/>
      <c r="Z8" s="626">
        <v>0.4</v>
      </c>
      <c r="AA8" s="626"/>
      <c r="AB8" s="626"/>
      <c r="AC8" s="626"/>
      <c r="AD8" s="627">
        <v>74337</v>
      </c>
      <c r="AE8" s="627"/>
      <c r="AF8" s="627"/>
      <c r="AG8" s="627"/>
      <c r="AH8" s="627"/>
      <c r="AI8" s="627"/>
      <c r="AJ8" s="627"/>
      <c r="AK8" s="627"/>
      <c r="AL8" s="628">
        <v>0.6</v>
      </c>
      <c r="AM8" s="629"/>
      <c r="AN8" s="629"/>
      <c r="AO8" s="630"/>
      <c r="AP8" s="620" t="s">
        <v>220</v>
      </c>
      <c r="AQ8" s="621"/>
      <c r="AR8" s="621"/>
      <c r="AS8" s="621"/>
      <c r="AT8" s="621"/>
      <c r="AU8" s="621"/>
      <c r="AV8" s="621"/>
      <c r="AW8" s="621"/>
      <c r="AX8" s="621"/>
      <c r="AY8" s="621"/>
      <c r="AZ8" s="621"/>
      <c r="BA8" s="621"/>
      <c r="BB8" s="621"/>
      <c r="BC8" s="621"/>
      <c r="BD8" s="621"/>
      <c r="BE8" s="621"/>
      <c r="BF8" s="622"/>
      <c r="BG8" s="623">
        <v>101579</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7439989</v>
      </c>
      <c r="CS8" s="624"/>
      <c r="CT8" s="624"/>
      <c r="CU8" s="624"/>
      <c r="CV8" s="624"/>
      <c r="CW8" s="624"/>
      <c r="CX8" s="624"/>
      <c r="CY8" s="625"/>
      <c r="CZ8" s="626">
        <v>40.299999999999997</v>
      </c>
      <c r="DA8" s="626"/>
      <c r="DB8" s="626"/>
      <c r="DC8" s="626"/>
      <c r="DD8" s="632">
        <v>279967</v>
      </c>
      <c r="DE8" s="624"/>
      <c r="DF8" s="624"/>
      <c r="DG8" s="624"/>
      <c r="DH8" s="624"/>
      <c r="DI8" s="624"/>
      <c r="DJ8" s="624"/>
      <c r="DK8" s="624"/>
      <c r="DL8" s="624"/>
      <c r="DM8" s="624"/>
      <c r="DN8" s="624"/>
      <c r="DO8" s="624"/>
      <c r="DP8" s="625"/>
      <c r="DQ8" s="632">
        <v>4306652</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80060</v>
      </c>
      <c r="S9" s="624"/>
      <c r="T9" s="624"/>
      <c r="U9" s="624"/>
      <c r="V9" s="624"/>
      <c r="W9" s="624"/>
      <c r="X9" s="624"/>
      <c r="Y9" s="625"/>
      <c r="Z9" s="626">
        <v>0.4</v>
      </c>
      <c r="AA9" s="626"/>
      <c r="AB9" s="626"/>
      <c r="AC9" s="626"/>
      <c r="AD9" s="627">
        <v>80060</v>
      </c>
      <c r="AE9" s="627"/>
      <c r="AF9" s="627"/>
      <c r="AG9" s="627"/>
      <c r="AH9" s="627"/>
      <c r="AI9" s="627"/>
      <c r="AJ9" s="627"/>
      <c r="AK9" s="627"/>
      <c r="AL9" s="628">
        <v>0.7</v>
      </c>
      <c r="AM9" s="629"/>
      <c r="AN9" s="629"/>
      <c r="AO9" s="630"/>
      <c r="AP9" s="620" t="s">
        <v>223</v>
      </c>
      <c r="AQ9" s="621"/>
      <c r="AR9" s="621"/>
      <c r="AS9" s="621"/>
      <c r="AT9" s="621"/>
      <c r="AU9" s="621"/>
      <c r="AV9" s="621"/>
      <c r="AW9" s="621"/>
      <c r="AX9" s="621"/>
      <c r="AY9" s="621"/>
      <c r="AZ9" s="621"/>
      <c r="BA9" s="621"/>
      <c r="BB9" s="621"/>
      <c r="BC9" s="621"/>
      <c r="BD9" s="621"/>
      <c r="BE9" s="621"/>
      <c r="BF9" s="622"/>
      <c r="BG9" s="623">
        <v>4781111</v>
      </c>
      <c r="BH9" s="624"/>
      <c r="BI9" s="624"/>
      <c r="BJ9" s="624"/>
      <c r="BK9" s="624"/>
      <c r="BL9" s="624"/>
      <c r="BM9" s="624"/>
      <c r="BN9" s="625"/>
      <c r="BO9" s="626">
        <v>49</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1650670</v>
      </c>
      <c r="CS9" s="624"/>
      <c r="CT9" s="624"/>
      <c r="CU9" s="624"/>
      <c r="CV9" s="624"/>
      <c r="CW9" s="624"/>
      <c r="CX9" s="624"/>
      <c r="CY9" s="625"/>
      <c r="CZ9" s="626">
        <v>8.9</v>
      </c>
      <c r="DA9" s="626"/>
      <c r="DB9" s="626"/>
      <c r="DC9" s="626"/>
      <c r="DD9" s="632">
        <v>21240</v>
      </c>
      <c r="DE9" s="624"/>
      <c r="DF9" s="624"/>
      <c r="DG9" s="624"/>
      <c r="DH9" s="624"/>
      <c r="DI9" s="624"/>
      <c r="DJ9" s="624"/>
      <c r="DK9" s="624"/>
      <c r="DL9" s="624"/>
      <c r="DM9" s="624"/>
      <c r="DN9" s="624"/>
      <c r="DO9" s="624"/>
      <c r="DP9" s="625"/>
      <c r="DQ9" s="632">
        <v>1406511</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930056</v>
      </c>
      <c r="S10" s="624"/>
      <c r="T10" s="624"/>
      <c r="U10" s="624"/>
      <c r="V10" s="624"/>
      <c r="W10" s="624"/>
      <c r="X10" s="624"/>
      <c r="Y10" s="625"/>
      <c r="Z10" s="626">
        <v>4.8</v>
      </c>
      <c r="AA10" s="626"/>
      <c r="AB10" s="626"/>
      <c r="AC10" s="626"/>
      <c r="AD10" s="627">
        <v>930056</v>
      </c>
      <c r="AE10" s="627"/>
      <c r="AF10" s="627"/>
      <c r="AG10" s="627"/>
      <c r="AH10" s="627"/>
      <c r="AI10" s="627"/>
      <c r="AJ10" s="627"/>
      <c r="AK10" s="627"/>
      <c r="AL10" s="628">
        <v>8</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121475</v>
      </c>
      <c r="BH10" s="624"/>
      <c r="BI10" s="624"/>
      <c r="BJ10" s="624"/>
      <c r="BK10" s="624"/>
      <c r="BL10" s="624"/>
      <c r="BM10" s="624"/>
      <c r="BN10" s="625"/>
      <c r="BO10" s="626">
        <v>1.2</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38685</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1966</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203755</v>
      </c>
      <c r="BH11" s="624"/>
      <c r="BI11" s="624"/>
      <c r="BJ11" s="624"/>
      <c r="BK11" s="624"/>
      <c r="BL11" s="624"/>
      <c r="BM11" s="624"/>
      <c r="BN11" s="625"/>
      <c r="BO11" s="626">
        <v>2.1</v>
      </c>
      <c r="BP11" s="626"/>
      <c r="BQ11" s="626"/>
      <c r="BR11" s="626"/>
      <c r="BS11" s="632">
        <v>19062</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28995</v>
      </c>
      <c r="CS11" s="624"/>
      <c r="CT11" s="624"/>
      <c r="CU11" s="624"/>
      <c r="CV11" s="624"/>
      <c r="CW11" s="624"/>
      <c r="CX11" s="624"/>
      <c r="CY11" s="625"/>
      <c r="CZ11" s="626">
        <v>0.2</v>
      </c>
      <c r="DA11" s="626"/>
      <c r="DB11" s="626"/>
      <c r="DC11" s="626"/>
      <c r="DD11" s="632">
        <v>7636</v>
      </c>
      <c r="DE11" s="624"/>
      <c r="DF11" s="624"/>
      <c r="DG11" s="624"/>
      <c r="DH11" s="624"/>
      <c r="DI11" s="624"/>
      <c r="DJ11" s="624"/>
      <c r="DK11" s="624"/>
      <c r="DL11" s="624"/>
      <c r="DM11" s="624"/>
      <c r="DN11" s="624"/>
      <c r="DO11" s="624"/>
      <c r="DP11" s="625"/>
      <c r="DQ11" s="632">
        <v>23402</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3354265</v>
      </c>
      <c r="BH12" s="624"/>
      <c r="BI12" s="624"/>
      <c r="BJ12" s="624"/>
      <c r="BK12" s="624"/>
      <c r="BL12" s="624"/>
      <c r="BM12" s="624"/>
      <c r="BN12" s="625"/>
      <c r="BO12" s="626">
        <v>34.4</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192461</v>
      </c>
      <c r="CS12" s="624"/>
      <c r="CT12" s="624"/>
      <c r="CU12" s="624"/>
      <c r="CV12" s="624"/>
      <c r="CW12" s="624"/>
      <c r="CX12" s="624"/>
      <c r="CY12" s="625"/>
      <c r="CZ12" s="626">
        <v>1</v>
      </c>
      <c r="DA12" s="626"/>
      <c r="DB12" s="626"/>
      <c r="DC12" s="626"/>
      <c r="DD12" s="632">
        <v>5820</v>
      </c>
      <c r="DE12" s="624"/>
      <c r="DF12" s="624"/>
      <c r="DG12" s="624"/>
      <c r="DH12" s="624"/>
      <c r="DI12" s="624"/>
      <c r="DJ12" s="624"/>
      <c r="DK12" s="624"/>
      <c r="DL12" s="624"/>
      <c r="DM12" s="624"/>
      <c r="DN12" s="624"/>
      <c r="DO12" s="624"/>
      <c r="DP12" s="625"/>
      <c r="DQ12" s="632">
        <v>184623</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37045</v>
      </c>
      <c r="S13" s="624"/>
      <c r="T13" s="624"/>
      <c r="U13" s="624"/>
      <c r="V13" s="624"/>
      <c r="W13" s="624"/>
      <c r="X13" s="624"/>
      <c r="Y13" s="625"/>
      <c r="Z13" s="626">
        <v>0.2</v>
      </c>
      <c r="AA13" s="626"/>
      <c r="AB13" s="626"/>
      <c r="AC13" s="626"/>
      <c r="AD13" s="627">
        <v>37045</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3326903</v>
      </c>
      <c r="BH13" s="624"/>
      <c r="BI13" s="624"/>
      <c r="BJ13" s="624"/>
      <c r="BK13" s="624"/>
      <c r="BL13" s="624"/>
      <c r="BM13" s="624"/>
      <c r="BN13" s="625"/>
      <c r="BO13" s="626">
        <v>34.1</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1709265</v>
      </c>
      <c r="CS13" s="624"/>
      <c r="CT13" s="624"/>
      <c r="CU13" s="624"/>
      <c r="CV13" s="624"/>
      <c r="CW13" s="624"/>
      <c r="CX13" s="624"/>
      <c r="CY13" s="625"/>
      <c r="CZ13" s="626">
        <v>9.3000000000000007</v>
      </c>
      <c r="DA13" s="626"/>
      <c r="DB13" s="626"/>
      <c r="DC13" s="626"/>
      <c r="DD13" s="632">
        <v>527223</v>
      </c>
      <c r="DE13" s="624"/>
      <c r="DF13" s="624"/>
      <c r="DG13" s="624"/>
      <c r="DH13" s="624"/>
      <c r="DI13" s="624"/>
      <c r="DJ13" s="624"/>
      <c r="DK13" s="624"/>
      <c r="DL13" s="624"/>
      <c r="DM13" s="624"/>
      <c r="DN13" s="624"/>
      <c r="DO13" s="624"/>
      <c r="DP13" s="625"/>
      <c r="DQ13" s="632">
        <v>1217776</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40526</v>
      </c>
      <c r="BH14" s="624"/>
      <c r="BI14" s="624"/>
      <c r="BJ14" s="624"/>
      <c r="BK14" s="624"/>
      <c r="BL14" s="624"/>
      <c r="BM14" s="624"/>
      <c r="BN14" s="625"/>
      <c r="BO14" s="626">
        <v>0.4</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984846</v>
      </c>
      <c r="CS14" s="624"/>
      <c r="CT14" s="624"/>
      <c r="CU14" s="624"/>
      <c r="CV14" s="624"/>
      <c r="CW14" s="624"/>
      <c r="CX14" s="624"/>
      <c r="CY14" s="625"/>
      <c r="CZ14" s="626">
        <v>5.3</v>
      </c>
      <c r="DA14" s="626"/>
      <c r="DB14" s="626"/>
      <c r="DC14" s="626"/>
      <c r="DD14" s="632">
        <v>97937</v>
      </c>
      <c r="DE14" s="624"/>
      <c r="DF14" s="624"/>
      <c r="DG14" s="624"/>
      <c r="DH14" s="624"/>
      <c r="DI14" s="624"/>
      <c r="DJ14" s="624"/>
      <c r="DK14" s="624"/>
      <c r="DL14" s="624"/>
      <c r="DM14" s="624"/>
      <c r="DN14" s="624"/>
      <c r="DO14" s="624"/>
      <c r="DP14" s="625"/>
      <c r="DQ14" s="632">
        <v>882123</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33657</v>
      </c>
      <c r="S15" s="624"/>
      <c r="T15" s="624"/>
      <c r="U15" s="624"/>
      <c r="V15" s="624"/>
      <c r="W15" s="624"/>
      <c r="X15" s="624"/>
      <c r="Y15" s="625"/>
      <c r="Z15" s="626">
        <v>0.2</v>
      </c>
      <c r="AA15" s="626"/>
      <c r="AB15" s="626"/>
      <c r="AC15" s="626"/>
      <c r="AD15" s="627">
        <v>33657</v>
      </c>
      <c r="AE15" s="627"/>
      <c r="AF15" s="627"/>
      <c r="AG15" s="627"/>
      <c r="AH15" s="627"/>
      <c r="AI15" s="627"/>
      <c r="AJ15" s="627"/>
      <c r="AK15" s="627"/>
      <c r="AL15" s="628">
        <v>0.3</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255357</v>
      </c>
      <c r="BH15" s="624"/>
      <c r="BI15" s="624"/>
      <c r="BJ15" s="624"/>
      <c r="BK15" s="624"/>
      <c r="BL15" s="624"/>
      <c r="BM15" s="624"/>
      <c r="BN15" s="625"/>
      <c r="BO15" s="626">
        <v>2.6</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1618886</v>
      </c>
      <c r="CS15" s="624"/>
      <c r="CT15" s="624"/>
      <c r="CU15" s="624"/>
      <c r="CV15" s="624"/>
      <c r="CW15" s="624"/>
      <c r="CX15" s="624"/>
      <c r="CY15" s="625"/>
      <c r="CZ15" s="626">
        <v>8.8000000000000007</v>
      </c>
      <c r="DA15" s="626"/>
      <c r="DB15" s="626"/>
      <c r="DC15" s="626"/>
      <c r="DD15" s="632">
        <v>165819</v>
      </c>
      <c r="DE15" s="624"/>
      <c r="DF15" s="624"/>
      <c r="DG15" s="624"/>
      <c r="DH15" s="624"/>
      <c r="DI15" s="624"/>
      <c r="DJ15" s="624"/>
      <c r="DK15" s="624"/>
      <c r="DL15" s="624"/>
      <c r="DM15" s="624"/>
      <c r="DN15" s="624"/>
      <c r="DO15" s="624"/>
      <c r="DP15" s="625"/>
      <c r="DQ15" s="632">
        <v>1458445</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1214839</v>
      </c>
      <c r="S16" s="624"/>
      <c r="T16" s="624"/>
      <c r="U16" s="624"/>
      <c r="V16" s="624"/>
      <c r="W16" s="624"/>
      <c r="X16" s="624"/>
      <c r="Y16" s="625"/>
      <c r="Z16" s="626">
        <v>6.2</v>
      </c>
      <c r="AA16" s="626"/>
      <c r="AB16" s="626"/>
      <c r="AC16" s="626"/>
      <c r="AD16" s="627">
        <v>1134507</v>
      </c>
      <c r="AE16" s="627"/>
      <c r="AF16" s="627"/>
      <c r="AG16" s="627"/>
      <c r="AH16" s="627"/>
      <c r="AI16" s="627"/>
      <c r="AJ16" s="627"/>
      <c r="AK16" s="627"/>
      <c r="AL16" s="628">
        <v>9.8000000000000007</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1134507</v>
      </c>
      <c r="S17" s="624"/>
      <c r="T17" s="624"/>
      <c r="U17" s="624"/>
      <c r="V17" s="624"/>
      <c r="W17" s="624"/>
      <c r="X17" s="624"/>
      <c r="Y17" s="625"/>
      <c r="Z17" s="626">
        <v>5.8</v>
      </c>
      <c r="AA17" s="626"/>
      <c r="AB17" s="626"/>
      <c r="AC17" s="626"/>
      <c r="AD17" s="627">
        <v>1134507</v>
      </c>
      <c r="AE17" s="627"/>
      <c r="AF17" s="627"/>
      <c r="AG17" s="627"/>
      <c r="AH17" s="627"/>
      <c r="AI17" s="627"/>
      <c r="AJ17" s="627"/>
      <c r="AK17" s="627"/>
      <c r="AL17" s="628">
        <v>9.8000000000000007</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v>8979</v>
      </c>
      <c r="BH17" s="624"/>
      <c r="BI17" s="624"/>
      <c r="BJ17" s="624"/>
      <c r="BK17" s="624"/>
      <c r="BL17" s="624"/>
      <c r="BM17" s="624"/>
      <c r="BN17" s="625"/>
      <c r="BO17" s="626">
        <v>0.1</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1598766</v>
      </c>
      <c r="CS17" s="624"/>
      <c r="CT17" s="624"/>
      <c r="CU17" s="624"/>
      <c r="CV17" s="624"/>
      <c r="CW17" s="624"/>
      <c r="CX17" s="624"/>
      <c r="CY17" s="625"/>
      <c r="CZ17" s="626">
        <v>8.6999999999999993</v>
      </c>
      <c r="DA17" s="626"/>
      <c r="DB17" s="626"/>
      <c r="DC17" s="626"/>
      <c r="DD17" s="632" t="s">
        <v>109</v>
      </c>
      <c r="DE17" s="624"/>
      <c r="DF17" s="624"/>
      <c r="DG17" s="624"/>
      <c r="DH17" s="624"/>
      <c r="DI17" s="624"/>
      <c r="DJ17" s="624"/>
      <c r="DK17" s="624"/>
      <c r="DL17" s="624"/>
      <c r="DM17" s="624"/>
      <c r="DN17" s="624"/>
      <c r="DO17" s="624"/>
      <c r="DP17" s="625"/>
      <c r="DQ17" s="632">
        <v>1579419</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80300</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32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892523</v>
      </c>
      <c r="BH19" s="624"/>
      <c r="BI19" s="624"/>
      <c r="BJ19" s="624"/>
      <c r="BK19" s="624"/>
      <c r="BL19" s="624"/>
      <c r="BM19" s="624"/>
      <c r="BN19" s="625"/>
      <c r="BO19" s="626">
        <v>9.1</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12249188</v>
      </c>
      <c r="S20" s="624"/>
      <c r="T20" s="624"/>
      <c r="U20" s="624"/>
      <c r="V20" s="624"/>
      <c r="W20" s="624"/>
      <c r="X20" s="624"/>
      <c r="Y20" s="625"/>
      <c r="Z20" s="626">
        <v>62.7</v>
      </c>
      <c r="AA20" s="626"/>
      <c r="AB20" s="626"/>
      <c r="AC20" s="626"/>
      <c r="AD20" s="627">
        <v>11276333</v>
      </c>
      <c r="AE20" s="627"/>
      <c r="AF20" s="627"/>
      <c r="AG20" s="627"/>
      <c r="AH20" s="627"/>
      <c r="AI20" s="627"/>
      <c r="AJ20" s="627"/>
      <c r="AK20" s="627"/>
      <c r="AL20" s="628">
        <v>96.9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892523</v>
      </c>
      <c r="BH20" s="624"/>
      <c r="BI20" s="624"/>
      <c r="BJ20" s="624"/>
      <c r="BK20" s="624"/>
      <c r="BL20" s="624"/>
      <c r="BM20" s="624"/>
      <c r="BN20" s="625"/>
      <c r="BO20" s="626">
        <v>9.1</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18445229</v>
      </c>
      <c r="CS20" s="624"/>
      <c r="CT20" s="624"/>
      <c r="CU20" s="624"/>
      <c r="CV20" s="624"/>
      <c r="CW20" s="624"/>
      <c r="CX20" s="624"/>
      <c r="CY20" s="625"/>
      <c r="CZ20" s="626">
        <v>100</v>
      </c>
      <c r="DA20" s="626"/>
      <c r="DB20" s="626"/>
      <c r="DC20" s="626"/>
      <c r="DD20" s="632">
        <v>1166714</v>
      </c>
      <c r="DE20" s="624"/>
      <c r="DF20" s="624"/>
      <c r="DG20" s="624"/>
      <c r="DH20" s="624"/>
      <c r="DI20" s="624"/>
      <c r="DJ20" s="624"/>
      <c r="DK20" s="624"/>
      <c r="DL20" s="624"/>
      <c r="DM20" s="624"/>
      <c r="DN20" s="624"/>
      <c r="DO20" s="624"/>
      <c r="DP20" s="625"/>
      <c r="DQ20" s="632">
        <v>13885913</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7734</v>
      </c>
      <c r="S21" s="624"/>
      <c r="T21" s="624"/>
      <c r="U21" s="624"/>
      <c r="V21" s="624"/>
      <c r="W21" s="624"/>
      <c r="X21" s="624"/>
      <c r="Y21" s="625"/>
      <c r="Z21" s="626">
        <v>0</v>
      </c>
      <c r="AA21" s="626"/>
      <c r="AB21" s="626"/>
      <c r="AC21" s="626"/>
      <c r="AD21" s="627">
        <v>7734</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183744</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249315</v>
      </c>
      <c r="S23" s="624"/>
      <c r="T23" s="624"/>
      <c r="U23" s="624"/>
      <c r="V23" s="624"/>
      <c r="W23" s="624"/>
      <c r="X23" s="624"/>
      <c r="Y23" s="625"/>
      <c r="Z23" s="626">
        <v>1.3</v>
      </c>
      <c r="AA23" s="626"/>
      <c r="AB23" s="626"/>
      <c r="AC23" s="626"/>
      <c r="AD23" s="627">
        <v>38003</v>
      </c>
      <c r="AE23" s="627"/>
      <c r="AF23" s="627"/>
      <c r="AG23" s="627"/>
      <c r="AH23" s="627"/>
      <c r="AI23" s="627"/>
      <c r="AJ23" s="627"/>
      <c r="AK23" s="627"/>
      <c r="AL23" s="628">
        <v>0.3</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892523</v>
      </c>
      <c r="BH23" s="624"/>
      <c r="BI23" s="624"/>
      <c r="BJ23" s="624"/>
      <c r="BK23" s="624"/>
      <c r="BL23" s="624"/>
      <c r="BM23" s="624"/>
      <c r="BN23" s="625"/>
      <c r="BO23" s="626">
        <v>9.1</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8" t="s">
        <v>268</v>
      </c>
      <c r="DM23" s="649"/>
      <c r="DN23" s="649"/>
      <c r="DO23" s="649"/>
      <c r="DP23" s="649"/>
      <c r="DQ23" s="649"/>
      <c r="DR23" s="649"/>
      <c r="DS23" s="649"/>
      <c r="DT23" s="649"/>
      <c r="DU23" s="649"/>
      <c r="DV23" s="650"/>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202832</v>
      </c>
      <c r="S24" s="624"/>
      <c r="T24" s="624"/>
      <c r="U24" s="624"/>
      <c r="V24" s="624"/>
      <c r="W24" s="624"/>
      <c r="X24" s="624"/>
      <c r="Y24" s="625"/>
      <c r="Z24" s="626">
        <v>1</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10023369</v>
      </c>
      <c r="CS24" s="613"/>
      <c r="CT24" s="613"/>
      <c r="CU24" s="613"/>
      <c r="CV24" s="613"/>
      <c r="CW24" s="613"/>
      <c r="CX24" s="613"/>
      <c r="CY24" s="614"/>
      <c r="CZ24" s="652">
        <v>54.3</v>
      </c>
      <c r="DA24" s="653"/>
      <c r="DB24" s="653"/>
      <c r="DC24" s="654"/>
      <c r="DD24" s="651">
        <v>7358345</v>
      </c>
      <c r="DE24" s="613"/>
      <c r="DF24" s="613"/>
      <c r="DG24" s="613"/>
      <c r="DH24" s="613"/>
      <c r="DI24" s="613"/>
      <c r="DJ24" s="613"/>
      <c r="DK24" s="614"/>
      <c r="DL24" s="651">
        <v>7321048</v>
      </c>
      <c r="DM24" s="613"/>
      <c r="DN24" s="613"/>
      <c r="DO24" s="613"/>
      <c r="DP24" s="613"/>
      <c r="DQ24" s="613"/>
      <c r="DR24" s="613"/>
      <c r="DS24" s="613"/>
      <c r="DT24" s="613"/>
      <c r="DU24" s="613"/>
      <c r="DV24" s="614"/>
      <c r="DW24" s="617">
        <v>58.4</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2494479</v>
      </c>
      <c r="S25" s="624"/>
      <c r="T25" s="624"/>
      <c r="U25" s="624"/>
      <c r="V25" s="624"/>
      <c r="W25" s="624"/>
      <c r="X25" s="624"/>
      <c r="Y25" s="625"/>
      <c r="Z25" s="626">
        <v>12.8</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4792526</v>
      </c>
      <c r="CS25" s="643"/>
      <c r="CT25" s="643"/>
      <c r="CU25" s="643"/>
      <c r="CV25" s="643"/>
      <c r="CW25" s="643"/>
      <c r="CX25" s="643"/>
      <c r="CY25" s="644"/>
      <c r="CZ25" s="657">
        <v>26</v>
      </c>
      <c r="DA25" s="658"/>
      <c r="DB25" s="658"/>
      <c r="DC25" s="659"/>
      <c r="DD25" s="632">
        <v>4599704</v>
      </c>
      <c r="DE25" s="643"/>
      <c r="DF25" s="643"/>
      <c r="DG25" s="643"/>
      <c r="DH25" s="643"/>
      <c r="DI25" s="643"/>
      <c r="DJ25" s="643"/>
      <c r="DK25" s="644"/>
      <c r="DL25" s="632">
        <v>4568847</v>
      </c>
      <c r="DM25" s="643"/>
      <c r="DN25" s="643"/>
      <c r="DO25" s="643"/>
      <c r="DP25" s="643"/>
      <c r="DQ25" s="643"/>
      <c r="DR25" s="643"/>
      <c r="DS25" s="643"/>
      <c r="DT25" s="643"/>
      <c r="DU25" s="643"/>
      <c r="DV25" s="644"/>
      <c r="DW25" s="628">
        <v>36.4</v>
      </c>
      <c r="DX25" s="655"/>
      <c r="DY25" s="655"/>
      <c r="DZ25" s="655"/>
      <c r="EA25" s="655"/>
      <c r="EB25" s="655"/>
      <c r="EC25" s="656"/>
    </row>
    <row r="26" spans="2:133" ht="11.25" customHeight="1" x14ac:dyDescent="0.15">
      <c r="B26" s="660" t="s">
        <v>276</v>
      </c>
      <c r="C26" s="661"/>
      <c r="D26" s="661"/>
      <c r="E26" s="661"/>
      <c r="F26" s="661"/>
      <c r="G26" s="661"/>
      <c r="H26" s="661"/>
      <c r="I26" s="661"/>
      <c r="J26" s="661"/>
      <c r="K26" s="661"/>
      <c r="L26" s="661"/>
      <c r="M26" s="661"/>
      <c r="N26" s="661"/>
      <c r="O26" s="661"/>
      <c r="P26" s="661"/>
      <c r="Q26" s="662"/>
      <c r="R26" s="623">
        <v>294068</v>
      </c>
      <c r="S26" s="624"/>
      <c r="T26" s="624"/>
      <c r="U26" s="624"/>
      <c r="V26" s="624"/>
      <c r="W26" s="624"/>
      <c r="X26" s="624"/>
      <c r="Y26" s="625"/>
      <c r="Z26" s="626">
        <v>1.5</v>
      </c>
      <c r="AA26" s="626"/>
      <c r="AB26" s="626"/>
      <c r="AC26" s="626"/>
      <c r="AD26" s="627">
        <v>294068</v>
      </c>
      <c r="AE26" s="627"/>
      <c r="AF26" s="627"/>
      <c r="AG26" s="627"/>
      <c r="AH26" s="627"/>
      <c r="AI26" s="627"/>
      <c r="AJ26" s="627"/>
      <c r="AK26" s="627"/>
      <c r="AL26" s="628">
        <v>2.5</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3125301</v>
      </c>
      <c r="CS26" s="624"/>
      <c r="CT26" s="624"/>
      <c r="CU26" s="624"/>
      <c r="CV26" s="624"/>
      <c r="CW26" s="624"/>
      <c r="CX26" s="624"/>
      <c r="CY26" s="625"/>
      <c r="CZ26" s="657">
        <v>16.899999999999999</v>
      </c>
      <c r="DA26" s="658"/>
      <c r="DB26" s="658"/>
      <c r="DC26" s="659"/>
      <c r="DD26" s="632">
        <v>2976884</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5"/>
      <c r="DY26" s="655"/>
      <c r="DZ26" s="655"/>
      <c r="EA26" s="655"/>
      <c r="EB26" s="655"/>
      <c r="EC26" s="656"/>
    </row>
    <row r="27" spans="2:133" ht="11.25" customHeight="1" x14ac:dyDescent="0.15">
      <c r="B27" s="620" t="s">
        <v>279</v>
      </c>
      <c r="C27" s="621"/>
      <c r="D27" s="621"/>
      <c r="E27" s="621"/>
      <c r="F27" s="621"/>
      <c r="G27" s="621"/>
      <c r="H27" s="621"/>
      <c r="I27" s="621"/>
      <c r="J27" s="621"/>
      <c r="K27" s="621"/>
      <c r="L27" s="621"/>
      <c r="M27" s="621"/>
      <c r="N27" s="621"/>
      <c r="O27" s="621"/>
      <c r="P27" s="621"/>
      <c r="Q27" s="622"/>
      <c r="R27" s="623">
        <v>1124503</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9759570</v>
      </c>
      <c r="BH27" s="624"/>
      <c r="BI27" s="624"/>
      <c r="BJ27" s="624"/>
      <c r="BK27" s="624"/>
      <c r="BL27" s="624"/>
      <c r="BM27" s="624"/>
      <c r="BN27" s="625"/>
      <c r="BO27" s="626">
        <v>100</v>
      </c>
      <c r="BP27" s="626"/>
      <c r="BQ27" s="626"/>
      <c r="BR27" s="626"/>
      <c r="BS27" s="632">
        <v>19062</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3632077</v>
      </c>
      <c r="CS27" s="643"/>
      <c r="CT27" s="643"/>
      <c r="CU27" s="643"/>
      <c r="CV27" s="643"/>
      <c r="CW27" s="643"/>
      <c r="CX27" s="643"/>
      <c r="CY27" s="644"/>
      <c r="CZ27" s="657">
        <v>19.7</v>
      </c>
      <c r="DA27" s="658"/>
      <c r="DB27" s="658"/>
      <c r="DC27" s="659"/>
      <c r="DD27" s="632">
        <v>1179222</v>
      </c>
      <c r="DE27" s="643"/>
      <c r="DF27" s="643"/>
      <c r="DG27" s="643"/>
      <c r="DH27" s="643"/>
      <c r="DI27" s="643"/>
      <c r="DJ27" s="643"/>
      <c r="DK27" s="644"/>
      <c r="DL27" s="632">
        <v>1172782</v>
      </c>
      <c r="DM27" s="643"/>
      <c r="DN27" s="643"/>
      <c r="DO27" s="643"/>
      <c r="DP27" s="643"/>
      <c r="DQ27" s="643"/>
      <c r="DR27" s="643"/>
      <c r="DS27" s="643"/>
      <c r="DT27" s="643"/>
      <c r="DU27" s="643"/>
      <c r="DV27" s="644"/>
      <c r="DW27" s="628">
        <v>9.3000000000000007</v>
      </c>
      <c r="DX27" s="655"/>
      <c r="DY27" s="655"/>
      <c r="DZ27" s="655"/>
      <c r="EA27" s="655"/>
      <c r="EB27" s="655"/>
      <c r="EC27" s="656"/>
    </row>
    <row r="28" spans="2:133" ht="11.25" customHeight="1" x14ac:dyDescent="0.15">
      <c r="B28" s="620" t="s">
        <v>282</v>
      </c>
      <c r="C28" s="621"/>
      <c r="D28" s="621"/>
      <c r="E28" s="621"/>
      <c r="F28" s="621"/>
      <c r="G28" s="621"/>
      <c r="H28" s="621"/>
      <c r="I28" s="621"/>
      <c r="J28" s="621"/>
      <c r="K28" s="621"/>
      <c r="L28" s="621"/>
      <c r="M28" s="621"/>
      <c r="N28" s="621"/>
      <c r="O28" s="621"/>
      <c r="P28" s="621"/>
      <c r="Q28" s="622"/>
      <c r="R28" s="623">
        <v>28157</v>
      </c>
      <c r="S28" s="624"/>
      <c r="T28" s="624"/>
      <c r="U28" s="624"/>
      <c r="V28" s="624"/>
      <c r="W28" s="624"/>
      <c r="X28" s="624"/>
      <c r="Y28" s="625"/>
      <c r="Z28" s="626">
        <v>0.1</v>
      </c>
      <c r="AA28" s="626"/>
      <c r="AB28" s="626"/>
      <c r="AC28" s="626"/>
      <c r="AD28" s="627">
        <v>18099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1598766</v>
      </c>
      <c r="CS28" s="624"/>
      <c r="CT28" s="624"/>
      <c r="CU28" s="624"/>
      <c r="CV28" s="624"/>
      <c r="CW28" s="624"/>
      <c r="CX28" s="624"/>
      <c r="CY28" s="625"/>
      <c r="CZ28" s="657">
        <v>8.6999999999999993</v>
      </c>
      <c r="DA28" s="658"/>
      <c r="DB28" s="658"/>
      <c r="DC28" s="659"/>
      <c r="DD28" s="632">
        <v>1579419</v>
      </c>
      <c r="DE28" s="624"/>
      <c r="DF28" s="624"/>
      <c r="DG28" s="624"/>
      <c r="DH28" s="624"/>
      <c r="DI28" s="624"/>
      <c r="DJ28" s="624"/>
      <c r="DK28" s="625"/>
      <c r="DL28" s="632">
        <v>1579419</v>
      </c>
      <c r="DM28" s="624"/>
      <c r="DN28" s="624"/>
      <c r="DO28" s="624"/>
      <c r="DP28" s="624"/>
      <c r="DQ28" s="624"/>
      <c r="DR28" s="624"/>
      <c r="DS28" s="624"/>
      <c r="DT28" s="624"/>
      <c r="DU28" s="624"/>
      <c r="DV28" s="625"/>
      <c r="DW28" s="628">
        <v>12.6</v>
      </c>
      <c r="DX28" s="655"/>
      <c r="DY28" s="655"/>
      <c r="DZ28" s="655"/>
      <c r="EA28" s="655"/>
      <c r="EB28" s="655"/>
      <c r="EC28" s="656"/>
    </row>
    <row r="29" spans="2:133" ht="11.25" customHeight="1" x14ac:dyDescent="0.15">
      <c r="B29" s="620" t="s">
        <v>284</v>
      </c>
      <c r="C29" s="621"/>
      <c r="D29" s="621"/>
      <c r="E29" s="621"/>
      <c r="F29" s="621"/>
      <c r="G29" s="621"/>
      <c r="H29" s="621"/>
      <c r="I29" s="621"/>
      <c r="J29" s="621"/>
      <c r="K29" s="621"/>
      <c r="L29" s="621"/>
      <c r="M29" s="621"/>
      <c r="N29" s="621"/>
      <c r="O29" s="621"/>
      <c r="P29" s="621"/>
      <c r="Q29" s="622"/>
      <c r="R29" s="623">
        <v>20889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1598766</v>
      </c>
      <c r="CS29" s="643"/>
      <c r="CT29" s="643"/>
      <c r="CU29" s="643"/>
      <c r="CV29" s="643"/>
      <c r="CW29" s="643"/>
      <c r="CX29" s="643"/>
      <c r="CY29" s="644"/>
      <c r="CZ29" s="657">
        <v>8.6999999999999993</v>
      </c>
      <c r="DA29" s="658"/>
      <c r="DB29" s="658"/>
      <c r="DC29" s="659"/>
      <c r="DD29" s="632">
        <v>1579419</v>
      </c>
      <c r="DE29" s="643"/>
      <c r="DF29" s="643"/>
      <c r="DG29" s="643"/>
      <c r="DH29" s="643"/>
      <c r="DI29" s="643"/>
      <c r="DJ29" s="643"/>
      <c r="DK29" s="644"/>
      <c r="DL29" s="632">
        <v>1579419</v>
      </c>
      <c r="DM29" s="643"/>
      <c r="DN29" s="643"/>
      <c r="DO29" s="643"/>
      <c r="DP29" s="643"/>
      <c r="DQ29" s="643"/>
      <c r="DR29" s="643"/>
      <c r="DS29" s="643"/>
      <c r="DT29" s="643"/>
      <c r="DU29" s="643"/>
      <c r="DV29" s="644"/>
      <c r="DW29" s="628">
        <v>12.6</v>
      </c>
      <c r="DX29" s="655"/>
      <c r="DY29" s="655"/>
      <c r="DZ29" s="655"/>
      <c r="EA29" s="655"/>
      <c r="EB29" s="655"/>
      <c r="EC29" s="656"/>
    </row>
    <row r="30" spans="2:133" ht="11.25" customHeight="1" x14ac:dyDescent="0.15">
      <c r="B30" s="620" t="s">
        <v>289</v>
      </c>
      <c r="C30" s="621"/>
      <c r="D30" s="621"/>
      <c r="E30" s="621"/>
      <c r="F30" s="621"/>
      <c r="G30" s="621"/>
      <c r="H30" s="621"/>
      <c r="I30" s="621"/>
      <c r="J30" s="621"/>
      <c r="K30" s="621"/>
      <c r="L30" s="621"/>
      <c r="M30" s="621"/>
      <c r="N30" s="621"/>
      <c r="O30" s="621"/>
      <c r="P30" s="621"/>
      <c r="Q30" s="622"/>
      <c r="R30" s="623">
        <v>178000</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99.2</v>
      </c>
      <c r="BH30" s="682"/>
      <c r="BI30" s="682"/>
      <c r="BJ30" s="682"/>
      <c r="BK30" s="682"/>
      <c r="BL30" s="682"/>
      <c r="BM30" s="618">
        <v>97.1</v>
      </c>
      <c r="BN30" s="682"/>
      <c r="BO30" s="682"/>
      <c r="BP30" s="682"/>
      <c r="BQ30" s="683"/>
      <c r="BR30" s="681">
        <v>99.1</v>
      </c>
      <c r="BS30" s="682"/>
      <c r="BT30" s="682"/>
      <c r="BU30" s="682"/>
      <c r="BV30" s="682"/>
      <c r="BW30" s="682"/>
      <c r="BX30" s="618">
        <v>95.9</v>
      </c>
      <c r="BY30" s="682"/>
      <c r="BZ30" s="682"/>
      <c r="CA30" s="682"/>
      <c r="CB30" s="683"/>
      <c r="CD30" s="686"/>
      <c r="CE30" s="687"/>
      <c r="CF30" s="637" t="s">
        <v>292</v>
      </c>
      <c r="CG30" s="638"/>
      <c r="CH30" s="638"/>
      <c r="CI30" s="638"/>
      <c r="CJ30" s="638"/>
      <c r="CK30" s="638"/>
      <c r="CL30" s="638"/>
      <c r="CM30" s="638"/>
      <c r="CN30" s="638"/>
      <c r="CO30" s="638"/>
      <c r="CP30" s="638"/>
      <c r="CQ30" s="639"/>
      <c r="CR30" s="623">
        <v>1404457</v>
      </c>
      <c r="CS30" s="624"/>
      <c r="CT30" s="624"/>
      <c r="CU30" s="624"/>
      <c r="CV30" s="624"/>
      <c r="CW30" s="624"/>
      <c r="CX30" s="624"/>
      <c r="CY30" s="625"/>
      <c r="CZ30" s="657">
        <v>7.6</v>
      </c>
      <c r="DA30" s="658"/>
      <c r="DB30" s="658"/>
      <c r="DC30" s="659"/>
      <c r="DD30" s="632">
        <v>1385110</v>
      </c>
      <c r="DE30" s="624"/>
      <c r="DF30" s="624"/>
      <c r="DG30" s="624"/>
      <c r="DH30" s="624"/>
      <c r="DI30" s="624"/>
      <c r="DJ30" s="624"/>
      <c r="DK30" s="625"/>
      <c r="DL30" s="632">
        <v>1385110</v>
      </c>
      <c r="DM30" s="624"/>
      <c r="DN30" s="624"/>
      <c r="DO30" s="624"/>
      <c r="DP30" s="624"/>
      <c r="DQ30" s="624"/>
      <c r="DR30" s="624"/>
      <c r="DS30" s="624"/>
      <c r="DT30" s="624"/>
      <c r="DU30" s="624"/>
      <c r="DV30" s="625"/>
      <c r="DW30" s="628">
        <v>11</v>
      </c>
      <c r="DX30" s="655"/>
      <c r="DY30" s="655"/>
      <c r="DZ30" s="655"/>
      <c r="EA30" s="655"/>
      <c r="EB30" s="655"/>
      <c r="EC30" s="656"/>
    </row>
    <row r="31" spans="2:133" ht="11.25" customHeight="1" x14ac:dyDescent="0.15">
      <c r="B31" s="620" t="s">
        <v>293</v>
      </c>
      <c r="C31" s="621"/>
      <c r="D31" s="621"/>
      <c r="E31" s="621"/>
      <c r="F31" s="621"/>
      <c r="G31" s="621"/>
      <c r="H31" s="621"/>
      <c r="I31" s="621"/>
      <c r="J31" s="621"/>
      <c r="K31" s="621"/>
      <c r="L31" s="621"/>
      <c r="M31" s="621"/>
      <c r="N31" s="621"/>
      <c r="O31" s="621"/>
      <c r="P31" s="621"/>
      <c r="Q31" s="622"/>
      <c r="R31" s="623">
        <v>961091</v>
      </c>
      <c r="S31" s="624"/>
      <c r="T31" s="624"/>
      <c r="U31" s="624"/>
      <c r="V31" s="624"/>
      <c r="W31" s="624"/>
      <c r="X31" s="624"/>
      <c r="Y31" s="625"/>
      <c r="Z31" s="626">
        <v>4.9000000000000004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99.3</v>
      </c>
      <c r="BH31" s="643"/>
      <c r="BI31" s="643"/>
      <c r="BJ31" s="643"/>
      <c r="BK31" s="643"/>
      <c r="BL31" s="643"/>
      <c r="BM31" s="629">
        <v>97.3</v>
      </c>
      <c r="BN31" s="679"/>
      <c r="BO31" s="679"/>
      <c r="BP31" s="679"/>
      <c r="BQ31" s="680"/>
      <c r="BR31" s="678">
        <v>99.1</v>
      </c>
      <c r="BS31" s="643"/>
      <c r="BT31" s="643"/>
      <c r="BU31" s="643"/>
      <c r="BV31" s="643"/>
      <c r="BW31" s="643"/>
      <c r="BX31" s="629">
        <v>95.7</v>
      </c>
      <c r="BY31" s="679"/>
      <c r="BZ31" s="679"/>
      <c r="CA31" s="679"/>
      <c r="CB31" s="680"/>
      <c r="CD31" s="686"/>
      <c r="CE31" s="687"/>
      <c r="CF31" s="637" t="s">
        <v>296</v>
      </c>
      <c r="CG31" s="638"/>
      <c r="CH31" s="638"/>
      <c r="CI31" s="638"/>
      <c r="CJ31" s="638"/>
      <c r="CK31" s="638"/>
      <c r="CL31" s="638"/>
      <c r="CM31" s="638"/>
      <c r="CN31" s="638"/>
      <c r="CO31" s="638"/>
      <c r="CP31" s="638"/>
      <c r="CQ31" s="639"/>
      <c r="CR31" s="623">
        <v>194309</v>
      </c>
      <c r="CS31" s="643"/>
      <c r="CT31" s="643"/>
      <c r="CU31" s="643"/>
      <c r="CV31" s="643"/>
      <c r="CW31" s="643"/>
      <c r="CX31" s="643"/>
      <c r="CY31" s="644"/>
      <c r="CZ31" s="657">
        <v>1.1000000000000001</v>
      </c>
      <c r="DA31" s="658"/>
      <c r="DB31" s="658"/>
      <c r="DC31" s="659"/>
      <c r="DD31" s="632">
        <v>194309</v>
      </c>
      <c r="DE31" s="643"/>
      <c r="DF31" s="643"/>
      <c r="DG31" s="643"/>
      <c r="DH31" s="643"/>
      <c r="DI31" s="643"/>
      <c r="DJ31" s="643"/>
      <c r="DK31" s="644"/>
      <c r="DL31" s="632">
        <v>194309</v>
      </c>
      <c r="DM31" s="643"/>
      <c r="DN31" s="643"/>
      <c r="DO31" s="643"/>
      <c r="DP31" s="643"/>
      <c r="DQ31" s="643"/>
      <c r="DR31" s="643"/>
      <c r="DS31" s="643"/>
      <c r="DT31" s="643"/>
      <c r="DU31" s="643"/>
      <c r="DV31" s="644"/>
      <c r="DW31" s="628">
        <v>1.5</v>
      </c>
      <c r="DX31" s="655"/>
      <c r="DY31" s="655"/>
      <c r="DZ31" s="655"/>
      <c r="EA31" s="655"/>
      <c r="EB31" s="655"/>
      <c r="EC31" s="656"/>
    </row>
    <row r="32" spans="2:133" ht="11.25" customHeight="1" x14ac:dyDescent="0.15">
      <c r="B32" s="620" t="s">
        <v>297</v>
      </c>
      <c r="C32" s="621"/>
      <c r="D32" s="621"/>
      <c r="E32" s="621"/>
      <c r="F32" s="621"/>
      <c r="G32" s="621"/>
      <c r="H32" s="621"/>
      <c r="I32" s="621"/>
      <c r="J32" s="621"/>
      <c r="K32" s="621"/>
      <c r="L32" s="621"/>
      <c r="M32" s="621"/>
      <c r="N32" s="621"/>
      <c r="O32" s="621"/>
      <c r="P32" s="621"/>
      <c r="Q32" s="622"/>
      <c r="R32" s="623">
        <v>204324</v>
      </c>
      <c r="S32" s="624"/>
      <c r="T32" s="624"/>
      <c r="U32" s="624"/>
      <c r="V32" s="624"/>
      <c r="W32" s="624"/>
      <c r="X32" s="624"/>
      <c r="Y32" s="625"/>
      <c r="Z32" s="626">
        <v>1</v>
      </c>
      <c r="AA32" s="626"/>
      <c r="AB32" s="626"/>
      <c r="AC32" s="626"/>
      <c r="AD32" s="627">
        <v>38</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v>
      </c>
      <c r="BH32" s="691"/>
      <c r="BI32" s="691"/>
      <c r="BJ32" s="691"/>
      <c r="BK32" s="691"/>
      <c r="BL32" s="691"/>
      <c r="BM32" s="692">
        <v>97</v>
      </c>
      <c r="BN32" s="691"/>
      <c r="BO32" s="691"/>
      <c r="BP32" s="691"/>
      <c r="BQ32" s="693"/>
      <c r="BR32" s="690">
        <v>99</v>
      </c>
      <c r="BS32" s="691"/>
      <c r="BT32" s="691"/>
      <c r="BU32" s="691"/>
      <c r="BV32" s="691"/>
      <c r="BW32" s="691"/>
      <c r="BX32" s="692">
        <v>96.5</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300</v>
      </c>
      <c r="C33" s="621"/>
      <c r="D33" s="621"/>
      <c r="E33" s="621"/>
      <c r="F33" s="621"/>
      <c r="G33" s="621"/>
      <c r="H33" s="621"/>
      <c r="I33" s="621"/>
      <c r="J33" s="621"/>
      <c r="K33" s="621"/>
      <c r="L33" s="621"/>
      <c r="M33" s="621"/>
      <c r="N33" s="621"/>
      <c r="O33" s="621"/>
      <c r="P33" s="621"/>
      <c r="Q33" s="622"/>
      <c r="R33" s="623">
        <v>1324900</v>
      </c>
      <c r="S33" s="624"/>
      <c r="T33" s="624"/>
      <c r="U33" s="624"/>
      <c r="V33" s="624"/>
      <c r="W33" s="624"/>
      <c r="X33" s="624"/>
      <c r="Y33" s="625"/>
      <c r="Z33" s="626">
        <v>6.8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7255146</v>
      </c>
      <c r="CS33" s="643"/>
      <c r="CT33" s="643"/>
      <c r="CU33" s="643"/>
      <c r="CV33" s="643"/>
      <c r="CW33" s="643"/>
      <c r="CX33" s="643"/>
      <c r="CY33" s="644"/>
      <c r="CZ33" s="657">
        <v>39.299999999999997</v>
      </c>
      <c r="DA33" s="658"/>
      <c r="DB33" s="658"/>
      <c r="DC33" s="659"/>
      <c r="DD33" s="632">
        <v>6337081</v>
      </c>
      <c r="DE33" s="643"/>
      <c r="DF33" s="643"/>
      <c r="DG33" s="643"/>
      <c r="DH33" s="643"/>
      <c r="DI33" s="643"/>
      <c r="DJ33" s="643"/>
      <c r="DK33" s="644"/>
      <c r="DL33" s="632">
        <v>4769232</v>
      </c>
      <c r="DM33" s="643"/>
      <c r="DN33" s="643"/>
      <c r="DO33" s="643"/>
      <c r="DP33" s="643"/>
      <c r="DQ33" s="643"/>
      <c r="DR33" s="643"/>
      <c r="DS33" s="643"/>
      <c r="DT33" s="643"/>
      <c r="DU33" s="643"/>
      <c r="DV33" s="644"/>
      <c r="DW33" s="628">
        <v>38</v>
      </c>
      <c r="DX33" s="655"/>
      <c r="DY33" s="655"/>
      <c r="DZ33" s="655"/>
      <c r="EA33" s="655"/>
      <c r="EB33" s="655"/>
      <c r="EC33" s="656"/>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3127766</v>
      </c>
      <c r="CS34" s="624"/>
      <c r="CT34" s="624"/>
      <c r="CU34" s="624"/>
      <c r="CV34" s="624"/>
      <c r="CW34" s="624"/>
      <c r="CX34" s="624"/>
      <c r="CY34" s="625"/>
      <c r="CZ34" s="657">
        <v>17</v>
      </c>
      <c r="DA34" s="658"/>
      <c r="DB34" s="658"/>
      <c r="DC34" s="659"/>
      <c r="DD34" s="632">
        <v>2589431</v>
      </c>
      <c r="DE34" s="624"/>
      <c r="DF34" s="624"/>
      <c r="DG34" s="624"/>
      <c r="DH34" s="624"/>
      <c r="DI34" s="624"/>
      <c r="DJ34" s="624"/>
      <c r="DK34" s="625"/>
      <c r="DL34" s="632">
        <v>2306481</v>
      </c>
      <c r="DM34" s="624"/>
      <c r="DN34" s="624"/>
      <c r="DO34" s="624"/>
      <c r="DP34" s="624"/>
      <c r="DQ34" s="624"/>
      <c r="DR34" s="624"/>
      <c r="DS34" s="624"/>
      <c r="DT34" s="624"/>
      <c r="DU34" s="624"/>
      <c r="DV34" s="625"/>
      <c r="DW34" s="628">
        <v>18.399999999999999</v>
      </c>
      <c r="DX34" s="655"/>
      <c r="DY34" s="655"/>
      <c r="DZ34" s="655"/>
      <c r="EA34" s="655"/>
      <c r="EB34" s="655"/>
      <c r="EC34" s="656"/>
    </row>
    <row r="35" spans="2:133" ht="11.25" customHeight="1" x14ac:dyDescent="0.15">
      <c r="B35" s="620" t="s">
        <v>306</v>
      </c>
      <c r="C35" s="621"/>
      <c r="D35" s="621"/>
      <c r="E35" s="621"/>
      <c r="F35" s="621"/>
      <c r="G35" s="621"/>
      <c r="H35" s="621"/>
      <c r="I35" s="621"/>
      <c r="J35" s="621"/>
      <c r="K35" s="621"/>
      <c r="L35" s="621"/>
      <c r="M35" s="621"/>
      <c r="N35" s="621"/>
      <c r="O35" s="621"/>
      <c r="P35" s="621"/>
      <c r="Q35" s="622"/>
      <c r="R35" s="623">
        <v>910000</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2838046</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197700</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134555</v>
      </c>
      <c r="CS35" s="643"/>
      <c r="CT35" s="643"/>
      <c r="CU35" s="643"/>
      <c r="CV35" s="643"/>
      <c r="CW35" s="643"/>
      <c r="CX35" s="643"/>
      <c r="CY35" s="644"/>
      <c r="CZ35" s="657">
        <v>0.7</v>
      </c>
      <c r="DA35" s="658"/>
      <c r="DB35" s="658"/>
      <c r="DC35" s="659"/>
      <c r="DD35" s="632">
        <v>92925</v>
      </c>
      <c r="DE35" s="643"/>
      <c r="DF35" s="643"/>
      <c r="DG35" s="643"/>
      <c r="DH35" s="643"/>
      <c r="DI35" s="643"/>
      <c r="DJ35" s="643"/>
      <c r="DK35" s="644"/>
      <c r="DL35" s="632">
        <v>92925</v>
      </c>
      <c r="DM35" s="643"/>
      <c r="DN35" s="643"/>
      <c r="DO35" s="643"/>
      <c r="DP35" s="643"/>
      <c r="DQ35" s="643"/>
      <c r="DR35" s="643"/>
      <c r="DS35" s="643"/>
      <c r="DT35" s="643"/>
      <c r="DU35" s="643"/>
      <c r="DV35" s="644"/>
      <c r="DW35" s="628">
        <v>0.7</v>
      </c>
      <c r="DX35" s="655"/>
      <c r="DY35" s="655"/>
      <c r="DZ35" s="655"/>
      <c r="EA35" s="655"/>
      <c r="EB35" s="655"/>
      <c r="EC35" s="656"/>
    </row>
    <row r="36" spans="2:133" ht="11.25" customHeight="1" x14ac:dyDescent="0.15">
      <c r="B36" s="666" t="s">
        <v>310</v>
      </c>
      <c r="C36" s="667"/>
      <c r="D36" s="667"/>
      <c r="E36" s="667"/>
      <c r="F36" s="667"/>
      <c r="G36" s="667"/>
      <c r="H36" s="667"/>
      <c r="I36" s="667"/>
      <c r="J36" s="667"/>
      <c r="K36" s="667"/>
      <c r="L36" s="667"/>
      <c r="M36" s="667"/>
      <c r="N36" s="667"/>
      <c r="O36" s="667"/>
      <c r="P36" s="667"/>
      <c r="Q36" s="668"/>
      <c r="R36" s="695">
        <v>19523224</v>
      </c>
      <c r="S36" s="696"/>
      <c r="T36" s="696"/>
      <c r="U36" s="696"/>
      <c r="V36" s="696"/>
      <c r="W36" s="696"/>
      <c r="X36" s="696"/>
      <c r="Y36" s="697"/>
      <c r="Z36" s="698">
        <v>100</v>
      </c>
      <c r="AA36" s="698"/>
      <c r="AB36" s="698"/>
      <c r="AC36" s="698"/>
      <c r="AD36" s="699">
        <v>11634275</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623567</v>
      </c>
      <c r="BA36" s="624"/>
      <c r="BB36" s="624"/>
      <c r="BC36" s="624"/>
      <c r="BD36" s="643"/>
      <c r="BE36" s="643"/>
      <c r="BF36" s="680"/>
      <c r="BG36" s="637" t="s">
        <v>312</v>
      </c>
      <c r="BH36" s="638"/>
      <c r="BI36" s="638"/>
      <c r="BJ36" s="638"/>
      <c r="BK36" s="638"/>
      <c r="BL36" s="638"/>
      <c r="BM36" s="638"/>
      <c r="BN36" s="638"/>
      <c r="BO36" s="638"/>
      <c r="BP36" s="638"/>
      <c r="BQ36" s="638"/>
      <c r="BR36" s="638"/>
      <c r="BS36" s="638"/>
      <c r="BT36" s="638"/>
      <c r="BU36" s="639"/>
      <c r="BV36" s="623">
        <v>149352</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673240</v>
      </c>
      <c r="CS36" s="624"/>
      <c r="CT36" s="624"/>
      <c r="CU36" s="624"/>
      <c r="CV36" s="624"/>
      <c r="CW36" s="624"/>
      <c r="CX36" s="624"/>
      <c r="CY36" s="625"/>
      <c r="CZ36" s="657">
        <v>3.6</v>
      </c>
      <c r="DA36" s="658"/>
      <c r="DB36" s="658"/>
      <c r="DC36" s="659"/>
      <c r="DD36" s="632">
        <v>593006</v>
      </c>
      <c r="DE36" s="624"/>
      <c r="DF36" s="624"/>
      <c r="DG36" s="624"/>
      <c r="DH36" s="624"/>
      <c r="DI36" s="624"/>
      <c r="DJ36" s="624"/>
      <c r="DK36" s="625"/>
      <c r="DL36" s="632">
        <v>437428</v>
      </c>
      <c r="DM36" s="624"/>
      <c r="DN36" s="624"/>
      <c r="DO36" s="624"/>
      <c r="DP36" s="624"/>
      <c r="DQ36" s="624"/>
      <c r="DR36" s="624"/>
      <c r="DS36" s="624"/>
      <c r="DT36" s="624"/>
      <c r="DU36" s="624"/>
      <c r="DV36" s="625"/>
      <c r="DW36" s="628">
        <v>3.5</v>
      </c>
      <c r="DX36" s="655"/>
      <c r="DY36" s="655"/>
      <c r="DZ36" s="655"/>
      <c r="EA36" s="655"/>
      <c r="EB36" s="655"/>
      <c r="EC36" s="656"/>
    </row>
    <row r="37" spans="2:133" ht="11.25" customHeight="1" x14ac:dyDescent="0.15">
      <c r="AQ37" s="702" t="s">
        <v>314</v>
      </c>
      <c r="AR37" s="703"/>
      <c r="AS37" s="703"/>
      <c r="AT37" s="703"/>
      <c r="AU37" s="703"/>
      <c r="AV37" s="703"/>
      <c r="AW37" s="703"/>
      <c r="AX37" s="703"/>
      <c r="AY37" s="704"/>
      <c r="AZ37" s="623">
        <v>306</v>
      </c>
      <c r="BA37" s="624"/>
      <c r="BB37" s="624"/>
      <c r="BC37" s="624"/>
      <c r="BD37" s="643"/>
      <c r="BE37" s="643"/>
      <c r="BF37" s="680"/>
      <c r="BG37" s="637" t="s">
        <v>315</v>
      </c>
      <c r="BH37" s="638"/>
      <c r="BI37" s="638"/>
      <c r="BJ37" s="638"/>
      <c r="BK37" s="638"/>
      <c r="BL37" s="638"/>
      <c r="BM37" s="638"/>
      <c r="BN37" s="638"/>
      <c r="BO37" s="638"/>
      <c r="BP37" s="638"/>
      <c r="BQ37" s="638"/>
      <c r="BR37" s="638"/>
      <c r="BS37" s="638"/>
      <c r="BT37" s="638"/>
      <c r="BU37" s="639"/>
      <c r="BV37" s="623">
        <v>9720</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1969</v>
      </c>
      <c r="CS37" s="643"/>
      <c r="CT37" s="643"/>
      <c r="CU37" s="643"/>
      <c r="CV37" s="643"/>
      <c r="CW37" s="643"/>
      <c r="CX37" s="643"/>
      <c r="CY37" s="644"/>
      <c r="CZ37" s="657">
        <v>0</v>
      </c>
      <c r="DA37" s="658"/>
      <c r="DB37" s="658"/>
      <c r="DC37" s="659"/>
      <c r="DD37" s="632">
        <v>1969</v>
      </c>
      <c r="DE37" s="643"/>
      <c r="DF37" s="643"/>
      <c r="DG37" s="643"/>
      <c r="DH37" s="643"/>
      <c r="DI37" s="643"/>
      <c r="DJ37" s="643"/>
      <c r="DK37" s="644"/>
      <c r="DL37" s="632">
        <v>1969</v>
      </c>
      <c r="DM37" s="643"/>
      <c r="DN37" s="643"/>
      <c r="DO37" s="643"/>
      <c r="DP37" s="643"/>
      <c r="DQ37" s="643"/>
      <c r="DR37" s="643"/>
      <c r="DS37" s="643"/>
      <c r="DT37" s="643"/>
      <c r="DU37" s="643"/>
      <c r="DV37" s="644"/>
      <c r="DW37" s="628">
        <v>0</v>
      </c>
      <c r="DX37" s="655"/>
      <c r="DY37" s="655"/>
      <c r="DZ37" s="655"/>
      <c r="EA37" s="655"/>
      <c r="EB37" s="655"/>
      <c r="EC37" s="656"/>
    </row>
    <row r="38" spans="2:133" ht="11.25" customHeight="1" x14ac:dyDescent="0.15">
      <c r="AQ38" s="702" t="s">
        <v>317</v>
      </c>
      <c r="AR38" s="703"/>
      <c r="AS38" s="703"/>
      <c r="AT38" s="703"/>
      <c r="AU38" s="703"/>
      <c r="AV38" s="703"/>
      <c r="AW38" s="703"/>
      <c r="AX38" s="703"/>
      <c r="AY38" s="704"/>
      <c r="AZ38" s="623" t="s">
        <v>109</v>
      </c>
      <c r="BA38" s="624"/>
      <c r="BB38" s="624"/>
      <c r="BC38" s="624"/>
      <c r="BD38" s="643"/>
      <c r="BE38" s="643"/>
      <c r="BF38" s="680"/>
      <c r="BG38" s="637" t="s">
        <v>318</v>
      </c>
      <c r="BH38" s="638"/>
      <c r="BI38" s="638"/>
      <c r="BJ38" s="638"/>
      <c r="BK38" s="638"/>
      <c r="BL38" s="638"/>
      <c r="BM38" s="638"/>
      <c r="BN38" s="638"/>
      <c r="BO38" s="638"/>
      <c r="BP38" s="638"/>
      <c r="BQ38" s="638"/>
      <c r="BR38" s="638"/>
      <c r="BS38" s="638"/>
      <c r="BT38" s="638"/>
      <c r="BU38" s="639"/>
      <c r="BV38" s="623">
        <v>15621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2838046</v>
      </c>
      <c r="CS38" s="624"/>
      <c r="CT38" s="624"/>
      <c r="CU38" s="624"/>
      <c r="CV38" s="624"/>
      <c r="CW38" s="624"/>
      <c r="CX38" s="624"/>
      <c r="CY38" s="625"/>
      <c r="CZ38" s="657">
        <v>15.4</v>
      </c>
      <c r="DA38" s="658"/>
      <c r="DB38" s="658"/>
      <c r="DC38" s="659"/>
      <c r="DD38" s="632">
        <v>2632523</v>
      </c>
      <c r="DE38" s="624"/>
      <c r="DF38" s="624"/>
      <c r="DG38" s="624"/>
      <c r="DH38" s="624"/>
      <c r="DI38" s="624"/>
      <c r="DJ38" s="624"/>
      <c r="DK38" s="625"/>
      <c r="DL38" s="632">
        <v>1932398</v>
      </c>
      <c r="DM38" s="624"/>
      <c r="DN38" s="624"/>
      <c r="DO38" s="624"/>
      <c r="DP38" s="624"/>
      <c r="DQ38" s="624"/>
      <c r="DR38" s="624"/>
      <c r="DS38" s="624"/>
      <c r="DT38" s="624"/>
      <c r="DU38" s="624"/>
      <c r="DV38" s="625"/>
      <c r="DW38" s="628">
        <v>15.4</v>
      </c>
      <c r="DX38" s="655"/>
      <c r="DY38" s="655"/>
      <c r="DZ38" s="655"/>
      <c r="EA38" s="655"/>
      <c r="EB38" s="655"/>
      <c r="EC38" s="656"/>
    </row>
    <row r="39" spans="2:133" ht="11.25" customHeight="1" x14ac:dyDescent="0.15">
      <c r="AQ39" s="702" t="s">
        <v>320</v>
      </c>
      <c r="AR39" s="703"/>
      <c r="AS39" s="703"/>
      <c r="AT39" s="703"/>
      <c r="AU39" s="703"/>
      <c r="AV39" s="703"/>
      <c r="AW39" s="703"/>
      <c r="AX39" s="703"/>
      <c r="AY39" s="704"/>
      <c r="AZ39" s="623" t="s">
        <v>109</v>
      </c>
      <c r="BA39" s="624"/>
      <c r="BB39" s="624"/>
      <c r="BC39" s="624"/>
      <c r="BD39" s="643"/>
      <c r="BE39" s="643"/>
      <c r="BF39" s="680"/>
      <c r="BG39" s="708" t="s">
        <v>321</v>
      </c>
      <c r="BH39" s="709"/>
      <c r="BI39" s="709"/>
      <c r="BJ39" s="709"/>
      <c r="BK39" s="709"/>
      <c r="BL39" s="187"/>
      <c r="BM39" s="638" t="s">
        <v>322</v>
      </c>
      <c r="BN39" s="638"/>
      <c r="BO39" s="638"/>
      <c r="BP39" s="638"/>
      <c r="BQ39" s="638"/>
      <c r="BR39" s="638"/>
      <c r="BS39" s="638"/>
      <c r="BT39" s="638"/>
      <c r="BU39" s="639"/>
      <c r="BV39" s="623">
        <v>96</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441039</v>
      </c>
      <c r="CS39" s="643"/>
      <c r="CT39" s="643"/>
      <c r="CU39" s="643"/>
      <c r="CV39" s="643"/>
      <c r="CW39" s="643"/>
      <c r="CX39" s="643"/>
      <c r="CY39" s="644"/>
      <c r="CZ39" s="657">
        <v>2.4</v>
      </c>
      <c r="DA39" s="658"/>
      <c r="DB39" s="658"/>
      <c r="DC39" s="659"/>
      <c r="DD39" s="632">
        <v>429196</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654471</v>
      </c>
      <c r="BA40" s="624"/>
      <c r="BB40" s="624"/>
      <c r="BC40" s="624"/>
      <c r="BD40" s="643"/>
      <c r="BE40" s="643"/>
      <c r="BF40" s="680"/>
      <c r="BG40" s="708"/>
      <c r="BH40" s="709"/>
      <c r="BI40" s="709"/>
      <c r="BJ40" s="709"/>
      <c r="BK40" s="709"/>
      <c r="BL40" s="187"/>
      <c r="BM40" s="638" t="s">
        <v>325</v>
      </c>
      <c r="BN40" s="638"/>
      <c r="BO40" s="638"/>
      <c r="BP40" s="638"/>
      <c r="BQ40" s="638"/>
      <c r="BR40" s="638"/>
      <c r="BS40" s="638"/>
      <c r="BT40" s="638"/>
      <c r="BU40" s="639"/>
      <c r="BV40" s="623">
        <v>73</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40500</v>
      </c>
      <c r="CS40" s="624"/>
      <c r="CT40" s="624"/>
      <c r="CU40" s="624"/>
      <c r="CV40" s="624"/>
      <c r="CW40" s="624"/>
      <c r="CX40" s="624"/>
      <c r="CY40" s="625"/>
      <c r="CZ40" s="657">
        <v>0.2</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327</v>
      </c>
      <c r="AR41" s="646"/>
      <c r="AS41" s="646"/>
      <c r="AT41" s="646"/>
      <c r="AU41" s="646"/>
      <c r="AV41" s="646"/>
      <c r="AW41" s="646"/>
      <c r="AX41" s="646"/>
      <c r="AY41" s="647"/>
      <c r="AZ41" s="695">
        <v>1559702</v>
      </c>
      <c r="BA41" s="696"/>
      <c r="BB41" s="696"/>
      <c r="BC41" s="696"/>
      <c r="BD41" s="691"/>
      <c r="BE41" s="691"/>
      <c r="BF41" s="693"/>
      <c r="BG41" s="710"/>
      <c r="BH41" s="711"/>
      <c r="BI41" s="711"/>
      <c r="BJ41" s="711"/>
      <c r="BK41" s="711"/>
      <c r="BL41" s="189"/>
      <c r="BM41" s="646" t="s">
        <v>328</v>
      </c>
      <c r="BN41" s="646"/>
      <c r="BO41" s="646"/>
      <c r="BP41" s="646"/>
      <c r="BQ41" s="646"/>
      <c r="BR41" s="646"/>
      <c r="BS41" s="646"/>
      <c r="BT41" s="646"/>
      <c r="BU41" s="647"/>
      <c r="BV41" s="695">
        <v>301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43"/>
      <c r="CT41" s="643"/>
      <c r="CU41" s="643"/>
      <c r="CV41" s="643"/>
      <c r="CW41" s="643"/>
      <c r="CX41" s="643"/>
      <c r="CY41" s="644"/>
      <c r="CZ41" s="657" t="s">
        <v>215</v>
      </c>
      <c r="DA41" s="658"/>
      <c r="DB41" s="658"/>
      <c r="DC41" s="659"/>
      <c r="DD41" s="632" t="s">
        <v>215</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1166714</v>
      </c>
      <c r="CS42" s="624"/>
      <c r="CT42" s="624"/>
      <c r="CU42" s="624"/>
      <c r="CV42" s="624"/>
      <c r="CW42" s="624"/>
      <c r="CX42" s="624"/>
      <c r="CY42" s="625"/>
      <c r="CZ42" s="657">
        <v>6.3</v>
      </c>
      <c r="DA42" s="706"/>
      <c r="DB42" s="706"/>
      <c r="DC42" s="707"/>
      <c r="DD42" s="632">
        <v>190487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23918</v>
      </c>
      <c r="CS43" s="643"/>
      <c r="CT43" s="643"/>
      <c r="CU43" s="643"/>
      <c r="CV43" s="643"/>
      <c r="CW43" s="643"/>
      <c r="CX43" s="643"/>
      <c r="CY43" s="644"/>
      <c r="CZ43" s="657">
        <v>0.1</v>
      </c>
      <c r="DA43" s="658"/>
      <c r="DB43" s="658"/>
      <c r="DC43" s="659"/>
      <c r="DD43" s="632">
        <v>23918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1166714</v>
      </c>
      <c r="CS44" s="624"/>
      <c r="CT44" s="624"/>
      <c r="CU44" s="624"/>
      <c r="CV44" s="624"/>
      <c r="CW44" s="624"/>
      <c r="CX44" s="624"/>
      <c r="CY44" s="625"/>
      <c r="CZ44" s="657">
        <v>6.3</v>
      </c>
      <c r="DA44" s="706"/>
      <c r="DB44" s="706"/>
      <c r="DC44" s="707"/>
      <c r="DD44" s="632">
        <v>190487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715509</v>
      </c>
      <c r="CS45" s="643"/>
      <c r="CT45" s="643"/>
      <c r="CU45" s="643"/>
      <c r="CV45" s="643"/>
      <c r="CW45" s="643"/>
      <c r="CX45" s="643"/>
      <c r="CY45" s="644"/>
      <c r="CZ45" s="657">
        <v>3.9</v>
      </c>
      <c r="DA45" s="658"/>
      <c r="DB45" s="658"/>
      <c r="DC45" s="659"/>
      <c r="DD45" s="632">
        <v>21610</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401205</v>
      </c>
      <c r="CS46" s="624"/>
      <c r="CT46" s="624"/>
      <c r="CU46" s="624"/>
      <c r="CV46" s="624"/>
      <c r="CW46" s="624"/>
      <c r="CX46" s="624"/>
      <c r="CY46" s="625"/>
      <c r="CZ46" s="657">
        <v>2.2000000000000002</v>
      </c>
      <c r="DA46" s="706"/>
      <c r="DB46" s="706"/>
      <c r="DC46" s="707"/>
      <c r="DD46" s="632">
        <v>161277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t="s">
        <v>119</v>
      </c>
      <c r="CS47" s="643"/>
      <c r="CT47" s="643"/>
      <c r="CU47" s="643"/>
      <c r="CV47" s="643"/>
      <c r="CW47" s="643"/>
      <c r="CX47" s="643"/>
      <c r="CY47" s="644"/>
      <c r="CZ47" s="657" t="s">
        <v>119</v>
      </c>
      <c r="DA47" s="658"/>
      <c r="DB47" s="658"/>
      <c r="DC47" s="659"/>
      <c r="DD47" s="632" t="s">
        <v>119</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18445229</v>
      </c>
      <c r="CS49" s="691"/>
      <c r="CT49" s="691"/>
      <c r="CU49" s="691"/>
      <c r="CV49" s="691"/>
      <c r="CW49" s="691"/>
      <c r="CX49" s="691"/>
      <c r="CY49" s="718"/>
      <c r="CZ49" s="719">
        <v>100</v>
      </c>
      <c r="DA49" s="720"/>
      <c r="DB49" s="720"/>
      <c r="DC49" s="721"/>
      <c r="DD49" s="722">
        <v>13885913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19557</v>
      </c>
      <c r="R7" s="753"/>
      <c r="S7" s="753"/>
      <c r="T7" s="753"/>
      <c r="U7" s="753"/>
      <c r="V7" s="753">
        <v>18479</v>
      </c>
      <c r="W7" s="753"/>
      <c r="X7" s="753"/>
      <c r="Y7" s="753"/>
      <c r="Z7" s="753"/>
      <c r="AA7" s="753">
        <v>1078</v>
      </c>
      <c r="AB7" s="753"/>
      <c r="AC7" s="753"/>
      <c r="AD7" s="753"/>
      <c r="AE7" s="754"/>
      <c r="AF7" s="755">
        <v>1057</v>
      </c>
      <c r="AG7" s="756"/>
      <c r="AH7" s="756"/>
      <c r="AI7" s="756"/>
      <c r="AJ7" s="757"/>
      <c r="AK7" s="792">
        <v>178</v>
      </c>
      <c r="AL7" s="793"/>
      <c r="AM7" s="793"/>
      <c r="AN7" s="793"/>
      <c r="AO7" s="793"/>
      <c r="AP7" s="793">
        <v>19292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530</v>
      </c>
      <c r="BT7" s="797"/>
      <c r="BU7" s="797"/>
      <c r="BV7" s="797"/>
      <c r="BW7" s="797"/>
      <c r="BX7" s="797"/>
      <c r="BY7" s="797"/>
      <c r="BZ7" s="797"/>
      <c r="CA7" s="797"/>
      <c r="CB7" s="797"/>
      <c r="CC7" s="797"/>
      <c r="CD7" s="797"/>
      <c r="CE7" s="797"/>
      <c r="CF7" s="797"/>
      <c r="CG7" s="798"/>
      <c r="CH7" s="789">
        <v>4</v>
      </c>
      <c r="CI7" s="790"/>
      <c r="CJ7" s="790"/>
      <c r="CK7" s="790"/>
      <c r="CL7" s="791"/>
      <c r="CM7" s="789">
        <v>86</v>
      </c>
      <c r="CN7" s="790"/>
      <c r="CO7" s="790"/>
      <c r="CP7" s="790"/>
      <c r="CQ7" s="791"/>
      <c r="CR7" s="789">
        <v>5</v>
      </c>
      <c r="CS7" s="790"/>
      <c r="CT7" s="790"/>
      <c r="CU7" s="790"/>
      <c r="CV7" s="791"/>
      <c r="CW7" s="789" t="s">
        <v>538</v>
      </c>
      <c r="CX7" s="790"/>
      <c r="CY7" s="790"/>
      <c r="CZ7" s="790"/>
      <c r="DA7" s="791"/>
      <c r="DB7" s="789" t="s">
        <v>539</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531</v>
      </c>
      <c r="BS8" s="786" t="s">
        <v>532</v>
      </c>
      <c r="BT8" s="787"/>
      <c r="BU8" s="787"/>
      <c r="BV8" s="787"/>
      <c r="BW8" s="787"/>
      <c r="BX8" s="787"/>
      <c r="BY8" s="787"/>
      <c r="BZ8" s="787"/>
      <c r="CA8" s="787"/>
      <c r="CB8" s="787"/>
      <c r="CC8" s="787"/>
      <c r="CD8" s="787"/>
      <c r="CE8" s="787"/>
      <c r="CF8" s="787"/>
      <c r="CG8" s="788"/>
      <c r="CH8" s="799">
        <v>0</v>
      </c>
      <c r="CI8" s="800"/>
      <c r="CJ8" s="800"/>
      <c r="CK8" s="800"/>
      <c r="CL8" s="801"/>
      <c r="CM8" s="799">
        <v>9</v>
      </c>
      <c r="CN8" s="800"/>
      <c r="CO8" s="800"/>
      <c r="CP8" s="800"/>
      <c r="CQ8" s="801"/>
      <c r="CR8" s="799">
        <v>5</v>
      </c>
      <c r="CS8" s="800"/>
      <c r="CT8" s="800"/>
      <c r="CU8" s="800"/>
      <c r="CV8" s="801"/>
      <c r="CW8" s="799">
        <v>26</v>
      </c>
      <c r="CX8" s="800"/>
      <c r="CY8" s="800"/>
      <c r="CZ8" s="800"/>
      <c r="DA8" s="801"/>
      <c r="DB8" s="799" t="s">
        <v>537</v>
      </c>
      <c r="DC8" s="800"/>
      <c r="DD8" s="800"/>
      <c r="DE8" s="800"/>
      <c r="DF8" s="801"/>
      <c r="DG8" s="799">
        <v>1352</v>
      </c>
      <c r="DH8" s="800"/>
      <c r="DI8" s="800"/>
      <c r="DJ8" s="800"/>
      <c r="DK8" s="801"/>
      <c r="DL8" s="799">
        <v>1352</v>
      </c>
      <c r="DM8" s="800"/>
      <c r="DN8" s="800"/>
      <c r="DO8" s="800"/>
      <c r="DP8" s="801"/>
      <c r="DQ8" s="799" t="s">
        <v>541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533</v>
      </c>
      <c r="BT9" s="787"/>
      <c r="BU9" s="787"/>
      <c r="BV9" s="787"/>
      <c r="BW9" s="787"/>
      <c r="BX9" s="787"/>
      <c r="BY9" s="787"/>
      <c r="BZ9" s="787"/>
      <c r="CA9" s="787"/>
      <c r="CB9" s="787"/>
      <c r="CC9" s="787"/>
      <c r="CD9" s="787"/>
      <c r="CE9" s="787"/>
      <c r="CF9" s="787"/>
      <c r="CG9" s="788"/>
      <c r="CH9" s="799">
        <v>-4</v>
      </c>
      <c r="CI9" s="800"/>
      <c r="CJ9" s="800"/>
      <c r="CK9" s="800"/>
      <c r="CL9" s="801"/>
      <c r="CM9" s="799">
        <v>384</v>
      </c>
      <c r="CN9" s="800"/>
      <c r="CO9" s="800"/>
      <c r="CP9" s="800"/>
      <c r="CQ9" s="801"/>
      <c r="CR9" s="799">
        <v>3</v>
      </c>
      <c r="CS9" s="800"/>
      <c r="CT9" s="800"/>
      <c r="CU9" s="800"/>
      <c r="CV9" s="801"/>
      <c r="CW9" s="799">
        <v>11</v>
      </c>
      <c r="CX9" s="800"/>
      <c r="CY9" s="800"/>
      <c r="CZ9" s="800"/>
      <c r="DA9" s="801"/>
      <c r="DB9" s="799" t="s">
        <v>537</v>
      </c>
      <c r="DC9" s="800"/>
      <c r="DD9" s="800"/>
      <c r="DE9" s="800"/>
      <c r="DF9" s="801"/>
      <c r="DG9" s="799" t="s">
        <v>537</v>
      </c>
      <c r="DH9" s="800"/>
      <c r="DI9" s="800"/>
      <c r="DJ9" s="800"/>
      <c r="DK9" s="801"/>
      <c r="DL9" s="799" t="s">
        <v>540</v>
      </c>
      <c r="DM9" s="800"/>
      <c r="DN9" s="800"/>
      <c r="DO9" s="800"/>
      <c r="DP9" s="801"/>
      <c r="DQ9" s="799" t="s">
        <v>537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534</v>
      </c>
      <c r="BT10" s="787"/>
      <c r="BU10" s="787"/>
      <c r="BV10" s="787"/>
      <c r="BW10" s="787"/>
      <c r="BX10" s="787"/>
      <c r="BY10" s="787"/>
      <c r="BZ10" s="787"/>
      <c r="CA10" s="787"/>
      <c r="CB10" s="787"/>
      <c r="CC10" s="787"/>
      <c r="CD10" s="787"/>
      <c r="CE10" s="787"/>
      <c r="CF10" s="787"/>
      <c r="CG10" s="788"/>
      <c r="CH10" s="799">
        <v>-4</v>
      </c>
      <c r="CI10" s="800"/>
      <c r="CJ10" s="800"/>
      <c r="CK10" s="800"/>
      <c r="CL10" s="801"/>
      <c r="CM10" s="799">
        <v>1836</v>
      </c>
      <c r="CN10" s="800"/>
      <c r="CO10" s="800"/>
      <c r="CP10" s="800"/>
      <c r="CQ10" s="801"/>
      <c r="CR10" s="799">
        <v>16</v>
      </c>
      <c r="CS10" s="800"/>
      <c r="CT10" s="800"/>
      <c r="CU10" s="800"/>
      <c r="CV10" s="801"/>
      <c r="CW10" s="799">
        <v>4</v>
      </c>
      <c r="CX10" s="800"/>
      <c r="CY10" s="800"/>
      <c r="CZ10" s="800"/>
      <c r="DA10" s="801"/>
      <c r="DB10" s="799" t="s">
        <v>537</v>
      </c>
      <c r="DC10" s="800"/>
      <c r="DD10" s="800"/>
      <c r="DE10" s="800"/>
      <c r="DF10" s="801"/>
      <c r="DG10" s="799" t="s">
        <v>537</v>
      </c>
      <c r="DH10" s="800"/>
      <c r="DI10" s="800"/>
      <c r="DJ10" s="800"/>
      <c r="DK10" s="801"/>
      <c r="DL10" s="799" t="s">
        <v>537</v>
      </c>
      <c r="DM10" s="800"/>
      <c r="DN10" s="800"/>
      <c r="DO10" s="800"/>
      <c r="DP10" s="801"/>
      <c r="DQ10" s="799" t="s">
        <v>537</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19557</v>
      </c>
      <c r="R23" s="812"/>
      <c r="S23" s="812"/>
      <c r="T23" s="812"/>
      <c r="U23" s="812"/>
      <c r="V23" s="812">
        <v>18479</v>
      </c>
      <c r="W23" s="812"/>
      <c r="X23" s="812"/>
      <c r="Y23" s="812"/>
      <c r="Z23" s="812"/>
      <c r="AA23" s="812">
        <v>1078</v>
      </c>
      <c r="AB23" s="812"/>
      <c r="AC23" s="812"/>
      <c r="AD23" s="812"/>
      <c r="AE23" s="813"/>
      <c r="AF23" s="814">
        <v>1057</v>
      </c>
      <c r="AG23" s="812"/>
      <c r="AH23" s="812"/>
      <c r="AI23" s="812"/>
      <c r="AJ23" s="815"/>
      <c r="AK23" s="816"/>
      <c r="AL23" s="817"/>
      <c r="AM23" s="817"/>
      <c r="AN23" s="817"/>
      <c r="AO23" s="817"/>
      <c r="AP23" s="812">
        <v>19292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7833</v>
      </c>
      <c r="R28" s="841"/>
      <c r="S28" s="841"/>
      <c r="T28" s="841"/>
      <c r="U28" s="841"/>
      <c r="V28" s="841">
        <v>7635</v>
      </c>
      <c r="W28" s="841"/>
      <c r="X28" s="841"/>
      <c r="Y28" s="841"/>
      <c r="Z28" s="841"/>
      <c r="AA28" s="841">
        <v>198</v>
      </c>
      <c r="AB28" s="841"/>
      <c r="AC28" s="841"/>
      <c r="AD28" s="841"/>
      <c r="AE28" s="842"/>
      <c r="AF28" s="843">
        <v>198</v>
      </c>
      <c r="AG28" s="841"/>
      <c r="AH28" s="841"/>
      <c r="AI28" s="841"/>
      <c r="AJ28" s="844"/>
      <c r="AK28" s="845">
        <v>654</v>
      </c>
      <c r="AL28" s="836"/>
      <c r="AM28" s="836"/>
      <c r="AN28" s="836"/>
      <c r="AO28" s="836"/>
      <c r="AP28" s="836" t="s">
        <v>537</v>
      </c>
      <c r="AQ28" s="836"/>
      <c r="AR28" s="836"/>
      <c r="AS28" s="836"/>
      <c r="AT28" s="836"/>
      <c r="AU28" s="836" t="s">
        <v>537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5838</v>
      </c>
      <c r="R29" s="777"/>
      <c r="S29" s="777"/>
      <c r="T29" s="777"/>
      <c r="U29" s="777"/>
      <c r="V29" s="777">
        <v>5632</v>
      </c>
      <c r="W29" s="777"/>
      <c r="X29" s="777"/>
      <c r="Y29" s="777"/>
      <c r="Z29" s="777"/>
      <c r="AA29" s="777">
        <v>206</v>
      </c>
      <c r="AB29" s="777"/>
      <c r="AC29" s="777"/>
      <c r="AD29" s="777"/>
      <c r="AE29" s="778"/>
      <c r="AF29" s="779">
        <v>206</v>
      </c>
      <c r="AG29" s="780"/>
      <c r="AH29" s="780"/>
      <c r="AI29" s="780"/>
      <c r="AJ29" s="781"/>
      <c r="AK29" s="848">
        <v>885</v>
      </c>
      <c r="AL29" s="849"/>
      <c r="AM29" s="849"/>
      <c r="AN29" s="849"/>
      <c r="AO29" s="849"/>
      <c r="AP29" s="849" t="s">
        <v>537</v>
      </c>
      <c r="AQ29" s="849"/>
      <c r="AR29" s="849"/>
      <c r="AS29" s="849"/>
      <c r="AT29" s="849"/>
      <c r="AU29" s="849" t="s">
        <v>537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1123</v>
      </c>
      <c r="R30" s="777"/>
      <c r="S30" s="777"/>
      <c r="T30" s="777"/>
      <c r="U30" s="777"/>
      <c r="V30" s="777">
        <v>1086</v>
      </c>
      <c r="W30" s="777"/>
      <c r="X30" s="777"/>
      <c r="Y30" s="777"/>
      <c r="Z30" s="777"/>
      <c r="AA30" s="777">
        <v>37</v>
      </c>
      <c r="AB30" s="777"/>
      <c r="AC30" s="777"/>
      <c r="AD30" s="777"/>
      <c r="AE30" s="778"/>
      <c r="AF30" s="779">
        <v>37</v>
      </c>
      <c r="AG30" s="780"/>
      <c r="AH30" s="780"/>
      <c r="AI30" s="780"/>
      <c r="AJ30" s="781"/>
      <c r="AK30" s="848">
        <v>133</v>
      </c>
      <c r="AL30" s="849"/>
      <c r="AM30" s="849"/>
      <c r="AN30" s="849"/>
      <c r="AO30" s="849"/>
      <c r="AP30" s="849" t="s">
        <v>537</v>
      </c>
      <c r="AQ30" s="849"/>
      <c r="AR30" s="849"/>
      <c r="AS30" s="849"/>
      <c r="AT30" s="849"/>
      <c r="AU30" s="849" t="s">
        <v>537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1485</v>
      </c>
      <c r="R31" s="777"/>
      <c r="S31" s="777"/>
      <c r="T31" s="777"/>
      <c r="U31" s="777"/>
      <c r="V31" s="777">
        <v>1412</v>
      </c>
      <c r="W31" s="777"/>
      <c r="X31" s="777"/>
      <c r="Y31" s="777"/>
      <c r="Z31" s="777"/>
      <c r="AA31" s="777">
        <v>73</v>
      </c>
      <c r="AB31" s="777"/>
      <c r="AC31" s="777"/>
      <c r="AD31" s="777"/>
      <c r="AE31" s="778"/>
      <c r="AF31" s="779">
        <v>73</v>
      </c>
      <c r="AG31" s="780"/>
      <c r="AH31" s="780"/>
      <c r="AI31" s="780"/>
      <c r="AJ31" s="781"/>
      <c r="AK31" s="848">
        <v>623</v>
      </c>
      <c r="AL31" s="849"/>
      <c r="AM31" s="849"/>
      <c r="AN31" s="849"/>
      <c r="AO31" s="849"/>
      <c r="AP31" s="849">
        <v>4273</v>
      </c>
      <c r="AQ31" s="849"/>
      <c r="AR31" s="849"/>
      <c r="AS31" s="849"/>
      <c r="AT31" s="849"/>
      <c r="AU31" s="849">
        <v>2538</v>
      </c>
      <c r="AV31" s="849"/>
      <c r="AW31" s="849"/>
      <c r="AX31" s="849"/>
      <c r="AY31" s="849"/>
      <c r="AZ31" s="850" t="s">
        <v>537</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514</v>
      </c>
      <c r="AG63" s="860"/>
      <c r="AH63" s="860"/>
      <c r="AI63" s="860"/>
      <c r="AJ63" s="861"/>
      <c r="AK63" s="862"/>
      <c r="AL63" s="857"/>
      <c r="AM63" s="857"/>
      <c r="AN63" s="857"/>
      <c r="AO63" s="857"/>
      <c r="AP63" s="860">
        <v>4273</v>
      </c>
      <c r="AQ63" s="860"/>
      <c r="AR63" s="860"/>
      <c r="AS63" s="860"/>
      <c r="AT63" s="860"/>
      <c r="AU63" s="860">
        <v>2538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386</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2223</v>
      </c>
      <c r="R68" s="884"/>
      <c r="S68" s="884"/>
      <c r="T68" s="884"/>
      <c r="U68" s="884"/>
      <c r="V68" s="884">
        <v>2156</v>
      </c>
      <c r="W68" s="884"/>
      <c r="X68" s="884"/>
      <c r="Y68" s="884"/>
      <c r="Z68" s="884"/>
      <c r="AA68" s="884">
        <v>67</v>
      </c>
      <c r="AB68" s="884"/>
      <c r="AC68" s="884"/>
      <c r="AD68" s="884"/>
      <c r="AE68" s="884"/>
      <c r="AF68" s="884">
        <v>67</v>
      </c>
      <c r="AG68" s="884"/>
      <c r="AH68" s="884"/>
      <c r="AI68" s="884"/>
      <c r="AJ68" s="884"/>
      <c r="AK68" s="884">
        <v>5</v>
      </c>
      <c r="AL68" s="884"/>
      <c r="AM68" s="884"/>
      <c r="AN68" s="884"/>
      <c r="AO68" s="884"/>
      <c r="AP68" s="884" t="s">
        <v>537</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804096</v>
      </c>
      <c r="R69" s="849"/>
      <c r="S69" s="849"/>
      <c r="T69" s="849"/>
      <c r="U69" s="849"/>
      <c r="V69" s="849">
        <v>792077</v>
      </c>
      <c r="W69" s="849"/>
      <c r="X69" s="849"/>
      <c r="Y69" s="849"/>
      <c r="Z69" s="849"/>
      <c r="AA69" s="849">
        <v>12019</v>
      </c>
      <c r="AB69" s="849"/>
      <c r="AC69" s="849"/>
      <c r="AD69" s="849"/>
      <c r="AE69" s="849"/>
      <c r="AF69" s="849">
        <v>12019</v>
      </c>
      <c r="AG69" s="849"/>
      <c r="AH69" s="849"/>
      <c r="AI69" s="849"/>
      <c r="AJ69" s="849"/>
      <c r="AK69" s="849">
        <v>3394</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12086</v>
      </c>
      <c r="AG88" s="860"/>
      <c r="AH88" s="860"/>
      <c r="AI88" s="860"/>
      <c r="AJ88" s="860"/>
      <c r="AK88" s="857"/>
      <c r="AL88" s="857"/>
      <c r="AM88" s="857"/>
      <c r="AN88" s="857"/>
      <c r="AO88" s="857"/>
      <c r="AP88" s="860" t="s">
        <v>537</v>
      </c>
      <c r="AQ88" s="860"/>
      <c r="AR88" s="860"/>
      <c r="AS88" s="860"/>
      <c r="AT88" s="860"/>
      <c r="AU88" s="860" t="s">
        <v>537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29</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286</v>
      </c>
      <c r="AG109" s="913"/>
      <c r="AH109" s="913"/>
      <c r="AI109" s="913"/>
      <c r="AJ109" s="914"/>
      <c r="AK109" s="912" t="s">
        <v>285</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286</v>
      </c>
      <c r="BW109" s="913"/>
      <c r="BX109" s="913"/>
      <c r="BY109" s="913"/>
      <c r="BZ109" s="914"/>
      <c r="CA109" s="912" t="s">
        <v>285</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286</v>
      </c>
      <c r="DM109" s="913"/>
      <c r="DN109" s="913"/>
      <c r="DO109" s="913"/>
      <c r="DP109" s="914"/>
      <c r="DQ109" s="912" t="s">
        <v>285</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1789664</v>
      </c>
      <c r="AB110" s="920"/>
      <c r="AC110" s="920"/>
      <c r="AD110" s="920"/>
      <c r="AE110" s="921"/>
      <c r="AF110" s="922">
        <v>1665585</v>
      </c>
      <c r="AG110" s="920"/>
      <c r="AH110" s="920"/>
      <c r="AI110" s="920"/>
      <c r="AJ110" s="921"/>
      <c r="AK110" s="922">
        <v>1598766</v>
      </c>
      <c r="AL110" s="920"/>
      <c r="AM110" s="920"/>
      <c r="AN110" s="920"/>
      <c r="AO110" s="921"/>
      <c r="AP110" s="923">
        <v>14.9</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19177750</v>
      </c>
      <c r="BR110" s="957"/>
      <c r="BS110" s="957"/>
      <c r="BT110" s="957"/>
      <c r="BU110" s="957"/>
      <c r="BV110" s="957">
        <v>19371284</v>
      </c>
      <c r="BW110" s="957"/>
      <c r="BX110" s="957"/>
      <c r="BY110" s="957"/>
      <c r="BZ110" s="957"/>
      <c r="CA110" s="957">
        <v>19291727</v>
      </c>
      <c r="CB110" s="957"/>
      <c r="CC110" s="957"/>
      <c r="CD110" s="957"/>
      <c r="CE110" s="957"/>
      <c r="CF110" s="971">
        <v>179.2</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403</v>
      </c>
      <c r="AB111" s="964"/>
      <c r="AC111" s="964"/>
      <c r="AD111" s="964"/>
      <c r="AE111" s="965"/>
      <c r="AF111" s="966" t="s">
        <v>403</v>
      </c>
      <c r="AG111" s="964"/>
      <c r="AH111" s="964"/>
      <c r="AI111" s="964"/>
      <c r="AJ111" s="965"/>
      <c r="AK111" s="966" t="s">
        <v>403</v>
      </c>
      <c r="AL111" s="964"/>
      <c r="AM111" s="964"/>
      <c r="AN111" s="964"/>
      <c r="AO111" s="965"/>
      <c r="AP111" s="967" t="s">
        <v>403</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1885571</v>
      </c>
      <c r="BR111" s="950"/>
      <c r="BS111" s="950"/>
      <c r="BT111" s="950"/>
      <c r="BU111" s="950"/>
      <c r="BV111" s="950">
        <v>1618571</v>
      </c>
      <c r="BW111" s="950"/>
      <c r="BX111" s="950"/>
      <c r="BY111" s="950"/>
      <c r="BZ111" s="950"/>
      <c r="CA111" s="950">
        <v>1351571</v>
      </c>
      <c r="CB111" s="950"/>
      <c r="CC111" s="950"/>
      <c r="CD111" s="950"/>
      <c r="CE111" s="950"/>
      <c r="CF111" s="944">
        <v>12.6</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3177348</v>
      </c>
      <c r="BR112" s="950"/>
      <c r="BS112" s="950"/>
      <c r="BT112" s="950"/>
      <c r="BU112" s="950"/>
      <c r="BV112" s="950">
        <v>2932860</v>
      </c>
      <c r="BW112" s="950"/>
      <c r="BX112" s="950"/>
      <c r="BY112" s="950"/>
      <c r="BZ112" s="950"/>
      <c r="CA112" s="950">
        <v>2538002</v>
      </c>
      <c r="CB112" s="950"/>
      <c r="CC112" s="950"/>
      <c r="CD112" s="950"/>
      <c r="CE112" s="950"/>
      <c r="CF112" s="944">
        <v>23.6</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486607</v>
      </c>
      <c r="AB113" s="964"/>
      <c r="AC113" s="964"/>
      <c r="AD113" s="964"/>
      <c r="AE113" s="965"/>
      <c r="AF113" s="966">
        <v>429791</v>
      </c>
      <c r="AG113" s="964"/>
      <c r="AH113" s="964"/>
      <c r="AI113" s="964"/>
      <c r="AJ113" s="965"/>
      <c r="AK113" s="966">
        <v>389707</v>
      </c>
      <c r="AL113" s="964"/>
      <c r="AM113" s="964"/>
      <c r="AN113" s="964"/>
      <c r="AO113" s="965"/>
      <c r="AP113" s="967">
        <v>3.6</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407</v>
      </c>
      <c r="BR113" s="950"/>
      <c r="BS113" s="950"/>
      <c r="BT113" s="950"/>
      <c r="BU113" s="950"/>
      <c r="BV113" s="950" t="s">
        <v>407</v>
      </c>
      <c r="BW113" s="950"/>
      <c r="BX113" s="950"/>
      <c r="BY113" s="950"/>
      <c r="BZ113" s="950"/>
      <c r="CA113" s="950" t="s">
        <v>407</v>
      </c>
      <c r="CB113" s="950"/>
      <c r="CC113" s="950"/>
      <c r="CD113" s="950"/>
      <c r="CE113" s="950"/>
      <c r="CF113" s="944" t="s">
        <v>407</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407</v>
      </c>
      <c r="AB114" s="989"/>
      <c r="AC114" s="989"/>
      <c r="AD114" s="989"/>
      <c r="AE114" s="990"/>
      <c r="AF114" s="991" t="s">
        <v>407</v>
      </c>
      <c r="AG114" s="989"/>
      <c r="AH114" s="989"/>
      <c r="AI114" s="989"/>
      <c r="AJ114" s="990"/>
      <c r="AK114" s="991" t="s">
        <v>407</v>
      </c>
      <c r="AL114" s="989"/>
      <c r="AM114" s="989"/>
      <c r="AN114" s="989"/>
      <c r="AO114" s="990"/>
      <c r="AP114" s="992" t="s">
        <v>407</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3539930</v>
      </c>
      <c r="BR114" s="950"/>
      <c r="BS114" s="950"/>
      <c r="BT114" s="950"/>
      <c r="BU114" s="950"/>
      <c r="BV114" s="950">
        <v>3510262</v>
      </c>
      <c r="BW114" s="950"/>
      <c r="BX114" s="950"/>
      <c r="BY114" s="950"/>
      <c r="BZ114" s="950"/>
      <c r="CA114" s="950">
        <v>3451658</v>
      </c>
      <c r="CB114" s="950"/>
      <c r="CC114" s="950"/>
      <c r="CD114" s="950"/>
      <c r="CE114" s="950"/>
      <c r="CF114" s="944">
        <v>32.1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1885571</v>
      </c>
      <c r="DH115" s="989"/>
      <c r="DI115" s="989"/>
      <c r="DJ115" s="989"/>
      <c r="DK115" s="990"/>
      <c r="DL115" s="991">
        <v>1618571</v>
      </c>
      <c r="DM115" s="989"/>
      <c r="DN115" s="989"/>
      <c r="DO115" s="989"/>
      <c r="DP115" s="990"/>
      <c r="DQ115" s="991">
        <v>1351571</v>
      </c>
      <c r="DR115" s="989"/>
      <c r="DS115" s="989"/>
      <c r="DT115" s="989"/>
      <c r="DU115" s="990"/>
      <c r="DV115" s="992">
        <v>12.6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213</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2276484</v>
      </c>
      <c r="AB117" s="996"/>
      <c r="AC117" s="996"/>
      <c r="AD117" s="996"/>
      <c r="AE117" s="997"/>
      <c r="AF117" s="995">
        <v>2095376</v>
      </c>
      <c r="AG117" s="996"/>
      <c r="AH117" s="996"/>
      <c r="AI117" s="996"/>
      <c r="AJ117" s="997"/>
      <c r="AK117" s="995">
        <v>1988473</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286</v>
      </c>
      <c r="AG118" s="913"/>
      <c r="AH118" s="913"/>
      <c r="AI118" s="913"/>
      <c r="AJ118" s="914"/>
      <c r="AK118" s="912" t="s">
        <v>285</v>
      </c>
      <c r="AL118" s="913"/>
      <c r="AM118" s="913"/>
      <c r="AN118" s="913"/>
      <c r="AO118" s="914"/>
      <c r="AP118" s="1020" t="s">
        <v>397</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427</v>
      </c>
      <c r="BP118" s="1024"/>
      <c r="BQ118" s="1015">
        <v>27780599</v>
      </c>
      <c r="BR118" s="1016"/>
      <c r="BS118" s="1016"/>
      <c r="BT118" s="1016"/>
      <c r="BU118" s="1016"/>
      <c r="BV118" s="1016">
        <v>27432977</v>
      </c>
      <c r="BW118" s="1016"/>
      <c r="BX118" s="1016"/>
      <c r="BY118" s="1016"/>
      <c r="BZ118" s="1016"/>
      <c r="CA118" s="1016">
        <v>26632958</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1250396</v>
      </c>
      <c r="BR119" s="957"/>
      <c r="BS119" s="957"/>
      <c r="BT119" s="957"/>
      <c r="BU119" s="957"/>
      <c r="BV119" s="957">
        <v>1151962</v>
      </c>
      <c r="BW119" s="957"/>
      <c r="BX119" s="957"/>
      <c r="BY119" s="957"/>
      <c r="BZ119" s="957"/>
      <c r="CA119" s="957">
        <v>1545224</v>
      </c>
      <c r="CB119" s="957"/>
      <c r="CC119" s="957"/>
      <c r="CD119" s="957"/>
      <c r="CE119" s="957"/>
      <c r="CF119" s="971">
        <v>14.4</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3440495</v>
      </c>
      <c r="BR120" s="950"/>
      <c r="BS120" s="950"/>
      <c r="BT120" s="950"/>
      <c r="BU120" s="950"/>
      <c r="BV120" s="950">
        <v>3175290</v>
      </c>
      <c r="BW120" s="950"/>
      <c r="BX120" s="950"/>
      <c r="BY120" s="950"/>
      <c r="BZ120" s="950"/>
      <c r="CA120" s="950">
        <v>2976224</v>
      </c>
      <c r="CB120" s="950"/>
      <c r="CC120" s="950"/>
      <c r="CD120" s="950"/>
      <c r="CE120" s="950"/>
      <c r="CF120" s="944">
        <v>27.7</v>
      </c>
      <c r="CG120" s="945"/>
      <c r="CH120" s="945"/>
      <c r="CI120" s="945"/>
      <c r="CJ120" s="945"/>
      <c r="CK120" s="1043" t="s">
        <v>433</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3177348</v>
      </c>
      <c r="DH120" s="957"/>
      <c r="DI120" s="957"/>
      <c r="DJ120" s="957"/>
      <c r="DK120" s="957"/>
      <c r="DL120" s="957">
        <v>2932860</v>
      </c>
      <c r="DM120" s="957"/>
      <c r="DN120" s="957"/>
      <c r="DO120" s="957"/>
      <c r="DP120" s="957"/>
      <c r="DQ120" s="957">
        <v>2538002</v>
      </c>
      <c r="DR120" s="957"/>
      <c r="DS120" s="957"/>
      <c r="DT120" s="957"/>
      <c r="DU120" s="957"/>
      <c r="DV120" s="958">
        <v>23.6</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14478323</v>
      </c>
      <c r="BR121" s="1016"/>
      <c r="BS121" s="1016"/>
      <c r="BT121" s="1016"/>
      <c r="BU121" s="1016"/>
      <c r="BV121" s="1016">
        <v>14728884</v>
      </c>
      <c r="BW121" s="1016"/>
      <c r="BX121" s="1016"/>
      <c r="BY121" s="1016"/>
      <c r="BZ121" s="1016"/>
      <c r="CA121" s="1016">
        <v>14831333</v>
      </c>
      <c r="CB121" s="1016"/>
      <c r="CC121" s="1016"/>
      <c r="CD121" s="1016"/>
      <c r="CE121" s="1016"/>
      <c r="CF121" s="1054">
        <v>137.80000000000001</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436</v>
      </c>
      <c r="BP122" s="1024"/>
      <c r="BQ122" s="1064">
        <v>19169214</v>
      </c>
      <c r="BR122" s="1065"/>
      <c r="BS122" s="1065"/>
      <c r="BT122" s="1065"/>
      <c r="BU122" s="1065"/>
      <c r="BV122" s="1065">
        <v>19056136</v>
      </c>
      <c r="BW122" s="1065"/>
      <c r="BX122" s="1065"/>
      <c r="BY122" s="1065"/>
      <c r="BZ122" s="1065"/>
      <c r="CA122" s="1065">
        <v>19352781</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81.599999999999994</v>
      </c>
      <c r="BR123" s="1057"/>
      <c r="BS123" s="1057"/>
      <c r="BT123" s="1057"/>
      <c r="BU123" s="1057"/>
      <c r="BV123" s="1057">
        <v>79.599999999999994</v>
      </c>
      <c r="BW123" s="1057"/>
      <c r="BX123" s="1057"/>
      <c r="BY123" s="1057"/>
      <c r="BZ123" s="1057"/>
      <c r="CA123" s="1057">
        <v>67.599999999999994</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13.07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503302</v>
      </c>
      <c r="AB128" s="1120"/>
      <c r="AC128" s="1120"/>
      <c r="AD128" s="1120"/>
      <c r="AE128" s="1121"/>
      <c r="AF128" s="1122">
        <v>436450</v>
      </c>
      <c r="AG128" s="1120"/>
      <c r="AH128" s="1120"/>
      <c r="AI128" s="1120"/>
      <c r="AJ128" s="1121"/>
      <c r="AK128" s="1122">
        <v>403593</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18.07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11787978</v>
      </c>
      <c r="AB129" s="989"/>
      <c r="AC129" s="989"/>
      <c r="AD129" s="989"/>
      <c r="AE129" s="990"/>
      <c r="AF129" s="991">
        <v>11772259</v>
      </c>
      <c r="AG129" s="989"/>
      <c r="AH129" s="989"/>
      <c r="AI129" s="989"/>
      <c r="AJ129" s="990"/>
      <c r="AK129" s="991">
        <v>11849995</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4.4000000000000004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1245911</v>
      </c>
      <c r="AB130" s="989"/>
      <c r="AC130" s="989"/>
      <c r="AD130" s="989"/>
      <c r="AE130" s="990"/>
      <c r="AF130" s="991">
        <v>1255585</v>
      </c>
      <c r="AG130" s="989"/>
      <c r="AH130" s="989"/>
      <c r="AI130" s="989"/>
      <c r="AJ130" s="990"/>
      <c r="AK130" s="991">
        <v>1086504</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67.599999999999994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10542067</v>
      </c>
      <c r="AB131" s="1028"/>
      <c r="AC131" s="1028"/>
      <c r="AD131" s="1028"/>
      <c r="AE131" s="1029"/>
      <c r="AF131" s="1030">
        <v>10516674</v>
      </c>
      <c r="AG131" s="1028"/>
      <c r="AH131" s="1028"/>
      <c r="AI131" s="1028"/>
      <c r="AJ131" s="1029"/>
      <c r="AK131" s="1030">
        <v>10763491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5.0015902949999997</v>
      </c>
      <c r="AB132" s="1134"/>
      <c r="AC132" s="1134"/>
      <c r="AD132" s="1134"/>
      <c r="AE132" s="1135"/>
      <c r="AF132" s="1136">
        <v>3.835252476</v>
      </c>
      <c r="AG132" s="1134"/>
      <c r="AH132" s="1134"/>
      <c r="AI132" s="1134"/>
      <c r="AJ132" s="1135"/>
      <c r="AK132" s="1136">
        <v>4.6302449640000001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5.2</v>
      </c>
      <c r="AB133" s="1141"/>
      <c r="AC133" s="1141"/>
      <c r="AD133" s="1141"/>
      <c r="AE133" s="1142"/>
      <c r="AF133" s="1140">
        <v>4.7</v>
      </c>
      <c r="AG133" s="1141"/>
      <c r="AH133" s="1141"/>
      <c r="AI133" s="1141"/>
      <c r="AJ133" s="1142"/>
      <c r="AK133" s="1140">
        <v>4.4000000000000004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4792526</v>
      </c>
      <c r="L9" s="264">
        <v>79887</v>
      </c>
      <c r="M9" s="265">
        <v>58112</v>
      </c>
      <c r="N9" s="266">
        <v>37.5</v>
      </c>
    </row>
    <row r="10" spans="1:16" x14ac:dyDescent="0.15">
      <c r="A10" s="248"/>
      <c r="B10" s="244"/>
      <c r="C10" s="244"/>
      <c r="D10" s="244"/>
      <c r="E10" s="244"/>
      <c r="F10" s="244"/>
      <c r="G10" s="1149" t="s">
        <v>474</v>
      </c>
      <c r="H10" s="1150"/>
      <c r="I10" s="1150"/>
      <c r="J10" s="1151"/>
      <c r="K10" s="267">
        <v>45309</v>
      </c>
      <c r="L10" s="268">
        <v>755</v>
      </c>
      <c r="M10" s="269">
        <v>3510</v>
      </c>
      <c r="N10" s="270">
        <v>-78.5</v>
      </c>
    </row>
    <row r="11" spans="1:16" ht="13.5" customHeight="1" x14ac:dyDescent="0.15">
      <c r="A11" s="248"/>
      <c r="B11" s="244"/>
      <c r="C11" s="244"/>
      <c r="D11" s="244"/>
      <c r="E11" s="244"/>
      <c r="F11" s="244"/>
      <c r="G11" s="1149" t="s">
        <v>475</v>
      </c>
      <c r="H11" s="1150"/>
      <c r="I11" s="1150"/>
      <c r="J11" s="1151"/>
      <c r="K11" s="267">
        <v>9</v>
      </c>
      <c r="L11" s="268">
        <v>0</v>
      </c>
      <c r="M11" s="269">
        <v>6281</v>
      </c>
      <c r="N11" s="270">
        <v>-100</v>
      </c>
    </row>
    <row r="12" spans="1:16" ht="13.5" customHeight="1" x14ac:dyDescent="0.15">
      <c r="A12" s="248"/>
      <c r="B12" s="244"/>
      <c r="C12" s="244"/>
      <c r="D12" s="244"/>
      <c r="E12" s="244"/>
      <c r="F12" s="244"/>
      <c r="G12" s="1149" t="s">
        <v>476</v>
      </c>
      <c r="H12" s="1150"/>
      <c r="I12" s="1150"/>
      <c r="J12" s="1151"/>
      <c r="K12" s="267" t="s">
        <v>477</v>
      </c>
      <c r="L12" s="268" t="s">
        <v>477</v>
      </c>
      <c r="M12" s="269">
        <v>744</v>
      </c>
      <c r="N12" s="270" t="s">
        <v>477</v>
      </c>
    </row>
    <row r="13" spans="1:16" ht="13.5" customHeight="1" x14ac:dyDescent="0.15">
      <c r="A13" s="248"/>
      <c r="B13" s="244"/>
      <c r="C13" s="244"/>
      <c r="D13" s="244"/>
      <c r="E13" s="244"/>
      <c r="F13" s="244"/>
      <c r="G13" s="1149" t="s">
        <v>478</v>
      </c>
      <c r="H13" s="1150"/>
      <c r="I13" s="1150"/>
      <c r="J13" s="1151"/>
      <c r="K13" s="267" t="s">
        <v>477</v>
      </c>
      <c r="L13" s="268" t="s">
        <v>477</v>
      </c>
      <c r="M13" s="269">
        <v>1</v>
      </c>
      <c r="N13" s="270" t="s">
        <v>477</v>
      </c>
    </row>
    <row r="14" spans="1:16" ht="13.5" customHeight="1" x14ac:dyDescent="0.15">
      <c r="A14" s="248"/>
      <c r="B14" s="244"/>
      <c r="C14" s="244"/>
      <c r="D14" s="244"/>
      <c r="E14" s="244"/>
      <c r="F14" s="244"/>
      <c r="G14" s="1149" t="s">
        <v>479</v>
      </c>
      <c r="H14" s="1150"/>
      <c r="I14" s="1150"/>
      <c r="J14" s="1151"/>
      <c r="K14" s="267">
        <v>125354</v>
      </c>
      <c r="L14" s="268">
        <v>2090</v>
      </c>
      <c r="M14" s="269">
        <v>2803</v>
      </c>
      <c r="N14" s="270">
        <v>-25.4</v>
      </c>
    </row>
    <row r="15" spans="1:16" ht="13.5" customHeight="1" x14ac:dyDescent="0.15">
      <c r="A15" s="248"/>
      <c r="B15" s="244"/>
      <c r="C15" s="244"/>
      <c r="D15" s="244"/>
      <c r="E15" s="244"/>
      <c r="F15" s="244"/>
      <c r="G15" s="1149" t="s">
        <v>480</v>
      </c>
      <c r="H15" s="1150"/>
      <c r="I15" s="1150"/>
      <c r="J15" s="1151"/>
      <c r="K15" s="267">
        <v>23918</v>
      </c>
      <c r="L15" s="268">
        <v>399</v>
      </c>
      <c r="M15" s="269">
        <v>1119</v>
      </c>
      <c r="N15" s="270">
        <v>-64.3</v>
      </c>
    </row>
    <row r="16" spans="1:16" x14ac:dyDescent="0.15">
      <c r="A16" s="248"/>
      <c r="B16" s="244"/>
      <c r="C16" s="244"/>
      <c r="D16" s="244"/>
      <c r="E16" s="244"/>
      <c r="F16" s="244"/>
      <c r="G16" s="1152" t="s">
        <v>481</v>
      </c>
      <c r="H16" s="1153"/>
      <c r="I16" s="1153"/>
      <c r="J16" s="1154"/>
      <c r="K16" s="268">
        <v>-256655</v>
      </c>
      <c r="L16" s="268">
        <v>-4278</v>
      </c>
      <c r="M16" s="269">
        <v>-5386</v>
      </c>
      <c r="N16" s="270">
        <v>-20.6</v>
      </c>
    </row>
    <row r="17" spans="1:16" x14ac:dyDescent="0.15">
      <c r="A17" s="248"/>
      <c r="B17" s="244"/>
      <c r="C17" s="244"/>
      <c r="D17" s="244"/>
      <c r="E17" s="244"/>
      <c r="F17" s="244"/>
      <c r="G17" s="1152" t="s">
        <v>169</v>
      </c>
      <c r="H17" s="1153"/>
      <c r="I17" s="1153"/>
      <c r="J17" s="1154"/>
      <c r="K17" s="268">
        <v>4730461</v>
      </c>
      <c r="L17" s="268">
        <v>78853</v>
      </c>
      <c r="M17" s="269">
        <v>67183</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6.95</v>
      </c>
      <c r="L21" s="281">
        <v>6.12</v>
      </c>
      <c r="M21" s="282">
        <v>0.83</v>
      </c>
      <c r="N21" s="249"/>
      <c r="O21" s="283"/>
      <c r="P21" s="279"/>
    </row>
    <row r="22" spans="1:16" s="284" customFormat="1" x14ac:dyDescent="0.15">
      <c r="A22" s="279"/>
      <c r="B22" s="249"/>
      <c r="C22" s="249"/>
      <c r="D22" s="249"/>
      <c r="E22" s="249"/>
      <c r="F22" s="249"/>
      <c r="G22" s="1144" t="s">
        <v>487</v>
      </c>
      <c r="H22" s="1145"/>
      <c r="I22" s="1145"/>
      <c r="J22" s="1146"/>
      <c r="K22" s="285">
        <v>100.5</v>
      </c>
      <c r="L22" s="286">
        <v>98.7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1598766</v>
      </c>
      <c r="L32" s="294">
        <v>26650</v>
      </c>
      <c r="M32" s="295">
        <v>33998</v>
      </c>
      <c r="N32" s="296">
        <v>-21.6</v>
      </c>
    </row>
    <row r="33" spans="1:16" ht="13.5" customHeight="1" x14ac:dyDescent="0.15">
      <c r="A33" s="248"/>
      <c r="B33" s="244"/>
      <c r="C33" s="244"/>
      <c r="D33" s="244"/>
      <c r="E33" s="244"/>
      <c r="F33" s="244"/>
      <c r="G33" s="1160" t="s">
        <v>492</v>
      </c>
      <c r="H33" s="1161"/>
      <c r="I33" s="1161"/>
      <c r="J33" s="1162"/>
      <c r="K33" s="294" t="s">
        <v>477</v>
      </c>
      <c r="L33" s="294" t="s">
        <v>477</v>
      </c>
      <c r="M33" s="295">
        <v>1</v>
      </c>
      <c r="N33" s="296" t="s">
        <v>477</v>
      </c>
    </row>
    <row r="34" spans="1:16" ht="27" customHeight="1" x14ac:dyDescent="0.15">
      <c r="A34" s="248"/>
      <c r="B34" s="244"/>
      <c r="C34" s="244"/>
      <c r="D34" s="244"/>
      <c r="E34" s="244"/>
      <c r="F34" s="244"/>
      <c r="G34" s="1160" t="s">
        <v>493</v>
      </c>
      <c r="H34" s="1161"/>
      <c r="I34" s="1161"/>
      <c r="J34" s="1162"/>
      <c r="K34" s="294" t="s">
        <v>477</v>
      </c>
      <c r="L34" s="294" t="s">
        <v>477</v>
      </c>
      <c r="M34" s="295">
        <v>39</v>
      </c>
      <c r="N34" s="296" t="s">
        <v>477</v>
      </c>
    </row>
    <row r="35" spans="1:16" ht="27" customHeight="1" x14ac:dyDescent="0.15">
      <c r="A35" s="248"/>
      <c r="B35" s="244"/>
      <c r="C35" s="244"/>
      <c r="D35" s="244"/>
      <c r="E35" s="244"/>
      <c r="F35" s="244"/>
      <c r="G35" s="1160" t="s">
        <v>494</v>
      </c>
      <c r="H35" s="1161"/>
      <c r="I35" s="1161"/>
      <c r="J35" s="1162"/>
      <c r="K35" s="294">
        <v>389707</v>
      </c>
      <c r="L35" s="294">
        <v>6496</v>
      </c>
      <c r="M35" s="295">
        <v>9007</v>
      </c>
      <c r="N35" s="296">
        <v>-27.9</v>
      </c>
    </row>
    <row r="36" spans="1:16" ht="27" customHeight="1" x14ac:dyDescent="0.15">
      <c r="A36" s="248"/>
      <c r="B36" s="244"/>
      <c r="C36" s="244"/>
      <c r="D36" s="244"/>
      <c r="E36" s="244"/>
      <c r="F36" s="244"/>
      <c r="G36" s="1160" t="s">
        <v>495</v>
      </c>
      <c r="H36" s="1161"/>
      <c r="I36" s="1161"/>
      <c r="J36" s="1162"/>
      <c r="K36" s="294" t="s">
        <v>477</v>
      </c>
      <c r="L36" s="294" t="s">
        <v>477</v>
      </c>
      <c r="M36" s="295">
        <v>2239</v>
      </c>
      <c r="N36" s="296" t="s">
        <v>477</v>
      </c>
    </row>
    <row r="37" spans="1:16" ht="13.5" customHeight="1" x14ac:dyDescent="0.15">
      <c r="A37" s="248"/>
      <c r="B37" s="244"/>
      <c r="C37" s="244"/>
      <c r="D37" s="244"/>
      <c r="E37" s="244"/>
      <c r="F37" s="244"/>
      <c r="G37" s="1160" t="s">
        <v>496</v>
      </c>
      <c r="H37" s="1161"/>
      <c r="I37" s="1161"/>
      <c r="J37" s="1162"/>
      <c r="K37" s="294" t="s">
        <v>477</v>
      </c>
      <c r="L37" s="294" t="s">
        <v>477</v>
      </c>
      <c r="M37" s="295">
        <v>951</v>
      </c>
      <c r="N37" s="296" t="s">
        <v>477</v>
      </c>
    </row>
    <row r="38" spans="1:16" ht="27" customHeight="1" x14ac:dyDescent="0.15">
      <c r="A38" s="248"/>
      <c r="B38" s="244"/>
      <c r="C38" s="244"/>
      <c r="D38" s="244"/>
      <c r="E38" s="244"/>
      <c r="F38" s="244"/>
      <c r="G38" s="1163" t="s">
        <v>497</v>
      </c>
      <c r="H38" s="1164"/>
      <c r="I38" s="1164"/>
      <c r="J38" s="1165"/>
      <c r="K38" s="297" t="s">
        <v>477</v>
      </c>
      <c r="L38" s="297" t="s">
        <v>477</v>
      </c>
      <c r="M38" s="298">
        <v>6</v>
      </c>
      <c r="N38" s="299" t="s">
        <v>477</v>
      </c>
      <c r="O38" s="293"/>
    </row>
    <row r="39" spans="1:16" x14ac:dyDescent="0.15">
      <c r="A39" s="248"/>
      <c r="B39" s="244"/>
      <c r="C39" s="244"/>
      <c r="D39" s="244"/>
      <c r="E39" s="244"/>
      <c r="F39" s="244"/>
      <c r="G39" s="1163" t="s">
        <v>498</v>
      </c>
      <c r="H39" s="1164"/>
      <c r="I39" s="1164"/>
      <c r="J39" s="1165"/>
      <c r="K39" s="300">
        <v>-403593</v>
      </c>
      <c r="L39" s="300">
        <v>-6728</v>
      </c>
      <c r="M39" s="301">
        <v>-6589</v>
      </c>
      <c r="N39" s="302">
        <v>2.1</v>
      </c>
      <c r="O39" s="293"/>
    </row>
    <row r="40" spans="1:16" ht="27" customHeight="1" x14ac:dyDescent="0.15">
      <c r="A40" s="248"/>
      <c r="B40" s="244"/>
      <c r="C40" s="244"/>
      <c r="D40" s="244"/>
      <c r="E40" s="244"/>
      <c r="F40" s="244"/>
      <c r="G40" s="1160" t="s">
        <v>499</v>
      </c>
      <c r="H40" s="1161"/>
      <c r="I40" s="1161"/>
      <c r="J40" s="1162"/>
      <c r="K40" s="300">
        <v>-1086504</v>
      </c>
      <c r="L40" s="300">
        <v>-18111</v>
      </c>
      <c r="M40" s="301">
        <v>-27524</v>
      </c>
      <c r="N40" s="302">
        <v>-34.200000000000003</v>
      </c>
      <c r="O40" s="293"/>
    </row>
    <row r="41" spans="1:16" x14ac:dyDescent="0.15">
      <c r="A41" s="248"/>
      <c r="B41" s="244"/>
      <c r="C41" s="244"/>
      <c r="D41" s="244"/>
      <c r="E41" s="244"/>
      <c r="F41" s="244"/>
      <c r="G41" s="1166" t="s">
        <v>280</v>
      </c>
      <c r="H41" s="1167"/>
      <c r="I41" s="1167"/>
      <c r="J41" s="1168"/>
      <c r="K41" s="294">
        <v>498376</v>
      </c>
      <c r="L41" s="300">
        <v>8308</v>
      </c>
      <c r="M41" s="301">
        <v>12127</v>
      </c>
      <c r="N41" s="302">
        <v>-31.5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580077</v>
      </c>
      <c r="J51" s="320">
        <v>9640</v>
      </c>
      <c r="K51" s="321">
        <v>-46.8</v>
      </c>
      <c r="L51" s="322">
        <v>33364</v>
      </c>
      <c r="M51" s="323">
        <v>-17</v>
      </c>
      <c r="N51" s="324">
        <v>-29.8</v>
      </c>
    </row>
    <row r="52" spans="1:14" x14ac:dyDescent="0.15">
      <c r="A52" s="248"/>
      <c r="B52" s="244"/>
      <c r="C52" s="244"/>
      <c r="D52" s="244"/>
      <c r="E52" s="244"/>
      <c r="F52" s="244"/>
      <c r="G52" s="325"/>
      <c r="H52" s="326" t="s">
        <v>510</v>
      </c>
      <c r="I52" s="327">
        <v>375245</v>
      </c>
      <c r="J52" s="328">
        <v>6236</v>
      </c>
      <c r="K52" s="329">
        <v>-41</v>
      </c>
      <c r="L52" s="330">
        <v>21557</v>
      </c>
      <c r="M52" s="331">
        <v>-7.7</v>
      </c>
      <c r="N52" s="332">
        <v>-33.299999999999997</v>
      </c>
    </row>
    <row r="53" spans="1:14" x14ac:dyDescent="0.15">
      <c r="A53" s="248"/>
      <c r="B53" s="244"/>
      <c r="C53" s="244"/>
      <c r="D53" s="244"/>
      <c r="E53" s="244"/>
      <c r="F53" s="244"/>
      <c r="G53" s="310" t="s">
        <v>511</v>
      </c>
      <c r="H53" s="311"/>
      <c r="I53" s="319">
        <v>2795433</v>
      </c>
      <c r="J53" s="320">
        <v>46381</v>
      </c>
      <c r="K53" s="321">
        <v>381.1</v>
      </c>
      <c r="L53" s="322">
        <v>36396</v>
      </c>
      <c r="M53" s="323">
        <v>9.1</v>
      </c>
      <c r="N53" s="324">
        <v>372</v>
      </c>
    </row>
    <row r="54" spans="1:14" x14ac:dyDescent="0.15">
      <c r="A54" s="248"/>
      <c r="B54" s="244"/>
      <c r="C54" s="244"/>
      <c r="D54" s="244"/>
      <c r="E54" s="244"/>
      <c r="F54" s="244"/>
      <c r="G54" s="325"/>
      <c r="H54" s="326" t="s">
        <v>510</v>
      </c>
      <c r="I54" s="327">
        <v>676387</v>
      </c>
      <c r="J54" s="328">
        <v>11222</v>
      </c>
      <c r="K54" s="329">
        <v>80</v>
      </c>
      <c r="L54" s="330">
        <v>19057</v>
      </c>
      <c r="M54" s="331">
        <v>-11.6</v>
      </c>
      <c r="N54" s="332">
        <v>91.6</v>
      </c>
    </row>
    <row r="55" spans="1:14" x14ac:dyDescent="0.15">
      <c r="A55" s="248"/>
      <c r="B55" s="244"/>
      <c r="C55" s="244"/>
      <c r="D55" s="244"/>
      <c r="E55" s="244"/>
      <c r="F55" s="244"/>
      <c r="G55" s="310" t="s">
        <v>512</v>
      </c>
      <c r="H55" s="311"/>
      <c r="I55" s="319">
        <v>3824281</v>
      </c>
      <c r="J55" s="320">
        <v>63465</v>
      </c>
      <c r="K55" s="321">
        <v>36.799999999999997</v>
      </c>
      <c r="L55" s="322">
        <v>62256</v>
      </c>
      <c r="M55" s="323">
        <v>71.099999999999994</v>
      </c>
      <c r="N55" s="324">
        <v>-34.299999999999997</v>
      </c>
    </row>
    <row r="56" spans="1:14" x14ac:dyDescent="0.15">
      <c r="A56" s="248"/>
      <c r="B56" s="244"/>
      <c r="C56" s="244"/>
      <c r="D56" s="244"/>
      <c r="E56" s="244"/>
      <c r="F56" s="244"/>
      <c r="G56" s="325"/>
      <c r="H56" s="326" t="s">
        <v>510</v>
      </c>
      <c r="I56" s="327">
        <v>1402965</v>
      </c>
      <c r="J56" s="328">
        <v>23283</v>
      </c>
      <c r="K56" s="329">
        <v>107.5</v>
      </c>
      <c r="L56" s="330">
        <v>24482</v>
      </c>
      <c r="M56" s="331">
        <v>28.5</v>
      </c>
      <c r="N56" s="332">
        <v>79</v>
      </c>
    </row>
    <row r="57" spans="1:14" x14ac:dyDescent="0.15">
      <c r="A57" s="248"/>
      <c r="B57" s="244"/>
      <c r="C57" s="244"/>
      <c r="D57" s="244"/>
      <c r="E57" s="244"/>
      <c r="F57" s="244"/>
      <c r="G57" s="310" t="s">
        <v>513</v>
      </c>
      <c r="H57" s="311"/>
      <c r="I57" s="319">
        <v>1234432</v>
      </c>
      <c r="J57" s="320">
        <v>20550</v>
      </c>
      <c r="K57" s="321">
        <v>-67.599999999999994</v>
      </c>
      <c r="L57" s="322">
        <v>53896</v>
      </c>
      <c r="M57" s="323">
        <v>-13.4</v>
      </c>
      <c r="N57" s="324">
        <v>-54.2</v>
      </c>
    </row>
    <row r="58" spans="1:14" x14ac:dyDescent="0.15">
      <c r="A58" s="248"/>
      <c r="B58" s="244"/>
      <c r="C58" s="244"/>
      <c r="D58" s="244"/>
      <c r="E58" s="244"/>
      <c r="F58" s="244"/>
      <c r="G58" s="325"/>
      <c r="H58" s="326" t="s">
        <v>510</v>
      </c>
      <c r="I58" s="327">
        <v>1041661</v>
      </c>
      <c r="J58" s="328">
        <v>17341</v>
      </c>
      <c r="K58" s="329">
        <v>-25.5</v>
      </c>
      <c r="L58" s="330">
        <v>20608</v>
      </c>
      <c r="M58" s="331">
        <v>-15.8</v>
      </c>
      <c r="N58" s="332">
        <v>-9.6999999999999993</v>
      </c>
    </row>
    <row r="59" spans="1:14" x14ac:dyDescent="0.15">
      <c r="A59" s="248"/>
      <c r="B59" s="244"/>
      <c r="C59" s="244"/>
      <c r="D59" s="244"/>
      <c r="E59" s="244"/>
      <c r="F59" s="244"/>
      <c r="G59" s="310" t="s">
        <v>514</v>
      </c>
      <c r="H59" s="311"/>
      <c r="I59" s="319">
        <v>1166714</v>
      </c>
      <c r="J59" s="320">
        <v>19448</v>
      </c>
      <c r="K59" s="321">
        <v>-5.4</v>
      </c>
      <c r="L59" s="322">
        <v>47278</v>
      </c>
      <c r="M59" s="323">
        <v>-12.3</v>
      </c>
      <c r="N59" s="324">
        <v>6.9</v>
      </c>
    </row>
    <row r="60" spans="1:14" x14ac:dyDescent="0.15">
      <c r="A60" s="248"/>
      <c r="B60" s="244"/>
      <c r="C60" s="244"/>
      <c r="D60" s="244"/>
      <c r="E60" s="244"/>
      <c r="F60" s="244"/>
      <c r="G60" s="325"/>
      <c r="H60" s="326" t="s">
        <v>510</v>
      </c>
      <c r="I60" s="333">
        <v>401205</v>
      </c>
      <c r="J60" s="328">
        <v>6688</v>
      </c>
      <c r="K60" s="329">
        <v>-61.4</v>
      </c>
      <c r="L60" s="330">
        <v>24096</v>
      </c>
      <c r="M60" s="331">
        <v>16.899999999999999</v>
      </c>
      <c r="N60" s="332">
        <v>-78.3</v>
      </c>
    </row>
    <row r="61" spans="1:14" x14ac:dyDescent="0.15">
      <c r="A61" s="248"/>
      <c r="B61" s="244"/>
      <c r="C61" s="244"/>
      <c r="D61" s="244"/>
      <c r="E61" s="244"/>
      <c r="F61" s="244"/>
      <c r="G61" s="310" t="s">
        <v>515</v>
      </c>
      <c r="H61" s="334"/>
      <c r="I61" s="335">
        <v>1920187</v>
      </c>
      <c r="J61" s="336">
        <v>31897</v>
      </c>
      <c r="K61" s="337">
        <v>59.6</v>
      </c>
      <c r="L61" s="338">
        <v>46638</v>
      </c>
      <c r="M61" s="339">
        <v>7.5</v>
      </c>
      <c r="N61" s="324">
        <v>52.1</v>
      </c>
    </row>
    <row r="62" spans="1:14" x14ac:dyDescent="0.15">
      <c r="A62" s="248"/>
      <c r="B62" s="244"/>
      <c r="C62" s="244"/>
      <c r="D62" s="244"/>
      <c r="E62" s="244"/>
      <c r="F62" s="244"/>
      <c r="G62" s="325"/>
      <c r="H62" s="326" t="s">
        <v>510</v>
      </c>
      <c r="I62" s="327">
        <v>779493</v>
      </c>
      <c r="J62" s="328">
        <v>12954</v>
      </c>
      <c r="K62" s="329">
        <v>11.9</v>
      </c>
      <c r="L62" s="330">
        <v>21960</v>
      </c>
      <c r="M62" s="331">
        <v>2.1</v>
      </c>
      <c r="N62" s="332">
        <v>9.8000000000000007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6.63</v>
      </c>
      <c r="G47" s="12">
        <v>6.12</v>
      </c>
      <c r="H47" s="12">
        <v>4.82</v>
      </c>
      <c r="I47" s="12">
        <v>4.76</v>
      </c>
      <c r="J47" s="13">
        <v>6.6</v>
      </c>
    </row>
    <row r="48" spans="2:10" ht="57.75" customHeight="1" x14ac:dyDescent="0.15">
      <c r="B48" s="14"/>
      <c r="C48" s="1171" t="s">
        <v>4</v>
      </c>
      <c r="D48" s="1171"/>
      <c r="E48" s="1172"/>
      <c r="F48" s="15">
        <v>7.49</v>
      </c>
      <c r="G48" s="16">
        <v>8.06</v>
      </c>
      <c r="H48" s="16">
        <v>7.55</v>
      </c>
      <c r="I48" s="16">
        <v>7.82</v>
      </c>
      <c r="J48" s="17">
        <v>8.92</v>
      </c>
    </row>
    <row r="49" spans="2:10" ht="57.75" customHeight="1" thickBot="1" x14ac:dyDescent="0.2">
      <c r="B49" s="18"/>
      <c r="C49" s="1173" t="s">
        <v>5</v>
      </c>
      <c r="D49" s="1173"/>
      <c r="E49" s="1174"/>
      <c r="F49" s="19">
        <v>0.26</v>
      </c>
      <c r="G49" s="20">
        <v>0.1</v>
      </c>
      <c r="H49" s="20" t="s">
        <v>522</v>
      </c>
      <c r="I49" s="20">
        <v>0.2</v>
      </c>
      <c r="J49" s="21">
        <v>3.03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2017-05-02T00:30:15Z</cp:lastPrinted>
  <dcterms:created xsi:type="dcterms:W3CDTF">2017-02-15T18:02:02Z</dcterms:created>
  <dcterms:modified xsi:type="dcterms:W3CDTF">2017-05-16T06:57:05Z</dcterms:modified>
</cp:coreProperties>
</file>