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7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U37" i="9"/>
  <c r="C37"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l="1"/>
  <c r="BW34" i="9"/>
  <c r="BW35" i="9" s="1"/>
  <c r="BW36" i="9" s="1"/>
  <c r="CO34" i="9" l="1"/>
  <c r="CO35" i="9" s="1"/>
  <c r="CO36" i="9" s="1"/>
  <c r="CO37" i="9" s="1"/>
  <c r="CO38" i="9" s="1"/>
</calcChain>
</file>

<file path=xl/sharedStrings.xml><?xml version="1.0" encoding="utf-8"?>
<sst xmlns="http://schemas.openxmlformats.org/spreadsheetml/2006/main" count="1071" uniqueCount="556">
  <si>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</si>
  <si>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</si>
  <si>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</si>
  <si>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</si>
  <si>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</si>
  <si>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</si>
  <si>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</si>
  <si>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</si>
  <si>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</si>
  <si>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</si>
  <si>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</si>
  <si>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</si>
  <si>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</si>
  <si>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</si>
  <si>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</si>
  <si>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</si>
  <si>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</si>
  <si>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</si>
  <si>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</si>
  <si>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</si>
  <si>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</si>
  <si>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</si>
  <si>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</si>
  <si>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</si>
  <si>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</si>
  <si>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</si>
  <si>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</si>
  <si>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</si>
  <si>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</si>
  <si>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</si>
  <si>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</si>
  <si>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</si>
  <si>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</si>
  <si>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</si>
  <si>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</si>
  <si>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</si>
  <si>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</si>
  <si>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</si>
  <si>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</si>
  <si>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</si>
  <si>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</si>
  <si>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</si>
  <si>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</si>
  <si>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</si>
  <si>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</si>
  <si>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</si>
  <si>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</si>
  <si>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</si>
  <si>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</si>
  <si>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</si>
  <si>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</si>
  <si>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</si>
  <si>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</si>
  <si>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</si>
  <si>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</si>
  <si>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</si>
  <si>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</si>
  <si>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</si>
  <si>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</si>
  <si>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</si>
  <si>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</si>
  <si>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</si>
  <si>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</si>
  <si>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</si>
  <si>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</si>
  <si>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</si>
  <si>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</si>
  <si>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</si>
  <si>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</si>
  <si>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</si>
  <si>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</si>
  <si>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</si>
  <si>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</si>
  <si>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</si>
  <si>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</si>
  <si>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</si>
  <si>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</si>
  <si>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</si>
  <si>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</si>
  <si>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</si>
  <si>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</si>
  <si>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厚木市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</si>
  <si>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</si>
  <si>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</si>
  <si>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</si>
  <si>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</si>
  <si>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</si>
  <si>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</si>
  <si>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</si>
  <si>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</si>
  <si>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</si>
  <si>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</si>
  <si>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</si>
  <si>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</si>
  <si>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</si>
  <si>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</si>
  <si>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</si>
  <si>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</si>
  <si>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</si>
  <si>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</si>
  <si>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</si>
  <si>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</si>
  <si>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</si>
  <si>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</si>
  <si>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</si>
  <si>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</si>
  <si>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</si>
  <si>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</si>
  <si>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</si>
  <si>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</si>
  <si>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</si>
  <si>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</si>
  <si>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</si>
  <si>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</si>
  <si>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</si>
  <si>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</si>
  <si>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</si>
  <si>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</si>
  <si>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</si>
  <si>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</si>
  <si>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</si>
  <si>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</si>
  <si>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</si>
  <si>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</si>
  <si>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</si>
  <si>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</si>
  <si>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</si>
  <si>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</si>
  <si>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</si>
  <si>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</si>
  <si>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</si>
  <si>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</si>
  <si>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</si>
  <si>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</si>
  <si>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</si>
  <si>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</si>
  <si>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</si>
  <si>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</si>
  <si>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</si>
  <si>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</si>
  <si>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</si>
  <si>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</si>
  <si>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</si>
  <si>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</si>
  <si>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</si>
  <si>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</si>
  <si>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</si>
  <si>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</si>
  <si>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</si>
  <si>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</si>
  <si>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</si>
  <si>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</si>
  <si>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</si>
  <si>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</si>
  <si>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</si>
  <si>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</si>
  <si>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</si>
  <si>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</si>
  <si>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</si>
  <si>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</si>
  <si>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</si>
  <si>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</si>
  <si>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</si>
  <si>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</si>
  <si>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</si>
  <si>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</si>
  <si>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</si>
  <si>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</si>
  <si>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</si>
  <si>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</si>
  <si>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</si>
  <si>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</si>
  <si>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</si>
  <si>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</si>
  <si>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</si>
  <si>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</si>
  <si>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</si>
  <si>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</si>
  <si>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</si>
  <si>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</si>
  <si>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</si>
  <si>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</si>
  <si>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</si>
  <si>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</si>
  <si>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</si>
  <si>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</si>
  <si>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</si>
  <si>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</si>
  <si>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</si>
  <si>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</si>
  <si>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</si>
  <si>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</si>
  <si>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</si>
  <si>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神奈川県厚木市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</si>
  <si>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</si>
  <si>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</si>
  <si>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</si>
  <si>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</si>
  <si>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</si>
  <si>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</si>
  <si>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</si>
  <si>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</si>
  <si>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</si>
  <si>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</si>
  <si>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</si>
  <si>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</si>
  <si>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</si>
  <si>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</si>
  <si>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</si>
  <si>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</si>
  <si>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</si>
  <si>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</si>
  <si>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</si>
  <si>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</si>
  <si>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</si>
  <si>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</si>
  <si>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</si>
  <si>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</si>
  <si>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</si>
  <si>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</si>
  <si>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</si>
  <si>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</si>
  <si>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</si>
  <si>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</si>
  <si>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</si>
  <si>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</si>
  <si>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</si>
  <si>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</si>
  <si>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</si>
  <si>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</si>
  <si>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</si>
  <si>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</si>
  <si>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</si>
  <si>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</si>
  <si>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</si>
  <si>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</si>
  <si>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</si>
  <si>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</si>
  <si>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</si>
  <si>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</si>
  <si>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</si>
  <si>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</si>
  <si>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</si>
  <si>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</si>
  <si>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</si>
  <si>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</si>
  <si>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</si>
  <si>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</si>
  <si>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</si>
  <si>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</si>
  <si>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</si>
  <si>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</si>
  <si>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</si>
  <si>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</si>
  <si>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</si>
  <si>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</si>
  <si>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</si>
  <si>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</si>
  <si>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</si>
  <si>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</si>
  <si>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</si>
  <si>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</si>
  <si>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</si>
  <si>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</si>
  <si>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</si>
  <si>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</si>
  <si>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</si>
  <si>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</si>
  <si>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</si>
  <si>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</si>
  <si>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</si>
  <si>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</si>
  <si>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</si>
  <si>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</si>
  <si>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</si>
  <si>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</si>
  <si>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</si>
  <si>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</si>
  <si>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</si>
  <si>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</si>
  <si>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</si>
  <si>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</si>
  <si>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</si>
  <si>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</si>
  <si>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</si>
  <si>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</si>
  <si>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</si>
  <si>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</si>
  <si>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</si>
  <si>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</si>
  <si>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</si>
  <si>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</si>
  <si>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</si>
  <si>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</si>
  <si>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</si>
  <si>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</si>
  <si>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</si>
  <si>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</si>
  <si>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</si>
  <si>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</si>
  <si>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</si>
  <si>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</si>
  <si>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</si>
  <si>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</si>
  <si>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</si>
  <si>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</si>
  <si>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</si>
  <si>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</si>
  <si>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</si>
  <si>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</si>
  <si>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</si>
  <si>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</si>
  <si>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</si>
  <si>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</si>
  <si>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</si>
  <si>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</si>
  <si>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</si>
  <si>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</si>
  <si>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</si>
  <si>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</si>
  <si>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</si>
  <si>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</si>
  <si>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</si>
  <si>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</si>
  <si>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</si>
  <si>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</si>
  <si>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</si>
  <si>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</si>
  <si>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</si>
  <si>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</si>
  <si>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</si>
  <si>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</si>
  <si>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</si>
  <si>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</si>
  <si>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</si>
  <si>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</si>
  <si>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</si>
  <si>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</si>
  <si>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</si>
  <si>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</si>
  <si>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</si>
  <si>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神奈川県厚木市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</si>
  <si>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</si>
  <si>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</si>
  <si>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</si>
  <si>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</si>
  <si>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</si>
  <si>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</si>
  <si>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</si>
  <si>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</si>
  <si>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</si>
  <si>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</si>
  <si>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</si>
  <si>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</si>
  <si>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</si>
  <si>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</si>
  <si>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</si>
  <si>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</si>
  <si>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</si>
  <si>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</si>
  <si>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</si>
  <si>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</si>
  <si>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</si>
  <si>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</si>
  <si>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</si>
  <si>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</si>
  <si>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</si>
  <si>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</si>
  <si>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</si>
  <si>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</si>
  <si>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</si>
  <si>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</si>
  <si>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</si>
  <si>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</si>
  <si>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</si>
  <si>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</si>
  <si>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</si>
  <si>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</si>
  <si>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</si>
  <si>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</si>
  <si>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</si>
  <si>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</si>
  <si>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</si>
  <si>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</si>
  <si>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</si>
  <si>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</si>
  <si>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</si>
  <si>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</si>
  <si>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</si>
  <si>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</si>
  <si>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</si>
  <si>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</si>
  <si>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</si>
  <si>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</si>
  <si>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</si>
  <si>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</si>
  <si>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</si>
  <si>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</si>
  <si>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</si>
  <si>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</si>
  <si>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</si>
  <si>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</si>
  <si>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</si>
  <si>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</si>
  <si>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</si>
  <si>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</si>
  <si>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</si>
  <si>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</si>
  <si>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</si>
  <si>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</si>
  <si>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</si>
  <si>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</si>
  <si>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</si>
  <si>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</si>
  <si>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</si>
  <si>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</si>
  <si>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</si>
  <si>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</si>
  <si>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</si>
  <si>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</si>
  <si>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</si>
  <si>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</si>
  <si>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</si>
  <si>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</si>
  <si>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</si>
  <si>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</si>
  <si>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</si>
  <si>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</si>
  <si>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</si>
  <si>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</si>
  <si>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</si>
  <si>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</si>
  <si>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</si>
  <si>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</si>
  <si>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</si>
  <si>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</si>
  <si>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</si>
  <si>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</si>
  <si>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</si>
  <si>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</si>
  <si>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</si>
  <si>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</si>
  <si>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</si>
  <si>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</si>
  <si>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</si>
  <si>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</si>
  <si>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</si>
  <si>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</si>
  <si>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</si>
  <si>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</si>
  <si>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</si>
  <si>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</si>
  <si>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</si>
  <si>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</si>
  <si>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</si>
  <si>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</si>
  <si>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</si>
  <si>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</si>
  <si>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</si>
  <si>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</si>
  <si>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</si>
  <si>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</si>
  <si>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</si>
  <si>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</si>
  <si>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</si>
  <si>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</si>
  <si>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</si>
  <si>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</si>
  <si>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</si>
  <si>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</si>
  <si>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</si>
  <si>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</si>
  <si>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</si>
  <si>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</si>
  <si>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</si>
  <si>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</si>
  <si>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</si>
  <si>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</si>
  <si>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</si>
  <si>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</si>
  <si>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</si>
  <si>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</si>
  <si>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</si>
  <si>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</si>
  <si>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</si>
  <si>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</si>
  <si>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</si>
  <si>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</si>
  <si>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</si>
  <si>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</si>
  <si>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</si>
  <si>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</si>
  <si>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</si>
  <si>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</si>
  <si>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</si>
  <si>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</si>
  <si>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</si>
  <si>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</si>
  <si>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</si>
  <si>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</si>
  <si>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</si>
  <si>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</si>
  <si>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</si>
  <si>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</si>
  <si>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</si>
  <si>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</si>
  <si>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</si>
  <si>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</si>
  <si>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</si>
  <si>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</si>
  <si>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</si>
  <si>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</si>
  <si>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</si>
  <si>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</si>
  <si>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</si>
  <si>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</si>
  <si>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</si>
  <si>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</si>
  <si>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</si>
  <si>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</si>
  <si>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</si>
  <si>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</si>
  <si>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</si>
  <si>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</si>
  <si>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3.54</t>
  </si>
  <si>
    <t>一般会計</t>
  </si>
  <si>
    <t>病院事業会計</t>
  </si>
  <si>
    <t>国民健康保険事業特別会計</t>
  </si>
  <si>
    <t>介護保険事業特別会計</t>
  </si>
  <si>
    <t>公共下水道事業特別会計</t>
  </si>
  <si>
    <t>後期高齢者医療事業特別会計</t>
  </si>
  <si>
    <t>公共用地取得事業特別会計</t>
  </si>
  <si>
    <t>その他会計（赤字）</t>
  </si>
  <si>
    <t>その他会計（黒字）</t>
  </si>
  <si>
    <t>-</t>
    <phoneticPr fontId="2"/>
  </si>
  <si>
    <t>-</t>
    <phoneticPr fontId="5"/>
  </si>
  <si>
    <t>厚木愛甲環境施設組合</t>
    <phoneticPr fontId="2"/>
  </si>
  <si>
    <t>神奈川県後期高齢者医療広域連合（一般会計）</t>
    <phoneticPr fontId="2"/>
  </si>
  <si>
    <t>神奈川県後期高齢者医療広域連合（特別会計）</t>
    <phoneticPr fontId="2"/>
  </si>
  <si>
    <t>厚木ガーデンシティビル</t>
  </si>
  <si>
    <t>厚木市勤労者福祉サービスセンター</t>
  </si>
  <si>
    <t>厚木市環境みどり公社</t>
  </si>
  <si>
    <t>厚木市体育協会</t>
  </si>
  <si>
    <t>厚木市文化振興財団</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</si>
  <si>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</si>
  <si>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</si>
  <si>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</si>
  <si>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</si>
  <si>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</si>
  <si>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</si>
  <si>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</si>
  <si>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</si>
  <si>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</si>
  <si>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</si>
  <si>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</si>
  <si>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実質公債費率は類似団体と比較して低い水準にあり、近年横ばいとなっており、また、将来負担比率は類似団体と比較して近年やや高い水準にあるが、ほぼ横ばいで推移している。
これは、中長期的なプライマリーバランスの均衡を確保した財政運営を行ってきたためである。今後、大規模な投資事業があると、両比率共に上昇することが考えられるが、これまでと同様に継続して公債費の適正化に取り組んでいく必要がある。</t>
    <rPh sb="0" eb="2">
      <t>ジッシツ</t>
    </rPh>
    <rPh sb="2" eb="5">
      <t>コウサイヒ</t>
    </rPh>
    <rPh sb="5" eb="6">
      <t>リツ</t>
    </rPh>
    <rPh sb="7" eb="9">
      <t>ルイジ</t>
    </rPh>
    <rPh sb="9" eb="11">
      <t>ダンタイ</t>
    </rPh>
    <rPh sb="12" eb="14">
      <t>ヒカク</t>
    </rPh>
    <rPh sb="16" eb="17">
      <t>ヒク</t>
    </rPh>
    <rPh sb="18" eb="20">
      <t>スイジュン</t>
    </rPh>
    <rPh sb="24" eb="26">
      <t>キンネン</t>
    </rPh>
    <rPh sb="26" eb="27">
      <t>ヨコ</t>
    </rPh>
    <rPh sb="39" eb="41">
      <t>ショウライ</t>
    </rPh>
    <rPh sb="41" eb="43">
      <t>フタン</t>
    </rPh>
    <rPh sb="43" eb="45">
      <t>ヒリツ</t>
    </rPh>
    <rPh sb="46" eb="48">
      <t>ルイジ</t>
    </rPh>
    <rPh sb="48" eb="50">
      <t>ダンタイ</t>
    </rPh>
    <rPh sb="51" eb="53">
      <t>ヒカク</t>
    </rPh>
    <rPh sb="55" eb="57">
      <t>キンネン</t>
    </rPh>
    <rPh sb="59" eb="60">
      <t>タカ</t>
    </rPh>
    <rPh sb="61" eb="63">
      <t>スイジュン</t>
    </rPh>
    <rPh sb="70" eb="71">
      <t>ヨコ</t>
    </rPh>
    <rPh sb="74" eb="76">
      <t>スイイ</t>
    </rPh>
    <rPh sb="86" eb="89">
      <t>チュウチョウキ</t>
    </rPh>
    <rPh sb="89" eb="90">
      <t>テキ</t>
    </rPh>
    <rPh sb="102" eb="104">
      <t>キンコウ</t>
    </rPh>
    <rPh sb="105" eb="107">
      <t>カクホ</t>
    </rPh>
    <rPh sb="109" eb="111">
      <t>ザイセイ</t>
    </rPh>
    <rPh sb="111" eb="113">
      <t>ウンエイ</t>
    </rPh>
    <rPh sb="114" eb="115">
      <t>オコナ</t>
    </rPh>
    <rPh sb="125" eb="127">
      <t>コンゴ</t>
    </rPh>
    <rPh sb="128" eb="131">
      <t>ダイキボ</t>
    </rPh>
    <rPh sb="132" eb="134">
      <t>トウシ</t>
    </rPh>
    <rPh sb="134" eb="136">
      <t>ジギョウ</t>
    </rPh>
    <rPh sb="141" eb="142">
      <t>リョウ</t>
    </rPh>
    <rPh sb="142" eb="144">
      <t>ヒリツ</t>
    </rPh>
    <rPh sb="144" eb="145">
      <t>トモ</t>
    </rPh>
    <rPh sb="146" eb="148">
      <t>ジョウショウ</t>
    </rPh>
    <rPh sb="153" eb="154">
      <t>カンガ</t>
    </rPh>
    <rPh sb="165" eb="167">
      <t>ドウヨウ</t>
    </rPh>
    <rPh sb="168" eb="170">
      <t>ケイゾク</t>
    </rPh>
    <rPh sb="172" eb="175">
      <t>コウサイヒ</t>
    </rPh>
    <rPh sb="176" eb="179">
      <t>テキセイカ</t>
    </rPh>
    <rPh sb="180" eb="181">
      <t>ト</t>
    </rPh>
    <rPh sb="182" eb="183">
      <t>ク</t>
    </rPh>
    <rPh sb="187" eb="18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</si>
</sst>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35986</c:v>
                </c:pt>
                <c:pt idx="1">
                  <c:v>31153</c:v>
                </c:pt>
                <c:pt idx="2">
                  <c:v>35462</c:v>
                </c:pt>
                <c:pt idx="3">
                  <c:v>29024</c:v>
                </c:pt>
                <c:pt idx="4">
                  <c:v>32040</c:v>
                </c:pt>
              </c:numCache>
            </c:numRef>
          </c:val>
          <c:smooth val="0"/>
        </c:ser>
        <c:dLbls>
          <c:showLegendKey val="0"/>
          <c:showVal val="0"/>
          <c:showCatName val="0"/>
          <c:showSerName val="0"/>
          <c:showPercent val="0"/>
          <c:showBubbleSize val="0"/>
        </c:dLbls>
        <c:marker val="1"/>
        <c:smooth val="0"/>
        <c:axId val="494982752"/>
        <c:axId val="228641592"/>
      </c:lineChart>
      <c:catAx>
        <c:axId val="494982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641592"/>
        <c:crosses val="autoZero"/>
        <c:auto val="1"/>
        <c:lblAlgn val="ctr"/>
        <c:lblOffset val="100"/>
        <c:tickLblSkip val="1"/>
        <c:tickMarkSkip val="1"/>
        <c:noMultiLvlLbl val="0"/>
      </c:catAx>
      <c:valAx>
        <c:axId val="2286415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982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3.08</c:v>
                </c:pt>
                <c:pt idx="1">
                  <c:v>2.59</c:v>
                </c:pt>
                <c:pt idx="2">
                  <c:v>3.93</c:v>
                </c:pt>
                <c:pt idx="3">
                  <c:v>5.46</c:v>
                </c:pt>
                <c:pt idx="4">
                  <c:v>8.35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2.4700000000000002</c:v>
                </c:pt>
                <c:pt idx="1">
                  <c:v>3.33</c:v>
                </c:pt>
                <c:pt idx="2">
                  <c:v>5.18</c:v>
                </c:pt>
                <c:pt idx="3">
                  <c:v>6.54</c:v>
                </c:pt>
                <c:pt idx="4">
                  <c:v>14.14</c:v>
                </c:pt>
              </c:numCache>
            </c:numRef>
          </c:val>
        </c:ser>
        <c:dLbls>
          <c:showLegendKey val="0"/>
          <c:showVal val="0"/>
          <c:showCatName val="0"/>
          <c:showSerName val="0"/>
          <c:showPercent val="0"/>
          <c:showBubbleSize val="0"/>
        </c:dLbls>
        <c:gapWidth val="250"/>
        <c:overlap val="100"/>
        <c:axId val="503264744"/>
        <c:axId val="501671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-3.54</c:v>
                </c:pt>
                <c:pt idx="1">
                  <c:v>0.16</c:v>
                </c:pt>
                <c:pt idx="2">
                  <c:v>3.38</c:v>
                </c:pt>
                <c:pt idx="3">
                  <c:v>2.77</c:v>
                </c:pt>
                <c:pt idx="4">
                  <c:v>10.75</c:v>
                </c:pt>
              </c:numCache>
            </c:numRef>
          </c:val>
          <c:smooth val="0"/>
        </c:ser>
        <c:dLbls>
          <c:showLegendKey val="0"/>
          <c:showVal val="0"/>
          <c:showCatName val="0"/>
          <c:showSerName val="0"/>
          <c:showPercent val="0"/>
          <c:showBubbleSize val="0"/>
        </c:dLbls>
        <c:marker val="1"/>
        <c:smooth val="0"/>
        <c:axId val="503264744"/>
        <c:axId val="501671960"/>
      </c:lineChart>
      <c:catAx>
        <c:axId val="50326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671960"/>
        <c:crosses val="autoZero"/>
        <c:auto val="1"/>
        <c:lblAlgn val="ctr"/>
        <c:lblOffset val="100"/>
        <c:tickLblSkip val="1"/>
        <c:tickMarkSkip val="1"/>
        <c:noMultiLvlLbl val="0"/>
      </c:catAx>
      <c:valAx>
        <c:axId val="501671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26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0.18</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0.48</c:v>
                </c:pt>
                <c:pt idx="4">
                  <c:v>#N/A</c:v>
                </c:pt>
                <c:pt idx="5">
                  <c:v>0.44</c:v>
                </c:pt>
                <c:pt idx="6">
                  <c:v>#N/A</c:v>
                </c:pt>
                <c:pt idx="7">
                  <c:v>0.38</c:v>
                </c:pt>
                <c:pt idx="8">
                  <c:v>#N/A</c:v>
                </c:pt>
                <c:pt idx="9">
                  <c:v>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0.56999999999999995</c:v>
                </c:pt>
                <c:pt idx="4">
                  <c:v>#N/A</c:v>
                </c:pt>
                <c:pt idx="5">
                  <c:v>0.45</c:v>
                </c:pt>
                <c:pt idx="6">
                  <c:v>#N/A</c:v>
                </c:pt>
                <c:pt idx="7">
                  <c:v>0.51</c:v>
                </c:pt>
                <c:pt idx="8">
                  <c:v>#N/A</c:v>
                </c:pt>
                <c:pt idx="9">
                  <c:v>0.57999999999999996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1.1200000000000001</c:v>
                </c:pt>
                <c:pt idx="2">
                  <c:v>#N/A</c:v>
                </c:pt>
                <c:pt idx="3">
                  <c:v>1.1200000000000001</c:v>
                </c:pt>
                <c:pt idx="4">
                  <c:v>#N/A</c:v>
                </c:pt>
                <c:pt idx="5">
                  <c:v>1.0900000000000001</c:v>
                </c:pt>
                <c:pt idx="6">
                  <c:v>#N/A</c:v>
                </c:pt>
                <c:pt idx="7">
                  <c:v>0.75</c:v>
                </c:pt>
                <c:pt idx="8">
                  <c:v>#N/A</c:v>
                </c:pt>
                <c:pt idx="9">
                  <c:v>1.06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3.13</c:v>
                </c:pt>
                <c:pt idx="2">
                  <c:v>#N/A</c:v>
                </c:pt>
                <c:pt idx="3">
                  <c:v>4.5999999999999996</c:v>
                </c:pt>
                <c:pt idx="4">
                  <c:v>#N/A</c:v>
                </c:pt>
                <c:pt idx="5">
                  <c:v>3.54</c:v>
                </c:pt>
                <c:pt idx="6">
                  <c:v>#N/A</c:v>
                </c:pt>
                <c:pt idx="7">
                  <c:v>1.65</c:v>
                </c:pt>
                <c:pt idx="8">
                  <c:v>#N/A</c:v>
                </c:pt>
                <c:pt idx="9">
                  <c:v>2.68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3.07</c:v>
                </c:pt>
                <c:pt idx="2">
                  <c:v>#N/A</c:v>
                </c:pt>
                <c:pt idx="3">
                  <c:v>2.58</c:v>
                </c:pt>
                <c:pt idx="4">
                  <c:v>#N/A</c:v>
                </c:pt>
                <c:pt idx="5">
                  <c:v>3.93</c:v>
                </c:pt>
                <c:pt idx="6">
                  <c:v>#N/A</c:v>
                </c:pt>
                <c:pt idx="7">
                  <c:v>5.46</c:v>
                </c:pt>
                <c:pt idx="8">
                  <c:v>#N/A</c:v>
                </c:pt>
                <c:pt idx="9">
                  <c:v>8.35</c:v>
                </c:pt>
              </c:numCache>
            </c:numRef>
          </c:val>
        </c:ser>
        <c:dLbls>
          <c:showLegendKey val="0"/>
          <c:showVal val="0"/>
          <c:showCatName val="0"/>
          <c:showSerName val="0"/>
          <c:showPercent val="0"/>
          <c:showBubbleSize val="0"/>
        </c:dLbls>
        <c:gapWidth val="150"/>
        <c:overlap val="100"/>
        <c:axId val="499787568"/>
        <c:axId val="499563160"/>
      </c:barChart>
      <c:catAx>
        <c:axId val="49978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563160"/>
        <c:crosses val="autoZero"/>
        <c:auto val="1"/>
        <c:lblAlgn val="ctr"/>
        <c:lblOffset val="100"/>
        <c:tickLblSkip val="1"/>
        <c:tickMarkSkip val="1"/>
        <c:noMultiLvlLbl val="0"/>
      </c:catAx>
      <c:valAx>
        <c:axId val="49956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78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6881</c:v>
                </c:pt>
                <c:pt idx="5">
                  <c:v>6804</c:v>
                </c:pt>
                <c:pt idx="8">
                  <c:v>6854</c:v>
                </c:pt>
                <c:pt idx="11">
                  <c:v>7057</c:v>
                </c:pt>
                <c:pt idx="14">
                  <c:v>6469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5</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1260</c:v>
                </c:pt>
                <c:pt idx="3">
                  <c:v>1165</c:v>
                </c:pt>
                <c:pt idx="6">
                  <c:v>1321</c:v>
                </c:pt>
                <c:pt idx="9">
                  <c:v>1098</c:v>
                </c:pt>
                <c:pt idx="12">
                  <c:v>1146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42</c:v>
                </c:pt>
                <c:pt idx="3">
                  <c:v>42</c:v>
                </c:pt>
                <c:pt idx="6">
                  <c:v>42</c:v>
                </c:pt>
                <c:pt idx="9">
                  <c:v>42</c:v>
                </c:pt>
                <c:pt idx="12">
                  <c:v>42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50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6850</c:v>
                </c:pt>
                <c:pt idx="3">
                  <c:v>6462</c:v>
                </c:pt>
                <c:pt idx="6">
                  <c:v>6750</c:v>
                </c:pt>
                <c:pt idx="9">
                  <c:v>6826</c:v>
                </c:pt>
                <c:pt idx="12">
                  <c:v>6413</c:v>
                </c:pt>
              </c:numCache>
            </c:numRef>
          </c:val>
        </c:ser>
        <c:dLbls>
          <c:showLegendKey val="0"/>
          <c:showVal val="0"/>
          <c:showCatName val="0"/>
          <c:showSerName val="0"/>
          <c:showPercent val="0"/>
          <c:showBubbleSize val="0"/>
        </c:dLbls>
        <c:gapWidth val="100"/>
        <c:overlap val="100"/>
        <c:axId val="504228016"/>
        <c:axId val="504228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1326</c:v>
                </c:pt>
                <c:pt idx="2">
                  <c:v>#N/A</c:v>
                </c:pt>
                <c:pt idx="3">
                  <c:v>#N/A</c:v>
                </c:pt>
                <c:pt idx="4">
                  <c:v>870</c:v>
                </c:pt>
                <c:pt idx="5">
                  <c:v>#N/A</c:v>
                </c:pt>
                <c:pt idx="6">
                  <c:v>#N/A</c:v>
                </c:pt>
                <c:pt idx="7">
                  <c:v>1261</c:v>
                </c:pt>
                <c:pt idx="8">
                  <c:v>#N/A</c:v>
                </c:pt>
                <c:pt idx="9">
                  <c:v>#N/A</c:v>
                </c:pt>
                <c:pt idx="10">
                  <c:v>910</c:v>
                </c:pt>
                <c:pt idx="11">
                  <c:v>#N/A</c:v>
                </c:pt>
                <c:pt idx="12">
                  <c:v>#N/A</c:v>
                </c:pt>
                <c:pt idx="13">
                  <c:v>1133</c:v>
                </c:pt>
                <c:pt idx="14">
                  <c:v>#N/A</c:v>
                </c:pt>
              </c:numCache>
            </c:numRef>
          </c:val>
          <c:smooth val="0"/>
        </c:ser>
        <c:dLbls>
          <c:showLegendKey val="0"/>
          <c:showVal val="0"/>
          <c:showCatName val="0"/>
          <c:showSerName val="0"/>
          <c:showPercent val="0"/>
          <c:showBubbleSize val="0"/>
        </c:dLbls>
        <c:marker val="1"/>
        <c:smooth val="0"/>
        <c:axId val="504228016"/>
        <c:axId val="504228408"/>
      </c:lineChart>
      <c:catAx>
        <c:axId val="50422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228408"/>
        <c:crosses val="autoZero"/>
        <c:auto val="1"/>
        <c:lblAlgn val="ctr"/>
        <c:lblOffset val="100"/>
        <c:tickLblSkip val="1"/>
        <c:tickMarkSkip val="1"/>
        <c:noMultiLvlLbl val="0"/>
      </c:catAx>
      <c:valAx>
        <c:axId val="504228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2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44965</c:v>
                </c:pt>
                <c:pt idx="5">
                  <c:v>43544</c:v>
                </c:pt>
                <c:pt idx="8">
                  <c:v>41218</c:v>
                </c:pt>
                <c:pt idx="11">
                  <c:v>38916</c:v>
                </c:pt>
                <c:pt idx="14">
                  <c:v>36253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6142</c:v>
                </c:pt>
                <c:pt idx="5">
                  <c:v>8381</c:v>
                </c:pt>
                <c:pt idx="8">
                  <c:v>8816</c:v>
                </c:pt>
                <c:pt idx="11">
                  <c:v>7828</c:v>
                </c:pt>
                <c:pt idx="14">
                  <c:v>6530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5502</c:v>
                </c:pt>
                <c:pt idx="5">
                  <c:v>5055</c:v>
                </c:pt>
                <c:pt idx="8">
                  <c:v>5187</c:v>
                </c:pt>
                <c:pt idx="11">
                  <c:v>5117</c:v>
                </c:pt>
                <c:pt idx="14">
                  <c:v>9056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14569</c:v>
                </c:pt>
                <c:pt idx="3">
                  <c:v>14027</c:v>
                </c:pt>
                <c:pt idx="6">
                  <c:v>13769</c:v>
                </c:pt>
                <c:pt idx="9">
                  <c:v>13069</c:v>
                </c:pt>
                <c:pt idx="12">
                  <c:v>12508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13755</c:v>
                </c:pt>
                <c:pt idx="3">
                  <c:v>12062</c:v>
                </c:pt>
                <c:pt idx="6">
                  <c:v>11870</c:v>
                </c:pt>
                <c:pt idx="9">
                  <c:v>15005</c:v>
                </c:pt>
                <c:pt idx="12">
                  <c:v>14707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53144</c:v>
                </c:pt>
                <c:pt idx="3">
                  <c:v>52962</c:v>
                </c:pt>
                <c:pt idx="6">
                  <c:v>51301</c:v>
                </c:pt>
                <c:pt idx="9">
                  <c:v>49458</c:v>
                </c:pt>
                <c:pt idx="12">
                  <c:v>48521</c:v>
                </c:pt>
              </c:numCache>
            </c:numRef>
          </c:val>
        </c:ser>
        <c:dLbls>
          <c:showLegendKey val="0"/>
          <c:showVal val="0"/>
          <c:showCatName val="0"/>
          <c:showSerName val="0"/>
          <c:showPercent val="0"/>
          <c:showBubbleSize val="0"/>
        </c:dLbls>
        <c:gapWidth val="100"/>
        <c:overlap val="100"/>
        <c:axId val="504228800"/>
        <c:axId val="50422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24859</c:v>
                </c:pt>
                <c:pt idx="2">
                  <c:v>#N/A</c:v>
                </c:pt>
                <c:pt idx="3">
                  <c:v>#N/A</c:v>
                </c:pt>
                <c:pt idx="4">
                  <c:v>22071</c:v>
                </c:pt>
                <c:pt idx="5">
                  <c:v>#N/A</c:v>
                </c:pt>
                <c:pt idx="6">
                  <c:v>#N/A</c:v>
                </c:pt>
                <c:pt idx="7">
                  <c:v>21719</c:v>
                </c:pt>
                <c:pt idx="8">
                  <c:v>#N/A</c:v>
                </c:pt>
                <c:pt idx="9">
                  <c:v>#N/A</c:v>
                </c:pt>
                <c:pt idx="10">
                  <c:v>25671</c:v>
                </c:pt>
                <c:pt idx="11">
                  <c:v>#N/A</c:v>
                </c:pt>
                <c:pt idx="12">
                  <c:v>#N/A</c:v>
                </c:pt>
                <c:pt idx="13">
                  <c:v>23897</c:v>
                </c:pt>
                <c:pt idx="14">
                  <c:v>#N/A</c:v>
                </c:pt>
              </c:numCache>
            </c:numRef>
          </c:val>
          <c:smooth val="0"/>
        </c:ser>
        <c:dLbls>
          <c:showLegendKey val="0"/>
          <c:showVal val="0"/>
          <c:showCatName val="0"/>
          <c:showSerName val="0"/>
          <c:showPercent val="0"/>
          <c:showBubbleSize val="0"/>
        </c:dLbls>
        <c:marker val="1"/>
        <c:smooth val="0"/>
        <c:axId val="504228800"/>
        <c:axId val="504229584"/>
      </c:lineChart>
      <c:catAx>
        <c:axId val="50422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229584"/>
        <c:crosses val="autoZero"/>
        <c:auto val="1"/>
        <c:lblAlgn val="ctr"/>
        <c:lblOffset val="100"/>
        <c:tickLblSkip val="1"/>
        <c:tickMarkSkip val="1"/>
        <c:noMultiLvlLbl val="0"/>
      </c:catAx>
      <c:valAx>
        <c:axId val="50422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2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{E117AFAF-6300-4DEA-9331-AE6CDA4D886A}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{EE3B8F17-B553-4731-BC28-BE2DFAE93E46}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{2D0B7CD0-E5F1-4DF4-A51F-67E62DF5F43A}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{383CC4BB-254D-4637-A43F-7A3C182F7B0F}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{964AE781-18A5-4DB0-8DCC-CC4A6C7BD1A2}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{67A553AC-2679-43D9-A783-A5A2BDB910FA}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{D12A58FB-92BA-4888-8623-DA90E5FA98D0}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{99FEE344-4372-49C8-A68A-FF6CC3BCCE32}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{43FA24E9-B2DC-4A10-9D6A-9F139A3CF740}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{CC632D54-3070-4BA6-A1A1-B9F1B3085BEB}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4230368"/>
        <c:axId val="504230760"/>
      </c:scatterChart>
      <c:valAx>
        <c:axId val="504230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230760"/>
        <c:crosses val="autoZero"/>
        <c:crossBetween val="midCat"/>
      </c:valAx>
      <c:valAx>
        <c:axId val="504230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4230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{C2F761C1-6BA5-4FBE-AE7E-B425B984A06F}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{3E138C7E-DA38-4EDE-995E-F34D16C23BDB}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{2A74C26A-2329-4FD3-AF5D-91AD9575D93A}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{C838CC0B-F8E1-47C5-950E-ED25F794293B}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{21E173A4-8948-4AA8-A3B9-523FDBD1B203}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3.7</c:v>
                </c:pt>
                <c:pt idx="1">
                  <c:v>3.1</c:v>
                </c:pt>
                <c:pt idx="2">
                  <c:v>2.8</c:v>
                </c:pt>
                <c:pt idx="3">
                  <c:v>2.5</c:v>
                </c:pt>
                <c:pt idx="4">
                  <c:v>2.7</c:v>
                </c:pt>
              </c:numCache>
            </c:numRef>
          </c:xVal>
          <c:yVal>
            <c:numRef>
              <c:f>公会計指標分析・財政指標組合せ分析表!$K$73:$O$73</c:f>
              <c:numCache>
                <c:formatCode>#,##0.0;"▲ "#,##0.0</c:formatCode>
                <c:ptCount val="5"/>
                <c:pt idx="0">
                  <c:v>61.7</c:v>
                </c:pt>
                <c:pt idx="1">
                  <c:v>56.8</c:v>
                </c:pt>
                <c:pt idx="2">
                  <c:v>54</c:v>
                </c:pt>
                <c:pt idx="3">
                  <c:v>64.8</c:v>
                </c:pt>
                <c:pt idx="4">
                  <c:v>58.2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{0BD1362C-79CB-42C3-88B1-68D563264142}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{38B7180F-7259-40E1-ADD6-A20E34821966}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{16436E40-6067-4FE5-B327-78CF07D811DE}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{20526BB0-4D8E-4682-87D5-E7371BF478CE}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{CFFE245C-9627-4595-A8B6-91E84FF52427}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504231544"/>
        <c:axId val="504308392"/>
      </c:scatterChart>
      <c:valAx>
        <c:axId val="504231544"/>
        <c:scaling>
          <c:orientation val="minMax"/>
          <c:max val="9.1999999999999993"/>
          <c:min val="2.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308392"/>
        <c:crosses val="autoZero"/>
        <c:crossBetween val="midCat"/>
      </c:valAx>
      <c:valAx>
        <c:axId val="504308392"/>
        <c:scaling>
          <c:orientation val="minMax"/>
          <c:max val="7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4231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公営企業の準元利償還金にあたる繰出金は、公共下水道事業は減少傾向であるが、病院事業については、新病院建設のため今後増加</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見込みである。標準財政規模は、市税により大きく変動するため、来年度以降も注視する必要がある。</a:t>
          </a:r>
          <a:endParaRPr lang="ja-JP" altLang="ja-JP" sz="1400">
            <a:effectLst/>
          </a:endParaRPr>
        </a:p>
        <a:p>
          <a:r>
            <a:rPr kumimoji="1" lang="ja-JP" altLang="ja-JP" sz="1100">
              <a:solidFill>
                <a:schemeClr val="dk1"/>
              </a:solidFill>
              <a:effectLst/>
              <a:latin typeface="+mn-lt"/>
              <a:ea typeface="+mn-ea"/>
              <a:cs typeface="+mn-cs"/>
            </a:rPr>
            <a:t>　地方債については、過度な借入や元利償還金の年度間の平準化等を勘定した中で、その目的から将来の住民にも経費の負担を求めた方が公平であるもの等について活用するなど、実質公債費比率は適正な数値で推移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分子の要因のうち将来負担額については、普通会計の地方債現在高も減少、公営企業債繰入額も減少、退職手当負担見込額も減少し、約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億円の減少。一方、将来負担を軽減する特定財源等については、財政調整基金の現在高が大幅に増加したものの、都市計画事業に係る地方債現在高の減少や交付税に算入する</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のうち、特に臨時財政対策債の減少により、分子全体として約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億円の減少となった。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225,503
219,623
93.84
84,343,535
80,037,935
3,774,220
45,181,945
48,520,868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58.2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225,503
219,623
93.84
84,343,535
80,037,935
3,774,220
45,181,945
48,520,868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225,503
219,623
93.84
84,343,535
80,037,935
3,774,220
45,181,945
48,520,868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225,503
219,623
93.84
84,343,535
80,037,935
3,774,220
45,181,945
48,520,868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58.2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年度から不交付団体であり、類似団体と比較すると</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ポイントの差で高い指数となっている。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基準財政需要額の社会保障関係経費が増加しているが、平成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年度に、基準財政収入額の主である地方税が景気の回復等により増加し、平成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年度においてはさらに、法人税が前年比で約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億円増加したことにより、指数に若干の上昇が見られた。しかし、今後も社会保障関係経費は増加していくことが見込まれ、法人税については景気に左右されることから、楽観視はできない。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58208</xdr:rowOff>
    </xdr:from>
    <xdr:to>
      <xdr:col>7</xdr:col>
      <xdr:colOff>152400</xdr:colOff>
      <xdr:row>37</xdr:row>
      <xdr:rowOff>78317</xdr:rowOff>
    </xdr:to>
    <xdr:cxnSp macro="">
      <xdr:nvCxnSpPr>
        <xdr:cNvPr id="68" name="直線コネクタ 67"/>
        <xdr:cNvCxnSpPr/>
      </xdr:nvCxnSpPr>
      <xdr:spPr>
        <a:xfrm flipV="1">
          <a:off x="4114800" y="64018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78317</xdr:rowOff>
    </xdr:from>
    <xdr:to>
      <xdr:col>6</xdr:col>
      <xdr:colOff>0</xdr:colOff>
      <xdr:row>37</xdr:row>
      <xdr:rowOff>78317</xdr:rowOff>
    </xdr:to>
    <xdr:cxnSp macro="">
      <xdr:nvCxnSpPr>
        <xdr:cNvPr id="71" name="直線コネクタ 70"/>
        <xdr:cNvCxnSpPr/>
      </xdr:nvCxnSpPr>
      <xdr:spPr>
        <a:xfrm>
          <a:off x="3225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58208</xdr:rowOff>
    </xdr:from>
    <xdr:to>
      <xdr:col>4</xdr:col>
      <xdr:colOff>482600</xdr:colOff>
      <xdr:row>37</xdr:row>
      <xdr:rowOff>78317</xdr:rowOff>
    </xdr:to>
    <xdr:cxnSp macro="">
      <xdr:nvCxnSpPr>
        <xdr:cNvPr id="74" name="直線コネクタ 73"/>
        <xdr:cNvCxnSpPr/>
      </xdr:nvCxnSpPr>
      <xdr:spPr>
        <a:xfrm>
          <a:off x="2336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139700</xdr:rowOff>
    </xdr:from>
    <xdr:to>
      <xdr:col>3</xdr:col>
      <xdr:colOff>279400</xdr:colOff>
      <xdr:row>37</xdr:row>
      <xdr:rowOff>58208</xdr:rowOff>
    </xdr:to>
    <xdr:cxnSp macro="">
      <xdr:nvCxnSpPr>
        <xdr:cNvPr id="77" name="直線コネクタ 76"/>
        <xdr:cNvCxnSpPr/>
      </xdr:nvCxnSpPr>
      <xdr:spPr>
        <a:xfrm>
          <a:off x="1447800" y="6140450"/>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7408</xdr:rowOff>
    </xdr:from>
    <xdr:to>
      <xdr:col>7</xdr:col>
      <xdr:colOff>203200</xdr:colOff>
      <xdr:row>37</xdr:row>
      <xdr:rowOff>109008</xdr:rowOff>
    </xdr:to>
    <xdr:sp macro="" textlink="">
      <xdr:nvSpPr>
        <xdr:cNvPr id="87" name="円/楕円 86"/>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100135</xdr:rowOff>
    </xdr:from>
    <xdr:ext cx="762000" cy="259045"/>
    <xdr:sp macro="" textlink="">
      <xdr:nvSpPr>
        <xdr:cNvPr id="88" name="財政力該当値テキスト"/>
        <xdr:cNvSpPr txBox="1"/>
      </xdr:nvSpPr>
      <xdr:spPr>
        <a:xfrm>
          <a:off x="5041900" y="62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27517</xdr:rowOff>
    </xdr:from>
    <xdr:to>
      <xdr:col>6</xdr:col>
      <xdr:colOff>50800</xdr:colOff>
      <xdr:row>37</xdr:row>
      <xdr:rowOff>129117</xdr:rowOff>
    </xdr:to>
    <xdr:sp macro="" textlink="">
      <xdr:nvSpPr>
        <xdr:cNvPr id="89" name="円/楕円 88"/>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139294</xdr:rowOff>
    </xdr:from>
    <xdr:ext cx="736600" cy="259045"/>
    <xdr:sp macro="" textlink="">
      <xdr:nvSpPr>
        <xdr:cNvPr id="90" name="テキスト ボックス 89"/>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27517</xdr:rowOff>
    </xdr:from>
    <xdr:to>
      <xdr:col>4</xdr:col>
      <xdr:colOff>533400</xdr:colOff>
      <xdr:row>37</xdr:row>
      <xdr:rowOff>129117</xdr:rowOff>
    </xdr:to>
    <xdr:sp macro="" textlink="">
      <xdr:nvSpPr>
        <xdr:cNvPr id="91" name="円/楕円 90"/>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139294</xdr:rowOff>
    </xdr:from>
    <xdr:ext cx="762000" cy="259045"/>
    <xdr:sp macro="" textlink="">
      <xdr:nvSpPr>
        <xdr:cNvPr id="92" name="テキスト ボックス 91"/>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88900</xdr:rowOff>
    </xdr:from>
    <xdr:to>
      <xdr:col>2</xdr:col>
      <xdr:colOff>127000</xdr:colOff>
      <xdr:row>36</xdr:row>
      <xdr:rowOff>19050</xdr:rowOff>
    </xdr:to>
    <xdr:sp macro="" textlink="">
      <xdr:nvSpPr>
        <xdr:cNvPr id="95" name="円/楕円 94"/>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29227</xdr:rowOff>
    </xdr:from>
    <xdr:ext cx="762000" cy="259045"/>
    <xdr:sp macro="" textlink="">
      <xdr:nvSpPr>
        <xdr:cNvPr id="96" name="テキスト ボックス 95"/>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近年の比率の変動は、法人税の変動や臨時財政対策債の減など歳入の減少</a:t>
          </a:r>
          <a:r>
            <a:rPr kumimoji="1" lang="ja-JP" altLang="en-US" sz="1100">
              <a:solidFill>
                <a:schemeClr val="dk1"/>
              </a:solidFill>
              <a:effectLst/>
              <a:latin typeface="+mn-lt"/>
              <a:ea typeface="+mn-ea"/>
              <a:cs typeface="+mn-cs"/>
            </a:rPr>
            <a:t>があったが、</a:t>
          </a:r>
          <a:r>
            <a:rPr lang="ja-JP" altLang="ja-JP" sz="1100" b="0" i="0" baseline="0">
              <a:solidFill>
                <a:schemeClr val="dk1"/>
              </a:solidFill>
              <a:effectLst/>
              <a:latin typeface="+mn-lt"/>
              <a:ea typeface="+mn-ea"/>
              <a:cs typeface="+mn-cs"/>
            </a:rPr>
            <a:t>歳出面での経常経費の減少と経常的一般財源の増加に努めたことにより、低下傾向に転じ</a:t>
          </a:r>
          <a:r>
            <a:rPr kumimoji="1" lang="ja-JP" altLang="ja-JP" sz="1100">
              <a:solidFill>
                <a:schemeClr val="dk1"/>
              </a:solidFill>
              <a:effectLst/>
              <a:latin typeface="+mn-lt"/>
              <a:ea typeface="+mn-ea"/>
              <a:cs typeface="+mn-cs"/>
            </a:rPr>
            <a:t>ていた。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年度に関しては、経常一般財源の大幅な増加により、前年度と比べて</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85.6</a:t>
          </a:r>
          <a:r>
            <a:rPr kumimoji="1" lang="ja-JP" altLang="ja-JP" sz="1100">
              <a:solidFill>
                <a:schemeClr val="dk1"/>
              </a:solidFill>
              <a:effectLst/>
              <a:latin typeface="+mn-lt"/>
              <a:ea typeface="+mn-ea"/>
              <a:cs typeface="+mn-cs"/>
            </a:rPr>
            <a:t>％となった。大きな変動があったが、主な要因としては、経常一般財源である法人税が約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億円増加したことによる。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154094</xdr:rowOff>
    </xdr:from>
    <xdr:to>
      <xdr:col>7</xdr:col>
      <xdr:colOff>152400</xdr:colOff>
      <xdr:row>64</xdr:row>
      <xdr:rowOff>160020</xdr:rowOff>
    </xdr:to>
    <xdr:cxnSp macro="">
      <xdr:nvCxnSpPr>
        <xdr:cNvPr id="131" name="直線コネクタ 130"/>
        <xdr:cNvCxnSpPr/>
      </xdr:nvCxnSpPr>
      <xdr:spPr>
        <a:xfrm flipV="1">
          <a:off x="4114800" y="10441094"/>
          <a:ext cx="8382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157480</xdr:rowOff>
    </xdr:to>
    <xdr:cxnSp macro="">
      <xdr:nvCxnSpPr>
        <xdr:cNvPr id="134" name="直線コネクタ 133"/>
        <xdr:cNvCxnSpPr/>
      </xdr:nvCxnSpPr>
      <xdr:spPr>
        <a:xfrm flipV="1">
          <a:off x="3225800" y="111328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157480</xdr:rowOff>
    </xdr:from>
    <xdr:to>
      <xdr:col>4</xdr:col>
      <xdr:colOff>482600</xdr:colOff>
      <xdr:row>66</xdr:row>
      <xdr:rowOff>74506</xdr:rowOff>
    </xdr:to>
    <xdr:cxnSp macro="">
      <xdr:nvCxnSpPr>
        <xdr:cNvPr id="137" name="直線コネクタ 136"/>
        <xdr:cNvCxnSpPr/>
      </xdr:nvCxnSpPr>
      <xdr:spPr>
        <a:xfrm flipV="1">
          <a:off x="2336800" y="113017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74506</xdr:rowOff>
    </xdr:from>
    <xdr:to>
      <xdr:col>3</xdr:col>
      <xdr:colOff>279400</xdr:colOff>
      <xdr:row>66</xdr:row>
      <xdr:rowOff>154940</xdr:rowOff>
    </xdr:to>
    <xdr:cxnSp macro="">
      <xdr:nvCxnSpPr>
        <xdr:cNvPr id="140" name="直線コネクタ 139"/>
        <xdr:cNvCxnSpPr/>
      </xdr:nvCxnSpPr>
      <xdr:spPr>
        <a:xfrm flipV="1">
          <a:off x="1447800" y="113902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103294</xdr:rowOff>
    </xdr:from>
    <xdr:to>
      <xdr:col>7</xdr:col>
      <xdr:colOff>203200</xdr:colOff>
      <xdr:row>61</xdr:row>
      <xdr:rowOff>33444</xdr:rowOff>
    </xdr:to>
    <xdr:sp macro="" textlink="">
      <xdr:nvSpPr>
        <xdr:cNvPr id="150" name="円/楕円 149"/>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119821</xdr:rowOff>
    </xdr:from>
    <xdr:ext cx="762000" cy="259045"/>
    <xdr:sp macro="" textlink="">
      <xdr:nvSpPr>
        <xdr:cNvPr id="151"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2" name="円/楕円 151"/>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3" name="テキスト ボックス 15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106680</xdr:rowOff>
    </xdr:from>
    <xdr:to>
      <xdr:col>4</xdr:col>
      <xdr:colOff>533400</xdr:colOff>
      <xdr:row>66</xdr:row>
      <xdr:rowOff>36830</xdr:rowOff>
    </xdr:to>
    <xdr:sp macro="" textlink="">
      <xdr:nvSpPr>
        <xdr:cNvPr id="154" name="円/楕円 153"/>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21607</xdr:rowOff>
    </xdr:from>
    <xdr:ext cx="762000" cy="259045"/>
    <xdr:sp macro="" textlink="">
      <xdr:nvSpPr>
        <xdr:cNvPr id="155" name="テキスト ボックス 154"/>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23706</xdr:rowOff>
    </xdr:from>
    <xdr:to>
      <xdr:col>3</xdr:col>
      <xdr:colOff>330200</xdr:colOff>
      <xdr:row>66</xdr:row>
      <xdr:rowOff>125306</xdr:rowOff>
    </xdr:to>
    <xdr:sp macro="" textlink="">
      <xdr:nvSpPr>
        <xdr:cNvPr id="156" name="円/楕円 155"/>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110083</xdr:rowOff>
    </xdr:from>
    <xdr:ext cx="762000" cy="259045"/>
    <xdr:sp macro="" textlink="">
      <xdr:nvSpPr>
        <xdr:cNvPr id="157" name="テキスト ボックス 156"/>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104140</xdr:rowOff>
    </xdr:from>
    <xdr:to>
      <xdr:col>2</xdr:col>
      <xdr:colOff>127000</xdr:colOff>
      <xdr:row>67</xdr:row>
      <xdr:rowOff>34290</xdr:rowOff>
    </xdr:to>
    <xdr:sp macro="" textlink="">
      <xdr:nvSpPr>
        <xdr:cNvPr id="158" name="円/楕円 157"/>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19067</xdr:rowOff>
    </xdr:from>
    <xdr:ext cx="762000" cy="259045"/>
    <xdr:sp macro="" textlink="">
      <xdr:nvSpPr>
        <xdr:cNvPr id="159" name="テキスト ボックス 158"/>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類似団体の平均に比べて</a:t>
          </a:r>
          <a:r>
            <a:rPr kumimoji="1" lang="en-US" altLang="ja-JP" sz="1100">
              <a:solidFill>
                <a:schemeClr val="dk1"/>
              </a:solidFill>
              <a:effectLst/>
              <a:latin typeface="+mn-lt"/>
              <a:ea typeface="+mn-ea"/>
              <a:cs typeface="+mn-cs"/>
            </a:rPr>
            <a:t>15,720</a:t>
          </a:r>
          <a:r>
            <a:rPr kumimoji="1" lang="ja-JP" altLang="ja-JP" sz="1100">
              <a:solidFill>
                <a:schemeClr val="dk1"/>
              </a:solidFill>
              <a:effectLst/>
              <a:latin typeface="+mn-lt"/>
              <a:ea typeface="+mn-ea"/>
              <a:cs typeface="+mn-cs"/>
            </a:rPr>
            <a:t>円高くなっているのは、主に物件費が要因で、公共施設の数が他の類似団体と比較して多いことから、施設等の管理委託料が多いことや、給食費の公会計化の実施によるものである。</a:t>
          </a:r>
          <a:endParaRPr lang="ja-JP" altLang="ja-JP" sz="1400">
            <a:effectLst/>
          </a:endParaRPr>
        </a:p>
        <a:p>
          <a:r>
            <a:rPr kumimoji="1" lang="ja-JP" altLang="ja-JP" sz="1100">
              <a:solidFill>
                <a:schemeClr val="dk1"/>
              </a:solidFill>
              <a:effectLst/>
              <a:latin typeface="+mn-lt"/>
              <a:ea typeface="+mn-ea"/>
              <a:cs typeface="+mn-cs"/>
            </a:rPr>
            <a:t>　人件費についても、独自削減や、職員数の削減により抑制しているものの、平成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年度については増加している。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11401</xdr:rowOff>
    </xdr:from>
    <xdr:to>
      <xdr:col>7</xdr:col>
      <xdr:colOff>152400</xdr:colOff>
      <xdr:row>85</xdr:row>
      <xdr:rowOff>45202</xdr:rowOff>
    </xdr:to>
    <xdr:cxnSp macro="">
      <xdr:nvCxnSpPr>
        <xdr:cNvPr id="194" name="直線コネクタ 193"/>
        <xdr:cNvCxnSpPr/>
      </xdr:nvCxnSpPr>
      <xdr:spPr>
        <a:xfrm>
          <a:off x="4114800" y="14584651"/>
          <a:ext cx="8382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74164</xdr:rowOff>
    </xdr:from>
    <xdr:to>
      <xdr:col>6</xdr:col>
      <xdr:colOff>0</xdr:colOff>
      <xdr:row>85</xdr:row>
      <xdr:rowOff>11401</xdr:rowOff>
    </xdr:to>
    <xdr:cxnSp macro="">
      <xdr:nvCxnSpPr>
        <xdr:cNvPr id="197" name="直線コネクタ 196"/>
        <xdr:cNvCxnSpPr/>
      </xdr:nvCxnSpPr>
      <xdr:spPr>
        <a:xfrm>
          <a:off x="3225800" y="14475964"/>
          <a:ext cx="889000" cy="10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9" name="テキスト ボックス 198"/>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74164</xdr:rowOff>
    </xdr:from>
    <xdr:to>
      <xdr:col>4</xdr:col>
      <xdr:colOff>482600</xdr:colOff>
      <xdr:row>84</xdr:row>
      <xdr:rowOff>113235</xdr:rowOff>
    </xdr:to>
    <xdr:cxnSp macro="">
      <xdr:nvCxnSpPr>
        <xdr:cNvPr id="200" name="直線コネクタ 199"/>
        <xdr:cNvCxnSpPr/>
      </xdr:nvCxnSpPr>
      <xdr:spPr>
        <a:xfrm flipV="1">
          <a:off x="2336800" y="14475964"/>
          <a:ext cx="889000" cy="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113235</xdr:rowOff>
    </xdr:from>
    <xdr:to>
      <xdr:col>3</xdr:col>
      <xdr:colOff>279400</xdr:colOff>
      <xdr:row>85</xdr:row>
      <xdr:rowOff>93543</xdr:rowOff>
    </xdr:to>
    <xdr:cxnSp macro="">
      <xdr:nvCxnSpPr>
        <xdr:cNvPr id="203" name="直線コネクタ 202"/>
        <xdr:cNvCxnSpPr/>
      </xdr:nvCxnSpPr>
      <xdr:spPr>
        <a:xfrm flipV="1">
          <a:off x="1447800" y="14515035"/>
          <a:ext cx="889000" cy="1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165852</xdr:rowOff>
    </xdr:from>
    <xdr:to>
      <xdr:col>7</xdr:col>
      <xdr:colOff>203200</xdr:colOff>
      <xdr:row>85</xdr:row>
      <xdr:rowOff>96002</xdr:rowOff>
    </xdr:to>
    <xdr:sp macro="" textlink="">
      <xdr:nvSpPr>
        <xdr:cNvPr id="213" name="円/楕円 212"/>
        <xdr:cNvSpPr/>
      </xdr:nvSpPr>
      <xdr:spPr>
        <a:xfrm>
          <a:off x="4902200" y="145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137929</xdr:rowOff>
    </xdr:from>
    <xdr:ext cx="762000" cy="259045"/>
    <xdr:sp macro="" textlink="">
      <xdr:nvSpPr>
        <xdr:cNvPr id="214" name="人件費・物件費等の状況該当値テキスト"/>
        <xdr:cNvSpPr txBox="1"/>
      </xdr:nvSpPr>
      <xdr:spPr>
        <a:xfrm>
          <a:off x="5041900" y="1453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120,669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132051</xdr:rowOff>
    </xdr:from>
    <xdr:to>
      <xdr:col>6</xdr:col>
      <xdr:colOff>50800</xdr:colOff>
      <xdr:row>85</xdr:row>
      <xdr:rowOff>62201</xdr:rowOff>
    </xdr:to>
    <xdr:sp macro="" textlink="">
      <xdr:nvSpPr>
        <xdr:cNvPr id="215" name="円/楕円 214"/>
        <xdr:cNvSpPr/>
      </xdr:nvSpPr>
      <xdr:spPr>
        <a:xfrm>
          <a:off x="4064000" y="145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46978</xdr:rowOff>
    </xdr:from>
    <xdr:ext cx="736600" cy="259045"/>
    <xdr:sp macro="" textlink="">
      <xdr:nvSpPr>
        <xdr:cNvPr id="216" name="テキスト ボックス 215"/>
        <xdr:cNvSpPr txBox="1"/>
      </xdr:nvSpPr>
      <xdr:spPr>
        <a:xfrm>
          <a:off x="3733800" y="1462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118,988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23364</xdr:rowOff>
    </xdr:from>
    <xdr:to>
      <xdr:col>4</xdr:col>
      <xdr:colOff>533400</xdr:colOff>
      <xdr:row>84</xdr:row>
      <xdr:rowOff>124964</xdr:rowOff>
    </xdr:to>
    <xdr:sp macro="" textlink="">
      <xdr:nvSpPr>
        <xdr:cNvPr id="217" name="円/楕円 216"/>
        <xdr:cNvSpPr/>
      </xdr:nvSpPr>
      <xdr:spPr>
        <a:xfrm>
          <a:off x="3175000" y="144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109741</xdr:rowOff>
    </xdr:from>
    <xdr:ext cx="762000" cy="259045"/>
    <xdr:sp macro="" textlink="">
      <xdr:nvSpPr>
        <xdr:cNvPr id="218" name="テキスト ボックス 217"/>
        <xdr:cNvSpPr txBox="1"/>
      </xdr:nvSpPr>
      <xdr:spPr>
        <a:xfrm>
          <a:off x="2844800" y="1451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113,583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62435</xdr:rowOff>
    </xdr:from>
    <xdr:to>
      <xdr:col>3</xdr:col>
      <xdr:colOff>330200</xdr:colOff>
      <xdr:row>84</xdr:row>
      <xdr:rowOff>164035</xdr:rowOff>
    </xdr:to>
    <xdr:sp macro="" textlink="">
      <xdr:nvSpPr>
        <xdr:cNvPr id="219" name="円/楕円 218"/>
        <xdr:cNvSpPr/>
      </xdr:nvSpPr>
      <xdr:spPr>
        <a:xfrm>
          <a:off x="2286000" y="144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148812</xdr:rowOff>
    </xdr:from>
    <xdr:ext cx="762000" cy="259045"/>
    <xdr:sp macro="" textlink="">
      <xdr:nvSpPr>
        <xdr:cNvPr id="220" name="テキスト ボックス 219"/>
        <xdr:cNvSpPr txBox="1"/>
      </xdr:nvSpPr>
      <xdr:spPr>
        <a:xfrm>
          <a:off x="1955800" y="145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115,526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42743</xdr:rowOff>
    </xdr:from>
    <xdr:to>
      <xdr:col>2</xdr:col>
      <xdr:colOff>127000</xdr:colOff>
      <xdr:row>85</xdr:row>
      <xdr:rowOff>144343</xdr:rowOff>
    </xdr:to>
    <xdr:sp macro="" textlink="">
      <xdr:nvSpPr>
        <xdr:cNvPr id="221" name="円/楕円 220"/>
        <xdr:cNvSpPr/>
      </xdr:nvSpPr>
      <xdr:spPr>
        <a:xfrm>
          <a:off x="1397000" y="146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129120</xdr:rowOff>
    </xdr:from>
    <xdr:ext cx="762000" cy="259045"/>
    <xdr:sp macro="" textlink="">
      <xdr:nvSpPr>
        <xdr:cNvPr id="222" name="テキスト ボックス 221"/>
        <xdr:cNvSpPr txBox="1"/>
      </xdr:nvSpPr>
      <xdr:spPr>
        <a:xfrm>
          <a:off x="1066800" y="1470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給与制度の総合的見直しによる給料表の引下げを、国は平成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月１日、本市は平成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年４月１日に実施した。また、それに伴う経過措置（現給保障：３年間）を、国は平成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年４月１日、本市は平成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年４月１日から適用しており、平成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年１月１日昇給において、国は現給保障期間中の昇給、本市は通常の昇給により指数が増となった。</a:t>
          </a:r>
          <a:endParaRPr lang="ja-JP" altLang="ja-JP" sz="1400">
            <a:effectLst/>
          </a:endParaRPr>
        </a:p>
        <a:p>
          <a:r>
            <a:rPr kumimoji="1" lang="ja-JP" altLang="ja-JP" sz="1100">
              <a:solidFill>
                <a:schemeClr val="dk1"/>
              </a:solidFill>
              <a:effectLst/>
              <a:latin typeface="+mn-lt"/>
              <a:ea typeface="+mn-ea"/>
              <a:cs typeface="+mn-cs"/>
            </a:rPr>
            <a:t>　類似団体平均値より、ラスパイレス指数が高いため、近隣市の状況を踏まえながら、引き続き給与の適正化に努めていきたい。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144841</xdr:rowOff>
    </xdr:to>
    <xdr:cxnSp macro="">
      <xdr:nvCxnSpPr>
        <xdr:cNvPr id="258" name="直線コネクタ 257"/>
        <xdr:cNvCxnSpPr/>
      </xdr:nvCxnSpPr>
      <xdr:spPr>
        <a:xfrm>
          <a:off x="16179800" y="143062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75898</xdr:rowOff>
    </xdr:to>
    <xdr:cxnSp macro="">
      <xdr:nvCxnSpPr>
        <xdr:cNvPr id="261" name="直線コネクタ 260"/>
        <xdr:cNvCxnSpPr/>
      </xdr:nvCxnSpPr>
      <xdr:spPr>
        <a:xfrm>
          <a:off x="15290800" y="142832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137886</xdr:rowOff>
    </xdr:to>
    <xdr:cxnSp macro="">
      <xdr:nvCxnSpPr>
        <xdr:cNvPr id="264" name="直線コネクタ 263"/>
        <xdr:cNvCxnSpPr/>
      </xdr:nvCxnSpPr>
      <xdr:spPr>
        <a:xfrm flipV="1">
          <a:off x="14401800" y="14283266"/>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137886</xdr:rowOff>
    </xdr:from>
    <xdr:to>
      <xdr:col>21</xdr:col>
      <xdr:colOff>0</xdr:colOff>
      <xdr:row>89</xdr:row>
      <xdr:rowOff>12398</xdr:rowOff>
    </xdr:to>
    <xdr:cxnSp macro="">
      <xdr:nvCxnSpPr>
        <xdr:cNvPr id="267" name="直線コネクタ 266"/>
        <xdr:cNvCxnSpPr/>
      </xdr:nvCxnSpPr>
      <xdr:spPr>
        <a:xfrm flipV="1">
          <a:off x="13512800" y="152254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8"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9" name="円/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80" name="テキスト ボックス 279"/>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1" name="円/楕円 280"/>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82" name="テキスト ボックス 281"/>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3" name="円/楕円 282"/>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4" name="テキスト ボックス 283"/>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5" name="円/楕円 284"/>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86" name="テキスト ボックス 285"/>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類似団体の平均を</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人上回っているが、第６次厚木市行政改革大綱に基づき、将来を見据え、計画的な職員採用等を行うことにより、適正な定員管理に努める。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154759</xdr:rowOff>
    </xdr:from>
    <xdr:to>
      <xdr:col>24</xdr:col>
      <xdr:colOff>558800</xdr:colOff>
      <xdr:row>62</xdr:row>
      <xdr:rowOff>161653</xdr:rowOff>
    </xdr:to>
    <xdr:cxnSp macro="">
      <xdr:nvCxnSpPr>
        <xdr:cNvPr id="323" name="直線コネクタ 322"/>
        <xdr:cNvCxnSpPr/>
      </xdr:nvCxnSpPr>
      <xdr:spPr>
        <a:xfrm flipV="1">
          <a:off x="16179800" y="1078465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4"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158206</xdr:rowOff>
    </xdr:from>
    <xdr:to>
      <xdr:col>23</xdr:col>
      <xdr:colOff>406400</xdr:colOff>
      <xdr:row>62</xdr:row>
      <xdr:rowOff>161653</xdr:rowOff>
    </xdr:to>
    <xdr:cxnSp macro="">
      <xdr:nvCxnSpPr>
        <xdr:cNvPr id="326" name="直線コネクタ 325"/>
        <xdr:cNvCxnSpPr/>
      </xdr:nvCxnSpPr>
      <xdr:spPr>
        <a:xfrm>
          <a:off x="15290800" y="107881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8" name="テキスト ボックス 327"/>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158206</xdr:rowOff>
    </xdr:from>
    <xdr:to>
      <xdr:col>22</xdr:col>
      <xdr:colOff>203200</xdr:colOff>
      <xdr:row>63</xdr:row>
      <xdr:rowOff>24674</xdr:rowOff>
    </xdr:to>
    <xdr:cxnSp macro="">
      <xdr:nvCxnSpPr>
        <xdr:cNvPr id="329" name="直線コネクタ 328"/>
        <xdr:cNvCxnSpPr/>
      </xdr:nvCxnSpPr>
      <xdr:spPr>
        <a:xfrm flipV="1">
          <a:off x="14401800" y="107881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31" name="テキスト ボックス 330"/>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24674</xdr:rowOff>
    </xdr:from>
    <xdr:to>
      <xdr:col>21</xdr:col>
      <xdr:colOff>0</xdr:colOff>
      <xdr:row>63</xdr:row>
      <xdr:rowOff>138430</xdr:rowOff>
    </xdr:to>
    <xdr:cxnSp macro="">
      <xdr:nvCxnSpPr>
        <xdr:cNvPr id="332" name="直線コネクタ 331"/>
        <xdr:cNvCxnSpPr/>
      </xdr:nvCxnSpPr>
      <xdr:spPr>
        <a:xfrm flipV="1">
          <a:off x="13512800" y="10826024"/>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6" name="テキスト ボックス 335"/>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103959</xdr:rowOff>
    </xdr:from>
    <xdr:to>
      <xdr:col>24</xdr:col>
      <xdr:colOff>609600</xdr:colOff>
      <xdr:row>63</xdr:row>
      <xdr:rowOff>34109</xdr:rowOff>
    </xdr:to>
    <xdr:sp macro="" textlink="">
      <xdr:nvSpPr>
        <xdr:cNvPr id="342" name="円/楕円 341"/>
        <xdr:cNvSpPr/>
      </xdr:nvSpPr>
      <xdr:spPr>
        <a:xfrm>
          <a:off x="16967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76036</xdr:rowOff>
    </xdr:from>
    <xdr:ext cx="762000" cy="259045"/>
    <xdr:sp macro="" textlink="">
      <xdr:nvSpPr>
        <xdr:cNvPr id="343" name="定員管理の状況該当値テキスト"/>
        <xdr:cNvSpPr txBox="1"/>
      </xdr:nvSpPr>
      <xdr:spPr>
        <a:xfrm>
          <a:off x="17106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110853</xdr:rowOff>
    </xdr:from>
    <xdr:to>
      <xdr:col>23</xdr:col>
      <xdr:colOff>457200</xdr:colOff>
      <xdr:row>63</xdr:row>
      <xdr:rowOff>41003</xdr:rowOff>
    </xdr:to>
    <xdr:sp macro="" textlink="">
      <xdr:nvSpPr>
        <xdr:cNvPr id="344" name="円/楕円 343"/>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25780</xdr:rowOff>
    </xdr:from>
    <xdr:ext cx="736600" cy="259045"/>
    <xdr:sp macro="" textlink="">
      <xdr:nvSpPr>
        <xdr:cNvPr id="345" name="テキスト ボックス 344"/>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107406</xdr:rowOff>
    </xdr:from>
    <xdr:to>
      <xdr:col>22</xdr:col>
      <xdr:colOff>254000</xdr:colOff>
      <xdr:row>63</xdr:row>
      <xdr:rowOff>37556</xdr:rowOff>
    </xdr:to>
    <xdr:sp macro="" textlink="">
      <xdr:nvSpPr>
        <xdr:cNvPr id="346" name="円/楕円 345"/>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22333</xdr:rowOff>
    </xdr:from>
    <xdr:ext cx="762000" cy="259045"/>
    <xdr:sp macro="" textlink="">
      <xdr:nvSpPr>
        <xdr:cNvPr id="347" name="テキスト ボックス 346"/>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145324</xdr:rowOff>
    </xdr:from>
    <xdr:to>
      <xdr:col>21</xdr:col>
      <xdr:colOff>50800</xdr:colOff>
      <xdr:row>63</xdr:row>
      <xdr:rowOff>75474</xdr:rowOff>
    </xdr:to>
    <xdr:sp macro="" textlink="">
      <xdr:nvSpPr>
        <xdr:cNvPr id="348" name="円/楕円 347"/>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60251</xdr:rowOff>
    </xdr:from>
    <xdr:ext cx="762000" cy="259045"/>
    <xdr:sp macro="" textlink="">
      <xdr:nvSpPr>
        <xdr:cNvPr id="349" name="テキスト ボックス 348"/>
        <xdr:cNvSpPr txBox="1"/>
      </xdr:nvSpPr>
      <xdr:spPr>
        <a:xfrm>
          <a:off x="14020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87630</xdr:rowOff>
    </xdr:from>
    <xdr:to>
      <xdr:col>19</xdr:col>
      <xdr:colOff>533400</xdr:colOff>
      <xdr:row>64</xdr:row>
      <xdr:rowOff>17780</xdr:rowOff>
    </xdr:to>
    <xdr:sp macro="" textlink="">
      <xdr:nvSpPr>
        <xdr:cNvPr id="350" name="円/楕円 349"/>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2557</xdr:rowOff>
    </xdr:from>
    <xdr:ext cx="762000" cy="259045"/>
    <xdr:sp macro="" textlink="">
      <xdr:nvSpPr>
        <xdr:cNvPr id="351" name="テキスト ボックス 350"/>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実質公債費比率は類似団体を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ポイント下回り極めて低い状況であり、適正な数値で減少傾向で推移している。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113454</xdr:rowOff>
    </xdr:to>
    <xdr:cxnSp macro="">
      <xdr:nvCxnSpPr>
        <xdr:cNvPr id="384" name="直線コネクタ 383"/>
        <xdr:cNvCxnSpPr/>
      </xdr:nvCxnSpPr>
      <xdr:spPr>
        <a:xfrm>
          <a:off x="16179800" y="67839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39</xdr:row>
      <xdr:rowOff>121496</xdr:rowOff>
    </xdr:to>
    <xdr:cxnSp macro="">
      <xdr:nvCxnSpPr>
        <xdr:cNvPr id="387" name="直線コネクタ 386"/>
        <xdr:cNvCxnSpPr/>
      </xdr:nvCxnSpPr>
      <xdr:spPr>
        <a:xfrm flipV="1">
          <a:off x="15290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121496</xdr:rowOff>
    </xdr:from>
    <xdr:to>
      <xdr:col>22</xdr:col>
      <xdr:colOff>203200</xdr:colOff>
      <xdr:row>39</xdr:row>
      <xdr:rowOff>145627</xdr:rowOff>
    </xdr:to>
    <xdr:cxnSp macro="">
      <xdr:nvCxnSpPr>
        <xdr:cNvPr id="390" name="直線コネクタ 389"/>
        <xdr:cNvCxnSpPr/>
      </xdr:nvCxnSpPr>
      <xdr:spPr>
        <a:xfrm flipV="1">
          <a:off x="14401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2" name="テキスト ボックス 391"/>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145627</xdr:rowOff>
    </xdr:from>
    <xdr:to>
      <xdr:col>21</xdr:col>
      <xdr:colOff>0</xdr:colOff>
      <xdr:row>40</xdr:row>
      <xdr:rowOff>22437</xdr:rowOff>
    </xdr:to>
    <xdr:cxnSp macro="">
      <xdr:nvCxnSpPr>
        <xdr:cNvPr id="393" name="直線コネクタ 392"/>
        <xdr:cNvCxnSpPr/>
      </xdr:nvCxnSpPr>
      <xdr:spPr>
        <a:xfrm flipV="1">
          <a:off x="13512800" y="68321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5" name="テキスト ボックス 39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7" name="テキスト ボックス 39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62654</xdr:rowOff>
    </xdr:from>
    <xdr:to>
      <xdr:col>24</xdr:col>
      <xdr:colOff>609600</xdr:colOff>
      <xdr:row>39</xdr:row>
      <xdr:rowOff>164254</xdr:rowOff>
    </xdr:to>
    <xdr:sp macro="" textlink="">
      <xdr:nvSpPr>
        <xdr:cNvPr id="403" name="円/楕円 402"/>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79181</xdr:rowOff>
    </xdr:from>
    <xdr:ext cx="762000" cy="259045"/>
    <xdr:sp macro="" textlink="">
      <xdr:nvSpPr>
        <xdr:cNvPr id="404"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405" name="円/楕円 404"/>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406" name="テキスト ボックス 405"/>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70696</xdr:rowOff>
    </xdr:from>
    <xdr:to>
      <xdr:col>22</xdr:col>
      <xdr:colOff>254000</xdr:colOff>
      <xdr:row>40</xdr:row>
      <xdr:rowOff>846</xdr:rowOff>
    </xdr:to>
    <xdr:sp macro="" textlink="">
      <xdr:nvSpPr>
        <xdr:cNvPr id="407" name="円/楕円 406"/>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11023</xdr:rowOff>
    </xdr:from>
    <xdr:ext cx="762000" cy="259045"/>
    <xdr:sp macro="" textlink="">
      <xdr:nvSpPr>
        <xdr:cNvPr id="408" name="テキスト ボックス 407"/>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94827</xdr:rowOff>
    </xdr:from>
    <xdr:to>
      <xdr:col>21</xdr:col>
      <xdr:colOff>50800</xdr:colOff>
      <xdr:row>40</xdr:row>
      <xdr:rowOff>24977</xdr:rowOff>
    </xdr:to>
    <xdr:sp macro="" textlink="">
      <xdr:nvSpPr>
        <xdr:cNvPr id="409" name="円/楕円 408"/>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35154</xdr:rowOff>
    </xdr:from>
    <xdr:ext cx="762000" cy="259045"/>
    <xdr:sp macro="" textlink="">
      <xdr:nvSpPr>
        <xdr:cNvPr id="410" name="テキスト ボックス 409"/>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143087</xdr:rowOff>
    </xdr:from>
    <xdr:to>
      <xdr:col>19</xdr:col>
      <xdr:colOff>533400</xdr:colOff>
      <xdr:row>40</xdr:row>
      <xdr:rowOff>73237</xdr:rowOff>
    </xdr:to>
    <xdr:sp macro="" textlink="">
      <xdr:nvSpPr>
        <xdr:cNvPr id="411" name="円/楕円 410"/>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83414</xdr:rowOff>
    </xdr:from>
    <xdr:ext cx="762000" cy="259045"/>
    <xdr:sp macro="" textlink="">
      <xdr:nvSpPr>
        <xdr:cNvPr id="412" name="テキスト ボックス 411"/>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年度は、普通会計の地方債現在高の減少、公営企業債繰入額の減少、退職手当負担見込額の減少による将来負担額の減少や、さらに地方消費税交付金の増額による標準財政規模の増により、結果として、</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ポイント減少した。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67310</xdr:rowOff>
    </xdr:from>
    <xdr:to>
      <xdr:col>24</xdr:col>
      <xdr:colOff>558800</xdr:colOff>
      <xdr:row>17</xdr:row>
      <xdr:rowOff>143147</xdr:rowOff>
    </xdr:to>
    <xdr:cxnSp macro="">
      <xdr:nvCxnSpPr>
        <xdr:cNvPr id="448" name="直線コネクタ 447"/>
        <xdr:cNvCxnSpPr/>
      </xdr:nvCxnSpPr>
      <xdr:spPr>
        <a:xfrm flipV="1">
          <a:off x="16179800" y="298196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9"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19050</xdr:rowOff>
    </xdr:from>
    <xdr:to>
      <xdr:col>23</xdr:col>
      <xdr:colOff>406400</xdr:colOff>
      <xdr:row>17</xdr:row>
      <xdr:rowOff>143147</xdr:rowOff>
    </xdr:to>
    <xdr:cxnSp macro="">
      <xdr:nvCxnSpPr>
        <xdr:cNvPr id="451" name="直線コネクタ 450"/>
        <xdr:cNvCxnSpPr/>
      </xdr:nvCxnSpPr>
      <xdr:spPr>
        <a:xfrm>
          <a:off x="15290800" y="29337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3" name="テキスト ボックス 452"/>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19050</xdr:rowOff>
    </xdr:from>
    <xdr:to>
      <xdr:col>22</xdr:col>
      <xdr:colOff>203200</xdr:colOff>
      <xdr:row>17</xdr:row>
      <xdr:rowOff>51223</xdr:rowOff>
    </xdr:to>
    <xdr:cxnSp macro="">
      <xdr:nvCxnSpPr>
        <xdr:cNvPr id="454" name="直線コネクタ 453"/>
        <xdr:cNvCxnSpPr/>
      </xdr:nvCxnSpPr>
      <xdr:spPr>
        <a:xfrm flipV="1">
          <a:off x="14401800" y="293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6" name="テキスト ボックス 455"/>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51223</xdr:rowOff>
    </xdr:from>
    <xdr:to>
      <xdr:col>21</xdr:col>
      <xdr:colOff>0</xdr:colOff>
      <xdr:row>17</xdr:row>
      <xdr:rowOff>107527</xdr:rowOff>
    </xdr:to>
    <xdr:cxnSp macro="">
      <xdr:nvCxnSpPr>
        <xdr:cNvPr id="457" name="直線コネクタ 456"/>
        <xdr:cNvCxnSpPr/>
      </xdr:nvCxnSpPr>
      <xdr:spPr>
        <a:xfrm flipV="1">
          <a:off x="13512800" y="296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9" name="テキスト ボックス 458"/>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61" name="テキスト ボックス 460"/>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16510</xdr:rowOff>
    </xdr:from>
    <xdr:to>
      <xdr:col>24</xdr:col>
      <xdr:colOff>609600</xdr:colOff>
      <xdr:row>17</xdr:row>
      <xdr:rowOff>118110</xdr:rowOff>
    </xdr:to>
    <xdr:sp macro="" textlink="">
      <xdr:nvSpPr>
        <xdr:cNvPr id="467" name="円/楕円 466"/>
        <xdr:cNvSpPr/>
      </xdr:nvSpPr>
      <xdr:spPr>
        <a:xfrm>
          <a:off x="169672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160037</xdr:rowOff>
    </xdr:from>
    <xdr:ext cx="762000" cy="259045"/>
    <xdr:sp macro="" textlink="">
      <xdr:nvSpPr>
        <xdr:cNvPr id="468" name="将来負担の状況該当値テキスト"/>
        <xdr:cNvSpPr txBox="1"/>
      </xdr:nvSpPr>
      <xdr:spPr>
        <a:xfrm>
          <a:off x="17106900" y="290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92347</xdr:rowOff>
    </xdr:from>
    <xdr:to>
      <xdr:col>23</xdr:col>
      <xdr:colOff>457200</xdr:colOff>
      <xdr:row>18</xdr:row>
      <xdr:rowOff>22497</xdr:rowOff>
    </xdr:to>
    <xdr:sp macro="" textlink="">
      <xdr:nvSpPr>
        <xdr:cNvPr id="469" name="円/楕円 468"/>
        <xdr:cNvSpPr/>
      </xdr:nvSpPr>
      <xdr:spPr>
        <a:xfrm>
          <a:off x="161290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7274</xdr:rowOff>
    </xdr:from>
    <xdr:ext cx="736600" cy="259045"/>
    <xdr:sp macro="" textlink="">
      <xdr:nvSpPr>
        <xdr:cNvPr id="470" name="テキスト ボックス 469"/>
        <xdr:cNvSpPr txBox="1"/>
      </xdr:nvSpPr>
      <xdr:spPr>
        <a:xfrm>
          <a:off x="15798800" y="309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139700</xdr:rowOff>
    </xdr:from>
    <xdr:to>
      <xdr:col>22</xdr:col>
      <xdr:colOff>254000</xdr:colOff>
      <xdr:row>17</xdr:row>
      <xdr:rowOff>69850</xdr:rowOff>
    </xdr:to>
    <xdr:sp macro="" textlink="">
      <xdr:nvSpPr>
        <xdr:cNvPr id="471" name="円/楕円 470"/>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54627</xdr:rowOff>
    </xdr:from>
    <xdr:ext cx="762000" cy="259045"/>
    <xdr:sp macro="" textlink="">
      <xdr:nvSpPr>
        <xdr:cNvPr id="472" name="テキスト ボックス 471"/>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423</xdr:rowOff>
    </xdr:from>
    <xdr:to>
      <xdr:col>21</xdr:col>
      <xdr:colOff>50800</xdr:colOff>
      <xdr:row>17</xdr:row>
      <xdr:rowOff>102023</xdr:rowOff>
    </xdr:to>
    <xdr:sp macro="" textlink="">
      <xdr:nvSpPr>
        <xdr:cNvPr id="473" name="円/楕円 472"/>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74" name="テキスト ボックス 473"/>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56727</xdr:rowOff>
    </xdr:from>
    <xdr:to>
      <xdr:col>19</xdr:col>
      <xdr:colOff>533400</xdr:colOff>
      <xdr:row>17</xdr:row>
      <xdr:rowOff>158327</xdr:rowOff>
    </xdr:to>
    <xdr:sp macro="" textlink="">
      <xdr:nvSpPr>
        <xdr:cNvPr id="475" name="円/楕円 474"/>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168504</xdr:rowOff>
    </xdr:from>
    <xdr:ext cx="762000" cy="259045"/>
    <xdr:sp macro="" textlink="">
      <xdr:nvSpPr>
        <xdr:cNvPr id="476" name="テキスト ボックス 475"/>
        <xdr:cNvSpPr txBox="1"/>
      </xdr:nvSpPr>
      <xdr:spPr>
        <a:xfrm>
          <a:off x="13131800" y="274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225,503
219,623
93.84
84,343,535
80,037,935
3,774,220
45,181,945
48,520,868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58.2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本年度は、管理職手当削減、職員数の減等により、人件費の抑制に努めているものの、</a:t>
          </a:r>
          <a:r>
            <a:rPr kumimoji="1" lang="ja-JP" altLang="en-US" sz="1100">
              <a:solidFill>
                <a:schemeClr val="dk1"/>
              </a:solidFill>
              <a:effectLst/>
              <a:latin typeface="+mn-lt"/>
              <a:ea typeface="+mn-ea"/>
              <a:cs typeface="+mn-cs"/>
            </a:rPr>
            <a:t>人件費は</a:t>
          </a:r>
          <a:r>
            <a:rPr kumimoji="1" lang="ja-JP" altLang="ja-JP" sz="1100">
              <a:solidFill>
                <a:schemeClr val="dk1"/>
              </a:solidFill>
              <a:effectLst/>
              <a:latin typeface="+mn-lt"/>
              <a:ea typeface="+mn-ea"/>
              <a:cs typeface="+mn-cs"/>
            </a:rPr>
            <a:t>前年度に比べて増加して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、法人住民税や消費税交付金の増などにより経常収支比率は減している。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人件費に係る経常収支比率は類似団体平均と比べて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58964</xdr:rowOff>
    </xdr:from>
    <xdr:to>
      <xdr:col>7</xdr:col>
      <xdr:colOff>15875</xdr:colOff>
      <xdr:row>39</xdr:row>
      <xdr:rowOff>9978</xdr:rowOff>
    </xdr:to>
    <xdr:cxnSp macro="">
      <xdr:nvCxnSpPr>
        <xdr:cNvPr id="68" name="直線コネクタ 67"/>
        <xdr:cNvCxnSpPr/>
      </xdr:nvCxnSpPr>
      <xdr:spPr>
        <a:xfrm flipV="1">
          <a:off x="3987800" y="6402614"/>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9978</xdr:rowOff>
    </xdr:from>
    <xdr:to>
      <xdr:col>5</xdr:col>
      <xdr:colOff>549275</xdr:colOff>
      <xdr:row>39</xdr:row>
      <xdr:rowOff>86178</xdr:rowOff>
    </xdr:to>
    <xdr:cxnSp macro="">
      <xdr:nvCxnSpPr>
        <xdr:cNvPr id="71" name="直線コネクタ 70"/>
        <xdr:cNvCxnSpPr/>
      </xdr:nvCxnSpPr>
      <xdr:spPr>
        <a:xfrm flipV="1">
          <a:off x="3098800" y="6696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40</xdr:row>
      <xdr:rowOff>12700</xdr:rowOff>
    </xdr:to>
    <xdr:cxnSp macro="">
      <xdr:nvCxnSpPr>
        <xdr:cNvPr id="74" name="直線コネクタ 73"/>
        <xdr:cNvCxnSpPr/>
      </xdr:nvCxnSpPr>
      <xdr:spPr>
        <a:xfrm flipV="1">
          <a:off x="2209800" y="6772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121557</xdr:rowOff>
    </xdr:to>
    <xdr:cxnSp macro="">
      <xdr:nvCxnSpPr>
        <xdr:cNvPr id="77" name="直線コネクタ 76"/>
        <xdr:cNvCxnSpPr/>
      </xdr:nvCxnSpPr>
      <xdr:spPr>
        <a:xfrm flipV="1">
          <a:off x="1320800" y="6870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87" name="円/楕円 86"/>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151691</xdr:rowOff>
    </xdr:from>
    <xdr:ext cx="762000" cy="259045"/>
    <xdr:sp macro="" textlink="">
      <xdr:nvSpPr>
        <xdr:cNvPr id="88" name="人件費該当値テキスト"/>
        <xdr:cNvSpPr txBox="1"/>
      </xdr:nvSpPr>
      <xdr:spPr>
        <a:xfrm>
          <a:off x="4914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130628</xdr:rowOff>
    </xdr:from>
    <xdr:to>
      <xdr:col>5</xdr:col>
      <xdr:colOff>600075</xdr:colOff>
      <xdr:row>39</xdr:row>
      <xdr:rowOff>60778</xdr:rowOff>
    </xdr:to>
    <xdr:sp macro="" textlink="">
      <xdr:nvSpPr>
        <xdr:cNvPr id="89" name="円/楕円 88"/>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45555</xdr:rowOff>
    </xdr:from>
    <xdr:ext cx="736600" cy="259045"/>
    <xdr:sp macro="" textlink="">
      <xdr:nvSpPr>
        <xdr:cNvPr id="90" name="テキスト ボックス 89"/>
        <xdr:cNvSpPr txBox="1"/>
      </xdr:nvSpPr>
      <xdr:spPr>
        <a:xfrm>
          <a:off x="3606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91" name="円/楕円 90"/>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2" name="テキスト ボックス 91"/>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3" name="円/楕円 92"/>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4" name="テキスト ボックス 93"/>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70757</xdr:rowOff>
    </xdr:from>
    <xdr:to>
      <xdr:col>1</xdr:col>
      <xdr:colOff>676275</xdr:colOff>
      <xdr:row>41</xdr:row>
      <xdr:rowOff>907</xdr:rowOff>
    </xdr:to>
    <xdr:sp macro="" textlink="">
      <xdr:nvSpPr>
        <xdr:cNvPr id="95" name="円/楕円 94"/>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157134</xdr:rowOff>
    </xdr:from>
    <xdr:ext cx="762000" cy="259045"/>
    <xdr:sp macro="" textlink="">
      <xdr:nvSpPr>
        <xdr:cNvPr id="96" name="テキスト ボックス 95"/>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類似団体と比較して物件費にかかる経常収支比率が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ポイント高い要因として、公民館、児童館、老人憩の家など管理すべき公共施設の数により、施設等管理運営委託をはじめとする委託料が多いことなどが挙げられる。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法人住民税や消費税交付金の増などにより</a:t>
          </a:r>
          <a:r>
            <a:rPr kumimoji="1" lang="ja-JP" altLang="en-US" sz="1100">
              <a:solidFill>
                <a:schemeClr val="dk1"/>
              </a:solidFill>
              <a:effectLst/>
              <a:latin typeface="+mn-lt"/>
              <a:ea typeface="+mn-ea"/>
              <a:cs typeface="+mn-cs"/>
            </a:rPr>
            <a:t>物件費に係る</a:t>
          </a:r>
          <a:r>
            <a:rPr kumimoji="1" lang="ja-JP" altLang="ja-JP" sz="1100">
              <a:solidFill>
                <a:schemeClr val="dk1"/>
              </a:solidFill>
              <a:effectLst/>
              <a:latin typeface="+mn-lt"/>
              <a:ea typeface="+mn-ea"/>
              <a:cs typeface="+mn-cs"/>
            </a:rPr>
            <a:t>経常収支比率は減している。</a:t>
          </a:r>
          <a:endParaRPr lang="ja-JP" altLang="ja-JP" sz="1400">
            <a:effectLst/>
          </a:endParaRPr>
        </a:p>
        <a:p>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45357</xdr:rowOff>
    </xdr:from>
    <xdr:to>
      <xdr:col>24</xdr:col>
      <xdr:colOff>31750</xdr:colOff>
      <xdr:row>22</xdr:row>
      <xdr:rowOff>12700</xdr:rowOff>
    </xdr:to>
    <xdr:cxnSp macro="">
      <xdr:nvCxnSpPr>
        <xdr:cNvPr id="131" name="直線コネクタ 130"/>
        <xdr:cNvCxnSpPr/>
      </xdr:nvCxnSpPr>
      <xdr:spPr>
        <a:xfrm flipV="1">
          <a:off x="15671800" y="347435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22</xdr:row>
      <xdr:rowOff>12700</xdr:rowOff>
    </xdr:from>
    <xdr:to>
      <xdr:col>22</xdr:col>
      <xdr:colOff>565150</xdr:colOff>
      <xdr:row>22</xdr:row>
      <xdr:rowOff>12700</xdr:rowOff>
    </xdr:to>
    <xdr:cxnSp macro="">
      <xdr:nvCxnSpPr>
        <xdr:cNvPr id="134" name="直線コネクタ 133"/>
        <xdr:cNvCxnSpPr/>
      </xdr:nvCxnSpPr>
      <xdr:spPr>
        <a:xfrm>
          <a:off x="14782800" y="378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22</xdr:row>
      <xdr:rowOff>12700</xdr:rowOff>
    </xdr:from>
    <xdr:to>
      <xdr:col>21</xdr:col>
      <xdr:colOff>361950</xdr:colOff>
      <xdr:row>22</xdr:row>
      <xdr:rowOff>61686</xdr:rowOff>
    </xdr:to>
    <xdr:cxnSp macro="">
      <xdr:nvCxnSpPr>
        <xdr:cNvPr id="137" name="直線コネクタ 136"/>
        <xdr:cNvCxnSpPr/>
      </xdr:nvCxnSpPr>
      <xdr:spPr>
        <a:xfrm flipV="1">
          <a:off x="13893800" y="37846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22</xdr:row>
      <xdr:rowOff>12700</xdr:rowOff>
    </xdr:from>
    <xdr:to>
      <xdr:col>20</xdr:col>
      <xdr:colOff>158750</xdr:colOff>
      <xdr:row>22</xdr:row>
      <xdr:rowOff>61686</xdr:rowOff>
    </xdr:to>
    <xdr:cxnSp macro="">
      <xdr:nvCxnSpPr>
        <xdr:cNvPr id="140" name="直線コネクタ 139"/>
        <xdr:cNvCxnSpPr/>
      </xdr:nvCxnSpPr>
      <xdr:spPr>
        <a:xfrm>
          <a:off x="13004800" y="37846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166007</xdr:rowOff>
    </xdr:from>
    <xdr:to>
      <xdr:col>24</xdr:col>
      <xdr:colOff>82550</xdr:colOff>
      <xdr:row>20</xdr:row>
      <xdr:rowOff>96157</xdr:rowOff>
    </xdr:to>
    <xdr:sp macro="" textlink="">
      <xdr:nvSpPr>
        <xdr:cNvPr id="150" name="円/楕円 149"/>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138084</xdr:rowOff>
    </xdr:from>
    <xdr:ext cx="762000" cy="259045"/>
    <xdr:sp macro="" textlink="">
      <xdr:nvSpPr>
        <xdr:cNvPr id="151"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133350</xdr:rowOff>
    </xdr:from>
    <xdr:to>
      <xdr:col>22</xdr:col>
      <xdr:colOff>615950</xdr:colOff>
      <xdr:row>22</xdr:row>
      <xdr:rowOff>63500</xdr:rowOff>
    </xdr:to>
    <xdr:sp macro="" textlink="">
      <xdr:nvSpPr>
        <xdr:cNvPr id="152" name="円/楕円 151"/>
        <xdr:cNvSpPr/>
      </xdr:nvSpPr>
      <xdr:spPr>
        <a:xfrm>
          <a:off x="15621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48277</xdr:rowOff>
    </xdr:from>
    <xdr:ext cx="736600" cy="259045"/>
    <xdr:sp macro="" textlink="">
      <xdr:nvSpPr>
        <xdr:cNvPr id="153" name="テキスト ボックス 152"/>
        <xdr:cNvSpPr txBox="1"/>
      </xdr:nvSpPr>
      <xdr:spPr>
        <a:xfrm>
          <a:off x="15290800" y="382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133350</xdr:rowOff>
    </xdr:from>
    <xdr:to>
      <xdr:col>21</xdr:col>
      <xdr:colOff>412750</xdr:colOff>
      <xdr:row>22</xdr:row>
      <xdr:rowOff>63500</xdr:rowOff>
    </xdr:to>
    <xdr:sp macro="" textlink="">
      <xdr:nvSpPr>
        <xdr:cNvPr id="154" name="円/楕円 153"/>
        <xdr:cNvSpPr/>
      </xdr:nvSpPr>
      <xdr:spPr>
        <a:xfrm>
          <a:off x="14732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48277</xdr:rowOff>
    </xdr:from>
    <xdr:ext cx="762000" cy="259045"/>
    <xdr:sp macro="" textlink="">
      <xdr:nvSpPr>
        <xdr:cNvPr id="155" name="テキスト ボックス 154"/>
        <xdr:cNvSpPr txBox="1"/>
      </xdr:nvSpPr>
      <xdr:spPr>
        <a:xfrm>
          <a:off x="14401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22</xdr:row>
      <xdr:rowOff>10886</xdr:rowOff>
    </xdr:from>
    <xdr:to>
      <xdr:col>20</xdr:col>
      <xdr:colOff>209550</xdr:colOff>
      <xdr:row>22</xdr:row>
      <xdr:rowOff>112486</xdr:rowOff>
    </xdr:to>
    <xdr:sp macro="" textlink="">
      <xdr:nvSpPr>
        <xdr:cNvPr id="156" name="円/楕円 155"/>
        <xdr:cNvSpPr/>
      </xdr:nvSpPr>
      <xdr:spPr>
        <a:xfrm>
          <a:off x="13843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97263</xdr:rowOff>
    </xdr:from>
    <xdr:ext cx="762000" cy="259045"/>
    <xdr:sp macro="" textlink="">
      <xdr:nvSpPr>
        <xdr:cNvPr id="157" name="テキスト ボックス 156"/>
        <xdr:cNvSpPr txBox="1"/>
      </xdr:nvSpPr>
      <xdr:spPr>
        <a:xfrm>
          <a:off x="13512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133350</xdr:rowOff>
    </xdr:from>
    <xdr:to>
      <xdr:col>19</xdr:col>
      <xdr:colOff>6350</xdr:colOff>
      <xdr:row>22</xdr:row>
      <xdr:rowOff>63500</xdr:rowOff>
    </xdr:to>
    <xdr:sp macro="" textlink="">
      <xdr:nvSpPr>
        <xdr:cNvPr id="158" name="円/楕円 157"/>
        <xdr:cNvSpPr/>
      </xdr:nvSpPr>
      <xdr:spPr>
        <a:xfrm>
          <a:off x="12954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22</xdr:row>
      <xdr:rowOff>48277</xdr:rowOff>
    </xdr:from>
    <xdr:ext cx="762000" cy="259045"/>
    <xdr:sp macro="" textlink="">
      <xdr:nvSpPr>
        <xdr:cNvPr id="159" name="テキスト ボックス 158"/>
        <xdr:cNvSpPr txBox="1"/>
      </xdr:nvSpPr>
      <xdr:spPr>
        <a:xfrm>
          <a:off x="12623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法人住民税や消費税交付金の増などにより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ポイント減少したが、生活保護費を含む社会福祉関係経費は毎年増加している状況である。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165100</xdr:rowOff>
    </xdr:to>
    <xdr:cxnSp macro="">
      <xdr:nvCxnSpPr>
        <xdr:cNvPr id="192" name="直線コネクタ 191"/>
        <xdr:cNvCxnSpPr/>
      </xdr:nvCxnSpPr>
      <xdr:spPr>
        <a:xfrm flipV="1">
          <a:off x="3987800" y="9956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31750</xdr:rowOff>
    </xdr:to>
    <xdr:cxnSp macro="">
      <xdr:nvCxnSpPr>
        <xdr:cNvPr id="195" name="直線コネクタ 194"/>
        <xdr:cNvCxnSpPr/>
      </xdr:nvCxnSpPr>
      <xdr:spPr>
        <a:xfrm flipV="1">
          <a:off x="3098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69850</xdr:rowOff>
    </xdr:to>
    <xdr:cxnSp macro="">
      <xdr:nvCxnSpPr>
        <xdr:cNvPr id="198" name="直線コネクタ 197"/>
        <xdr:cNvCxnSpPr/>
      </xdr:nvCxnSpPr>
      <xdr:spPr>
        <a:xfrm flipV="1">
          <a:off x="2209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69850</xdr:rowOff>
    </xdr:to>
    <xdr:cxnSp macro="">
      <xdr:nvCxnSpPr>
        <xdr:cNvPr id="201" name="直線コネクタ 200"/>
        <xdr:cNvCxnSpPr/>
      </xdr:nvCxnSpPr>
      <xdr:spPr>
        <a:xfrm>
          <a:off x="1320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11" name="円/楕円 21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2"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13" name="円/楕円 212"/>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14" name="テキスト ボックス 213"/>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5" name="円/楕円 214"/>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6" name="テキスト ボックス 215"/>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7" name="円/楕円 216"/>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8" name="テキスト ボックス 217"/>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9" name="円/楕円 218"/>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20" name="テキスト ボックス 219"/>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繰出金について、公共下水道事業会計への繰出金は減少しているが、国民健康保険事業会計や介護保険事業会計などに対する繰出金が年々増加している。</a:t>
          </a:r>
          <a:endParaRPr lang="ja-JP" altLang="ja-JP" sz="1400">
            <a:effectLst/>
          </a:endParaRPr>
        </a:p>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ポイント平均を下回っている。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57150</xdr:rowOff>
    </xdr:from>
    <xdr:to>
      <xdr:col>24</xdr:col>
      <xdr:colOff>31750</xdr:colOff>
      <xdr:row>53</xdr:row>
      <xdr:rowOff>82550</xdr:rowOff>
    </xdr:to>
    <xdr:cxnSp macro="">
      <xdr:nvCxnSpPr>
        <xdr:cNvPr id="253" name="直線コネクタ 252"/>
        <xdr:cNvCxnSpPr/>
      </xdr:nvCxnSpPr>
      <xdr:spPr>
        <a:xfrm flipV="1">
          <a:off x="15671800" y="914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82550</xdr:rowOff>
    </xdr:from>
    <xdr:to>
      <xdr:col>22</xdr:col>
      <xdr:colOff>565150</xdr:colOff>
      <xdr:row>53</xdr:row>
      <xdr:rowOff>146050</xdr:rowOff>
    </xdr:to>
    <xdr:cxnSp macro="">
      <xdr:nvCxnSpPr>
        <xdr:cNvPr id="256" name="直線コネクタ 255"/>
        <xdr:cNvCxnSpPr/>
      </xdr:nvCxnSpPr>
      <xdr:spPr>
        <a:xfrm flipV="1">
          <a:off x="14782800" y="916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53</xdr:row>
      <xdr:rowOff>146050</xdr:rowOff>
    </xdr:to>
    <xdr:cxnSp macro="">
      <xdr:nvCxnSpPr>
        <xdr:cNvPr id="259" name="直線コネクタ 258"/>
        <xdr:cNvCxnSpPr/>
      </xdr:nvCxnSpPr>
      <xdr:spPr>
        <a:xfrm>
          <a:off x="13893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95250</xdr:rowOff>
    </xdr:from>
    <xdr:to>
      <xdr:col>20</xdr:col>
      <xdr:colOff>158750</xdr:colOff>
      <xdr:row>53</xdr:row>
      <xdr:rowOff>146050</xdr:rowOff>
    </xdr:to>
    <xdr:cxnSp macro="">
      <xdr:nvCxnSpPr>
        <xdr:cNvPr id="262" name="直線コネクタ 261"/>
        <xdr:cNvCxnSpPr/>
      </xdr:nvCxnSpPr>
      <xdr:spPr>
        <a:xfrm>
          <a:off x="13004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6350</xdr:rowOff>
    </xdr:from>
    <xdr:to>
      <xdr:col>24</xdr:col>
      <xdr:colOff>82550</xdr:colOff>
      <xdr:row>53</xdr:row>
      <xdr:rowOff>107950</xdr:rowOff>
    </xdr:to>
    <xdr:sp macro="" textlink="">
      <xdr:nvSpPr>
        <xdr:cNvPr id="272" name="円/楕円 271"/>
        <xdr:cNvSpPr/>
      </xdr:nvSpPr>
      <xdr:spPr>
        <a:xfrm>
          <a:off x="16459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86377</xdr:rowOff>
    </xdr:from>
    <xdr:ext cx="762000" cy="259045"/>
    <xdr:sp macro="" textlink="">
      <xdr:nvSpPr>
        <xdr:cNvPr id="273" name="その他該当値テキスト"/>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31750</xdr:rowOff>
    </xdr:from>
    <xdr:to>
      <xdr:col>22</xdr:col>
      <xdr:colOff>615950</xdr:colOff>
      <xdr:row>53</xdr:row>
      <xdr:rowOff>133350</xdr:rowOff>
    </xdr:to>
    <xdr:sp macro="" textlink="">
      <xdr:nvSpPr>
        <xdr:cNvPr id="274" name="円/楕円 273"/>
        <xdr:cNvSpPr/>
      </xdr:nvSpPr>
      <xdr:spPr>
        <a:xfrm>
          <a:off x="15621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143527</xdr:rowOff>
    </xdr:from>
    <xdr:ext cx="736600" cy="259045"/>
    <xdr:sp macro="" textlink="">
      <xdr:nvSpPr>
        <xdr:cNvPr id="275" name="テキスト ボックス 274"/>
        <xdr:cNvSpPr txBox="1"/>
      </xdr:nvSpPr>
      <xdr:spPr>
        <a:xfrm>
          <a:off x="15290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6" name="円/楕円 275"/>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7" name="テキスト ボックス 276"/>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8" name="円/楕円 277"/>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9" name="テキスト ボックス 278"/>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44450</xdr:rowOff>
    </xdr:from>
    <xdr:to>
      <xdr:col>19</xdr:col>
      <xdr:colOff>6350</xdr:colOff>
      <xdr:row>53</xdr:row>
      <xdr:rowOff>146050</xdr:rowOff>
    </xdr:to>
    <xdr:sp macro="" textlink="">
      <xdr:nvSpPr>
        <xdr:cNvPr id="280" name="円/楕円 279"/>
        <xdr:cNvSpPr/>
      </xdr:nvSpPr>
      <xdr:spPr>
        <a:xfrm>
          <a:off x="12954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156227</xdr:rowOff>
    </xdr:from>
    <xdr:ext cx="762000" cy="259045"/>
    <xdr:sp macro="" textlink="">
      <xdr:nvSpPr>
        <xdr:cNvPr id="281" name="テキスト ボックス 280"/>
        <xdr:cNvSpPr txBox="1"/>
      </xdr:nvSpPr>
      <xdr:spPr>
        <a:xfrm>
          <a:off x="12623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負担金や補助金が主たるものであるが、横ばい傾向で推移しており、類似団体との比較では、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ポイント平均を下回っている。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66040</xdr:rowOff>
    </xdr:to>
    <xdr:cxnSp macro="">
      <xdr:nvCxnSpPr>
        <xdr:cNvPr id="313" name="直線コネクタ 312"/>
        <xdr:cNvCxnSpPr/>
      </xdr:nvCxnSpPr>
      <xdr:spPr>
        <a:xfrm flipV="1">
          <a:off x="15671800" y="622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88900</xdr:rowOff>
    </xdr:to>
    <xdr:cxnSp macro="">
      <xdr:nvCxnSpPr>
        <xdr:cNvPr id="316" name="直線コネクタ 315"/>
        <xdr:cNvCxnSpPr/>
      </xdr:nvCxnSpPr>
      <xdr:spPr>
        <a:xfrm flipV="1">
          <a:off x="14782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119380</xdr:rowOff>
    </xdr:to>
    <xdr:cxnSp macro="">
      <xdr:nvCxnSpPr>
        <xdr:cNvPr id="319" name="直線コネクタ 318"/>
        <xdr:cNvCxnSpPr/>
      </xdr:nvCxnSpPr>
      <xdr:spPr>
        <a:xfrm flipV="1">
          <a:off x="13893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119380</xdr:rowOff>
    </xdr:from>
    <xdr:to>
      <xdr:col>20</xdr:col>
      <xdr:colOff>158750</xdr:colOff>
      <xdr:row>36</xdr:row>
      <xdr:rowOff>134620</xdr:rowOff>
    </xdr:to>
    <xdr:cxnSp macro="">
      <xdr:nvCxnSpPr>
        <xdr:cNvPr id="322" name="直線コネクタ 321"/>
        <xdr:cNvCxnSpPr/>
      </xdr:nvCxnSpPr>
      <xdr:spPr>
        <a:xfrm flipV="1">
          <a:off x="13004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32" name="円/楕円 331"/>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33"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4" name="円/楕円 333"/>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5" name="テキスト ボックス 334"/>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6" name="円/楕円 335"/>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7" name="テキスト ボックス 336"/>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68580</xdr:rowOff>
    </xdr:from>
    <xdr:to>
      <xdr:col>20</xdr:col>
      <xdr:colOff>209550</xdr:colOff>
      <xdr:row>36</xdr:row>
      <xdr:rowOff>170180</xdr:rowOff>
    </xdr:to>
    <xdr:sp macro="" textlink="">
      <xdr:nvSpPr>
        <xdr:cNvPr id="338" name="円/楕円 337"/>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39" name="テキスト ボックス 338"/>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40" name="円/楕円 339"/>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41" name="テキスト ボックス 34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公債費に係る経常収支比率は、前年度比で</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ポイント減少しており、元金償還を超えないよう市債の借入抑制に努めた結果、類似団体平均では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77</xdr:row>
      <xdr:rowOff>46989</xdr:rowOff>
    </xdr:to>
    <xdr:cxnSp macro="">
      <xdr:nvCxnSpPr>
        <xdr:cNvPr id="374" name="直線コネクタ 373"/>
        <xdr:cNvCxnSpPr/>
      </xdr:nvCxnSpPr>
      <xdr:spPr>
        <a:xfrm flipV="1">
          <a:off x="3987800" y="130657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69850</xdr:rowOff>
    </xdr:to>
    <xdr:cxnSp macro="">
      <xdr:nvCxnSpPr>
        <xdr:cNvPr id="377" name="直線コネクタ 376"/>
        <xdr:cNvCxnSpPr/>
      </xdr:nvCxnSpPr>
      <xdr:spPr>
        <a:xfrm flipV="1">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69850</xdr:rowOff>
    </xdr:to>
    <xdr:cxnSp macro="">
      <xdr:nvCxnSpPr>
        <xdr:cNvPr id="380" name="直線コネクタ 379"/>
        <xdr:cNvCxnSpPr/>
      </xdr:nvCxnSpPr>
      <xdr:spPr>
        <a:xfrm>
          <a:off x="2209800" y="13210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92711</xdr:rowOff>
    </xdr:to>
    <xdr:cxnSp macro="">
      <xdr:nvCxnSpPr>
        <xdr:cNvPr id="383" name="直線コネクタ 382"/>
        <xdr:cNvCxnSpPr/>
      </xdr:nvCxnSpPr>
      <xdr:spPr>
        <a:xfrm flipV="1">
          <a:off x="1320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93" name="円/楕円 392"/>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94"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5" name="円/楕円 394"/>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96" name="テキスト ボックス 395"/>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7" name="円/楕円 39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8" name="テキスト ボックス 39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99" name="円/楕円 398"/>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400" name="テキスト ボックス 399"/>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401" name="円/楕円 400"/>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402" name="テキスト ボックス 401"/>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公債費以外では、前述したもののほか、扶助費及び物件費については、市が政策的に実施している経常的な事業を数多く実施しており、これらの増加も比率に大きな影響を与えている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人件費の抑制に</a:t>
          </a:r>
          <a:r>
            <a:rPr kumimoji="1" lang="ja-JP" altLang="en-US" sz="1100">
              <a:solidFill>
                <a:schemeClr val="dk1"/>
              </a:solidFill>
              <a:effectLst/>
              <a:latin typeface="+mn-lt"/>
              <a:ea typeface="+mn-ea"/>
              <a:cs typeface="+mn-cs"/>
            </a:rPr>
            <a:t>よる減少傾向や、平成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年度に関しては</a:t>
          </a:r>
          <a:r>
            <a:rPr kumimoji="1" lang="ja-JP" altLang="ja-JP" sz="1100">
              <a:solidFill>
                <a:schemeClr val="dk1"/>
              </a:solidFill>
              <a:effectLst/>
              <a:latin typeface="+mn-lt"/>
              <a:ea typeface="+mn-ea"/>
              <a:cs typeface="+mn-cs"/>
            </a:rPr>
            <a:t>、経常一般財源である</a:t>
          </a:r>
          <a:r>
            <a:rPr kumimoji="1" lang="ja-JP" altLang="en-US" sz="1100">
              <a:solidFill>
                <a:schemeClr val="dk1"/>
              </a:solidFill>
              <a:effectLst/>
              <a:latin typeface="+mn-lt"/>
              <a:ea typeface="+mn-ea"/>
              <a:cs typeface="+mn-cs"/>
            </a:rPr>
            <a:t>法人税の大幅な増があったため、類似団体との比較で</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ポイント平均を下回った。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78</xdr:row>
      <xdr:rowOff>104139</xdr:rowOff>
    </xdr:to>
    <xdr:cxnSp macro="">
      <xdr:nvCxnSpPr>
        <xdr:cNvPr id="433" name="直線コネクタ 432"/>
        <xdr:cNvCxnSpPr/>
      </xdr:nvCxnSpPr>
      <xdr:spPr>
        <a:xfrm flipV="1">
          <a:off x="15671800" y="13193776"/>
          <a:ext cx="8382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79</xdr:row>
      <xdr:rowOff>14987</xdr:rowOff>
    </xdr:to>
    <xdr:cxnSp macro="">
      <xdr:nvCxnSpPr>
        <xdr:cNvPr id="436" name="直線コネクタ 435"/>
        <xdr:cNvCxnSpPr/>
      </xdr:nvCxnSpPr>
      <xdr:spPr>
        <a:xfrm flipV="1">
          <a:off x="14782800" y="134772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14987</xdr:rowOff>
    </xdr:from>
    <xdr:to>
      <xdr:col>21</xdr:col>
      <xdr:colOff>361950</xdr:colOff>
      <xdr:row>79</xdr:row>
      <xdr:rowOff>101854</xdr:rowOff>
    </xdr:to>
    <xdr:cxnSp macro="">
      <xdr:nvCxnSpPr>
        <xdr:cNvPr id="439" name="直線コネクタ 438"/>
        <xdr:cNvCxnSpPr/>
      </xdr:nvCxnSpPr>
      <xdr:spPr>
        <a:xfrm flipV="1">
          <a:off x="13893800" y="135595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97282</xdr:rowOff>
    </xdr:from>
    <xdr:to>
      <xdr:col>20</xdr:col>
      <xdr:colOff>158750</xdr:colOff>
      <xdr:row>79</xdr:row>
      <xdr:rowOff>101854</xdr:rowOff>
    </xdr:to>
    <xdr:cxnSp macro="">
      <xdr:nvCxnSpPr>
        <xdr:cNvPr id="442" name="直線コネクタ 441"/>
        <xdr:cNvCxnSpPr/>
      </xdr:nvCxnSpPr>
      <xdr:spPr>
        <a:xfrm>
          <a:off x="13004800" y="13641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52" name="円/楕円 451"/>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53"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4" name="円/楕円 453"/>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5" name="テキスト ボックス 45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56" name="円/楕円 455"/>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57" name="テキスト ボックス 456"/>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51054</xdr:rowOff>
    </xdr:from>
    <xdr:to>
      <xdr:col>20</xdr:col>
      <xdr:colOff>209550</xdr:colOff>
      <xdr:row>79</xdr:row>
      <xdr:rowOff>152654</xdr:rowOff>
    </xdr:to>
    <xdr:sp macro="" textlink="">
      <xdr:nvSpPr>
        <xdr:cNvPr id="458" name="円/楕円 457"/>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137431</xdr:rowOff>
    </xdr:from>
    <xdr:ext cx="762000" cy="259045"/>
    <xdr:sp macro="" textlink="">
      <xdr:nvSpPr>
        <xdr:cNvPr id="459" name="テキスト ボックス 458"/>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46482</xdr:rowOff>
    </xdr:from>
    <xdr:to>
      <xdr:col>19</xdr:col>
      <xdr:colOff>6350</xdr:colOff>
      <xdr:row>79</xdr:row>
      <xdr:rowOff>148082</xdr:rowOff>
    </xdr:to>
    <xdr:sp macro="" textlink="">
      <xdr:nvSpPr>
        <xdr:cNvPr id="460" name="円/楕円 459"/>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132859</xdr:rowOff>
    </xdr:from>
    <xdr:ext cx="762000" cy="259045"/>
    <xdr:sp macro="" textlink="">
      <xdr:nvSpPr>
        <xdr:cNvPr id="461" name="テキスト ボックス 460"/>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神奈川県厚木市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21561</xdr:rowOff>
    </xdr:from>
    <xdr:to>
      <xdr:col>4</xdr:col>
      <xdr:colOff>1117600</xdr:colOff>
      <xdr:row>15</xdr:row>
      <xdr:rowOff>77633</xdr:rowOff>
    </xdr:to>
    <xdr:cxnSp macro="">
      <xdr:nvCxnSpPr>
        <xdr:cNvPr id="52" name="直線コネクタ 51"/>
        <xdr:cNvCxnSpPr/>
      </xdr:nvCxnSpPr>
      <xdr:spPr bwMode="auto">
        <a:xfrm flipV="1">
          <a:off x="5003800" y="2640936"/>
          <a:ext cx="647700" cy="56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77633</xdr:rowOff>
    </xdr:from>
    <xdr:to>
      <xdr:col>4</xdr:col>
      <xdr:colOff>469900</xdr:colOff>
      <xdr:row>15</xdr:row>
      <xdr:rowOff>132824</xdr:rowOff>
    </xdr:to>
    <xdr:cxnSp macro="">
      <xdr:nvCxnSpPr>
        <xdr:cNvPr id="55" name="直線コネクタ 54"/>
        <xdr:cNvCxnSpPr/>
      </xdr:nvCxnSpPr>
      <xdr:spPr bwMode="auto">
        <a:xfrm flipV="1">
          <a:off x="4305300" y="2697008"/>
          <a:ext cx="698500" cy="55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33089</xdr:rowOff>
    </xdr:from>
    <xdr:to>
      <xdr:col>3</xdr:col>
      <xdr:colOff>904875</xdr:colOff>
      <xdr:row>15</xdr:row>
      <xdr:rowOff>132824</xdr:rowOff>
    </xdr:to>
    <xdr:cxnSp macro="">
      <xdr:nvCxnSpPr>
        <xdr:cNvPr id="58" name="直線コネクタ 57"/>
        <xdr:cNvCxnSpPr/>
      </xdr:nvCxnSpPr>
      <xdr:spPr bwMode="auto">
        <a:xfrm>
          <a:off x="3606800" y="2652464"/>
          <a:ext cx="698500" cy="9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30346</xdr:rowOff>
    </xdr:from>
    <xdr:to>
      <xdr:col>3</xdr:col>
      <xdr:colOff>206375</xdr:colOff>
      <xdr:row>15</xdr:row>
      <xdr:rowOff>33089</xdr:rowOff>
    </xdr:to>
    <xdr:cxnSp macro="">
      <xdr:nvCxnSpPr>
        <xdr:cNvPr id="61" name="直線コネクタ 60"/>
        <xdr:cNvCxnSpPr/>
      </xdr:nvCxnSpPr>
      <xdr:spPr bwMode="auto">
        <a:xfrm>
          <a:off x="2908300" y="2478271"/>
          <a:ext cx="698500" cy="17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142211</xdr:rowOff>
    </xdr:from>
    <xdr:to>
      <xdr:col>5</xdr:col>
      <xdr:colOff>34925</xdr:colOff>
      <xdr:row>15</xdr:row>
      <xdr:rowOff>72361</xdr:rowOff>
    </xdr:to>
    <xdr:sp macro="" textlink="">
      <xdr:nvSpPr>
        <xdr:cNvPr id="71" name="円/楕円 70"/>
        <xdr:cNvSpPr/>
      </xdr:nvSpPr>
      <xdr:spPr bwMode="auto">
        <a:xfrm>
          <a:off x="5600700" y="259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158738</xdr:rowOff>
    </xdr:from>
    <xdr:ext cx="762000" cy="259045"/>
    <xdr:sp macro="" textlink="">
      <xdr:nvSpPr>
        <xdr:cNvPr id="72" name="人口1人当たり決算額の推移該当値テキスト130"/>
        <xdr:cNvSpPr txBox="1"/>
      </xdr:nvSpPr>
      <xdr:spPr>
        <a:xfrm>
          <a:off x="5740400" y="243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69,687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26833</xdr:rowOff>
    </xdr:from>
    <xdr:to>
      <xdr:col>4</xdr:col>
      <xdr:colOff>520700</xdr:colOff>
      <xdr:row>15</xdr:row>
      <xdr:rowOff>128433</xdr:rowOff>
    </xdr:to>
    <xdr:sp macro="" textlink="">
      <xdr:nvSpPr>
        <xdr:cNvPr id="73" name="円/楕円 72"/>
        <xdr:cNvSpPr/>
      </xdr:nvSpPr>
      <xdr:spPr bwMode="auto">
        <a:xfrm>
          <a:off x="4953000" y="264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138610</xdr:rowOff>
    </xdr:from>
    <xdr:ext cx="736600" cy="259045"/>
    <xdr:sp macro="" textlink="">
      <xdr:nvSpPr>
        <xdr:cNvPr id="74" name="テキスト ボックス 73"/>
        <xdr:cNvSpPr txBox="1"/>
      </xdr:nvSpPr>
      <xdr:spPr>
        <a:xfrm>
          <a:off x="4622800" y="241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67,970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82024</xdr:rowOff>
    </xdr:from>
    <xdr:to>
      <xdr:col>3</xdr:col>
      <xdr:colOff>955675</xdr:colOff>
      <xdr:row>16</xdr:row>
      <xdr:rowOff>12174</xdr:rowOff>
    </xdr:to>
    <xdr:sp macro="" textlink="">
      <xdr:nvSpPr>
        <xdr:cNvPr id="75" name="円/楕円 74"/>
        <xdr:cNvSpPr/>
      </xdr:nvSpPr>
      <xdr:spPr bwMode="auto">
        <a:xfrm>
          <a:off x="4254500" y="2701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22351</xdr:rowOff>
    </xdr:from>
    <xdr:ext cx="762000" cy="259045"/>
    <xdr:sp macro="" textlink="">
      <xdr:nvSpPr>
        <xdr:cNvPr id="76" name="テキスト ボックス 75"/>
        <xdr:cNvSpPr txBox="1"/>
      </xdr:nvSpPr>
      <xdr:spPr>
        <a:xfrm>
          <a:off x="3924300" y="247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66,280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153739</xdr:rowOff>
    </xdr:from>
    <xdr:to>
      <xdr:col>3</xdr:col>
      <xdr:colOff>257175</xdr:colOff>
      <xdr:row>15</xdr:row>
      <xdr:rowOff>83889</xdr:rowOff>
    </xdr:to>
    <xdr:sp macro="" textlink="">
      <xdr:nvSpPr>
        <xdr:cNvPr id="77" name="円/楕円 76"/>
        <xdr:cNvSpPr/>
      </xdr:nvSpPr>
      <xdr:spPr bwMode="auto">
        <a:xfrm>
          <a:off x="3556000" y="260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94066</xdr:rowOff>
    </xdr:from>
    <xdr:ext cx="762000" cy="259045"/>
    <xdr:sp macro="" textlink="">
      <xdr:nvSpPr>
        <xdr:cNvPr id="78" name="テキスト ボックス 77"/>
        <xdr:cNvSpPr txBox="1"/>
      </xdr:nvSpPr>
      <xdr:spPr>
        <a:xfrm>
          <a:off x="3225800" y="237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69,334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150996</xdr:rowOff>
    </xdr:from>
    <xdr:to>
      <xdr:col>2</xdr:col>
      <xdr:colOff>692150</xdr:colOff>
      <xdr:row>14</xdr:row>
      <xdr:rowOff>81146</xdr:rowOff>
    </xdr:to>
    <xdr:sp macro="" textlink="">
      <xdr:nvSpPr>
        <xdr:cNvPr id="79" name="円/楕円 78"/>
        <xdr:cNvSpPr/>
      </xdr:nvSpPr>
      <xdr:spPr bwMode="auto">
        <a:xfrm>
          <a:off x="2857500" y="242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91323</xdr:rowOff>
    </xdr:from>
    <xdr:ext cx="762000" cy="259045"/>
    <xdr:sp macro="" textlink="">
      <xdr:nvSpPr>
        <xdr:cNvPr id="80" name="テキスト ボックス 79"/>
        <xdr:cNvSpPr txBox="1"/>
      </xdr:nvSpPr>
      <xdr:spPr>
        <a:xfrm>
          <a:off x="2527300" y="219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30950</xdr:rowOff>
    </xdr:from>
    <xdr:to>
      <xdr:col>4</xdr:col>
      <xdr:colOff>1117600</xdr:colOff>
      <xdr:row>36</xdr:row>
      <xdr:rowOff>68402</xdr:rowOff>
    </xdr:to>
    <xdr:cxnSp macro="">
      <xdr:nvCxnSpPr>
        <xdr:cNvPr id="113" name="直線コネクタ 112"/>
        <xdr:cNvCxnSpPr/>
      </xdr:nvCxnSpPr>
      <xdr:spPr bwMode="auto">
        <a:xfrm flipV="1">
          <a:off x="5003800" y="6984200"/>
          <a:ext cx="6477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9042</xdr:rowOff>
    </xdr:from>
    <xdr:to>
      <xdr:col>4</xdr:col>
      <xdr:colOff>469900</xdr:colOff>
      <xdr:row>36</xdr:row>
      <xdr:rowOff>68402</xdr:rowOff>
    </xdr:to>
    <xdr:cxnSp macro="">
      <xdr:nvCxnSpPr>
        <xdr:cNvPr id="116" name="直線コネクタ 115"/>
        <xdr:cNvCxnSpPr/>
      </xdr:nvCxnSpPr>
      <xdr:spPr bwMode="auto">
        <a:xfrm>
          <a:off x="4305300" y="6962292"/>
          <a:ext cx="698500" cy="5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9042</xdr:rowOff>
    </xdr:from>
    <xdr:to>
      <xdr:col>3</xdr:col>
      <xdr:colOff>904875</xdr:colOff>
      <xdr:row>36</xdr:row>
      <xdr:rowOff>74841</xdr:rowOff>
    </xdr:to>
    <xdr:cxnSp macro="">
      <xdr:nvCxnSpPr>
        <xdr:cNvPr id="119" name="直線コネクタ 118"/>
        <xdr:cNvCxnSpPr/>
      </xdr:nvCxnSpPr>
      <xdr:spPr bwMode="auto">
        <a:xfrm flipV="1">
          <a:off x="3606800" y="6962292"/>
          <a:ext cx="698500" cy="6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334683</xdr:rowOff>
    </xdr:from>
    <xdr:to>
      <xdr:col>3</xdr:col>
      <xdr:colOff>206375</xdr:colOff>
      <xdr:row>36</xdr:row>
      <xdr:rowOff>74841</xdr:rowOff>
    </xdr:to>
    <xdr:cxnSp macro="">
      <xdr:nvCxnSpPr>
        <xdr:cNvPr id="122" name="直線コネクタ 121"/>
        <xdr:cNvCxnSpPr/>
      </xdr:nvCxnSpPr>
      <xdr:spPr bwMode="auto">
        <a:xfrm>
          <a:off x="2908300" y="6945033"/>
          <a:ext cx="698500" cy="83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323050</xdr:rowOff>
    </xdr:from>
    <xdr:to>
      <xdr:col>5</xdr:col>
      <xdr:colOff>34925</xdr:colOff>
      <xdr:row>36</xdr:row>
      <xdr:rowOff>81750</xdr:rowOff>
    </xdr:to>
    <xdr:sp macro="" textlink="">
      <xdr:nvSpPr>
        <xdr:cNvPr id="132" name="円/楕円 131"/>
        <xdr:cNvSpPr/>
      </xdr:nvSpPr>
      <xdr:spPr bwMode="auto">
        <a:xfrm>
          <a:off x="5600700" y="693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295127</xdr:rowOff>
    </xdr:from>
    <xdr:ext cx="762000" cy="259045"/>
    <xdr:sp macro="" textlink="">
      <xdr:nvSpPr>
        <xdr:cNvPr id="133" name="人口1人当たり決算額の推移該当値テキスト445"/>
        <xdr:cNvSpPr txBox="1"/>
      </xdr:nvSpPr>
      <xdr:spPr>
        <a:xfrm>
          <a:off x="5740400" y="6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17602</xdr:rowOff>
    </xdr:from>
    <xdr:to>
      <xdr:col>4</xdr:col>
      <xdr:colOff>520700</xdr:colOff>
      <xdr:row>36</xdr:row>
      <xdr:rowOff>119202</xdr:rowOff>
    </xdr:to>
    <xdr:sp macro="" textlink="">
      <xdr:nvSpPr>
        <xdr:cNvPr id="134" name="円/楕円 133"/>
        <xdr:cNvSpPr/>
      </xdr:nvSpPr>
      <xdr:spPr bwMode="auto">
        <a:xfrm>
          <a:off x="4953000" y="697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103979</xdr:rowOff>
    </xdr:from>
    <xdr:ext cx="736600" cy="259045"/>
    <xdr:sp macro="" textlink="">
      <xdr:nvSpPr>
        <xdr:cNvPr id="135" name="テキスト ボックス 134"/>
        <xdr:cNvSpPr txBox="1"/>
      </xdr:nvSpPr>
      <xdr:spPr>
        <a:xfrm>
          <a:off x="4622800" y="705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301142</xdr:rowOff>
    </xdr:from>
    <xdr:to>
      <xdr:col>3</xdr:col>
      <xdr:colOff>955675</xdr:colOff>
      <xdr:row>36</xdr:row>
      <xdr:rowOff>59842</xdr:rowOff>
    </xdr:to>
    <xdr:sp macro="" textlink="">
      <xdr:nvSpPr>
        <xdr:cNvPr id="136" name="円/楕円 135"/>
        <xdr:cNvSpPr/>
      </xdr:nvSpPr>
      <xdr:spPr bwMode="auto">
        <a:xfrm>
          <a:off x="4254500" y="691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44619</xdr:rowOff>
    </xdr:from>
    <xdr:ext cx="762000" cy="259045"/>
    <xdr:sp macro="" textlink="">
      <xdr:nvSpPr>
        <xdr:cNvPr id="137" name="テキスト ボックス 136"/>
        <xdr:cNvSpPr txBox="1"/>
      </xdr:nvSpPr>
      <xdr:spPr>
        <a:xfrm>
          <a:off x="3924300" y="69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24041</xdr:rowOff>
    </xdr:from>
    <xdr:to>
      <xdr:col>3</xdr:col>
      <xdr:colOff>257175</xdr:colOff>
      <xdr:row>36</xdr:row>
      <xdr:rowOff>125641</xdr:rowOff>
    </xdr:to>
    <xdr:sp macro="" textlink="">
      <xdr:nvSpPr>
        <xdr:cNvPr id="138" name="円/楕円 137"/>
        <xdr:cNvSpPr/>
      </xdr:nvSpPr>
      <xdr:spPr bwMode="auto">
        <a:xfrm>
          <a:off x="3556000" y="697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110418</xdr:rowOff>
    </xdr:from>
    <xdr:ext cx="762000" cy="259045"/>
    <xdr:sp macro="" textlink="">
      <xdr:nvSpPr>
        <xdr:cNvPr id="139" name="テキスト ボックス 138"/>
        <xdr:cNvSpPr txBox="1"/>
      </xdr:nvSpPr>
      <xdr:spPr>
        <a:xfrm>
          <a:off x="3225800" y="70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283883</xdr:rowOff>
    </xdr:from>
    <xdr:to>
      <xdr:col>2</xdr:col>
      <xdr:colOff>692150</xdr:colOff>
      <xdr:row>36</xdr:row>
      <xdr:rowOff>42583</xdr:rowOff>
    </xdr:to>
    <xdr:sp macro="" textlink="">
      <xdr:nvSpPr>
        <xdr:cNvPr id="140" name="円/楕円 139"/>
        <xdr:cNvSpPr/>
      </xdr:nvSpPr>
      <xdr:spPr bwMode="auto">
        <a:xfrm>
          <a:off x="2857500" y="689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27360</xdr:rowOff>
    </xdr:from>
    <xdr:ext cx="762000" cy="259045"/>
    <xdr:sp macro="" textlink="">
      <xdr:nvSpPr>
        <xdr:cNvPr id="141" name="テキスト ボックス 140"/>
        <xdr:cNvSpPr txBox="1"/>
      </xdr:nvSpPr>
      <xdr:spPr>
        <a:xfrm>
          <a:off x="2527300" y="698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225,503
219,623
93.84
84,343,535
80,037,935
3,774,220
45,181,945
48,520,868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154722</xdr:rowOff>
    </xdr:from>
    <xdr:to>
      <xdr:col>6</xdr:col>
      <xdr:colOff>511175</xdr:colOff>
      <xdr:row>35</xdr:row>
      <xdr:rowOff>29907</xdr:rowOff>
    </xdr:to>
    <xdr:cxnSp macro="">
      <xdr:nvCxnSpPr>
        <xdr:cNvPr id="63" name="直線コネクタ 62"/>
        <xdr:cNvCxnSpPr/>
      </xdr:nvCxnSpPr>
      <xdr:spPr>
        <a:xfrm flipV="1">
          <a:off x="3797300" y="5984022"/>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29907</xdr:rowOff>
    </xdr:from>
    <xdr:to>
      <xdr:col>5</xdr:col>
      <xdr:colOff>358775</xdr:colOff>
      <xdr:row>35</xdr:row>
      <xdr:rowOff>54922</xdr:rowOff>
    </xdr:to>
    <xdr:cxnSp macro="">
      <xdr:nvCxnSpPr>
        <xdr:cNvPr id="66" name="直線コネクタ 65"/>
        <xdr:cNvCxnSpPr/>
      </xdr:nvCxnSpPr>
      <xdr:spPr>
        <a:xfrm flipV="1">
          <a:off x="2908300" y="6030657"/>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150216</xdr:rowOff>
    </xdr:from>
    <xdr:to>
      <xdr:col>4</xdr:col>
      <xdr:colOff>155575</xdr:colOff>
      <xdr:row>35</xdr:row>
      <xdr:rowOff>54922</xdr:rowOff>
    </xdr:to>
    <xdr:cxnSp macro="">
      <xdr:nvCxnSpPr>
        <xdr:cNvPr id="69" name="直線コネクタ 68"/>
        <xdr:cNvCxnSpPr/>
      </xdr:nvCxnSpPr>
      <xdr:spPr>
        <a:xfrm>
          <a:off x="2019300" y="5979516"/>
          <a:ext cx="889000" cy="7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140549</xdr:rowOff>
    </xdr:from>
    <xdr:to>
      <xdr:col>2</xdr:col>
      <xdr:colOff>638175</xdr:colOff>
      <xdr:row>34</xdr:row>
      <xdr:rowOff>150216</xdr:rowOff>
    </xdr:to>
    <xdr:cxnSp macro="">
      <xdr:nvCxnSpPr>
        <xdr:cNvPr id="72" name="直線コネクタ 71"/>
        <xdr:cNvCxnSpPr/>
      </xdr:nvCxnSpPr>
      <xdr:spPr>
        <a:xfrm>
          <a:off x="1130300" y="5798399"/>
          <a:ext cx="889000" cy="1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103922</xdr:rowOff>
    </xdr:from>
    <xdr:to>
      <xdr:col>6</xdr:col>
      <xdr:colOff>561975</xdr:colOff>
      <xdr:row>35</xdr:row>
      <xdr:rowOff>34072</xdr:rowOff>
    </xdr:to>
    <xdr:sp macro="" textlink="">
      <xdr:nvSpPr>
        <xdr:cNvPr id="82" name="円/楕円 81"/>
        <xdr:cNvSpPr/>
      </xdr:nvSpPr>
      <xdr:spPr>
        <a:xfrm>
          <a:off x="4584700" y="59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126799</xdr:rowOff>
    </xdr:from>
    <xdr:ext cx="534377" cy="259045"/>
    <xdr:sp macro="" textlink="">
      <xdr:nvSpPr>
        <xdr:cNvPr id="83" name="人件費該当値テキスト"/>
        <xdr:cNvSpPr txBox="1"/>
      </xdr:nvSpPr>
      <xdr:spPr>
        <a:xfrm>
          <a:off x="4686300" y="57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150557</xdr:rowOff>
    </xdr:from>
    <xdr:to>
      <xdr:col>5</xdr:col>
      <xdr:colOff>409575</xdr:colOff>
      <xdr:row>35</xdr:row>
      <xdr:rowOff>80707</xdr:rowOff>
    </xdr:to>
    <xdr:sp macro="" textlink="">
      <xdr:nvSpPr>
        <xdr:cNvPr id="84" name="円/楕円 83"/>
        <xdr:cNvSpPr/>
      </xdr:nvSpPr>
      <xdr:spPr>
        <a:xfrm>
          <a:off x="3746500" y="59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97234</xdr:rowOff>
    </xdr:from>
    <xdr:ext cx="534377" cy="259045"/>
    <xdr:sp macro="" textlink="">
      <xdr:nvSpPr>
        <xdr:cNvPr id="85" name="テキスト ボックス 84"/>
        <xdr:cNvSpPr txBox="1"/>
      </xdr:nvSpPr>
      <xdr:spPr>
        <a:xfrm>
          <a:off x="3530111" y="57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4122</xdr:rowOff>
    </xdr:from>
    <xdr:to>
      <xdr:col>4</xdr:col>
      <xdr:colOff>206375</xdr:colOff>
      <xdr:row>35</xdr:row>
      <xdr:rowOff>105722</xdr:rowOff>
    </xdr:to>
    <xdr:sp macro="" textlink="">
      <xdr:nvSpPr>
        <xdr:cNvPr id="86" name="円/楕円 85"/>
        <xdr:cNvSpPr/>
      </xdr:nvSpPr>
      <xdr:spPr>
        <a:xfrm>
          <a:off x="2857500" y="60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122249</xdr:rowOff>
    </xdr:from>
    <xdr:ext cx="534377" cy="259045"/>
    <xdr:sp macro="" textlink="">
      <xdr:nvSpPr>
        <xdr:cNvPr id="87" name="テキスト ボックス 86"/>
        <xdr:cNvSpPr txBox="1"/>
      </xdr:nvSpPr>
      <xdr:spPr>
        <a:xfrm>
          <a:off x="2641111" y="57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99416</xdr:rowOff>
    </xdr:from>
    <xdr:to>
      <xdr:col>3</xdr:col>
      <xdr:colOff>3175</xdr:colOff>
      <xdr:row>35</xdr:row>
      <xdr:rowOff>29566</xdr:rowOff>
    </xdr:to>
    <xdr:sp macro="" textlink="">
      <xdr:nvSpPr>
        <xdr:cNvPr id="88" name="円/楕円 87"/>
        <xdr:cNvSpPr/>
      </xdr:nvSpPr>
      <xdr:spPr>
        <a:xfrm>
          <a:off x="1968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46093</xdr:rowOff>
    </xdr:from>
    <xdr:ext cx="534377" cy="259045"/>
    <xdr:sp macro="" textlink="">
      <xdr:nvSpPr>
        <xdr:cNvPr id="89" name="テキスト ボックス 88"/>
        <xdr:cNvSpPr txBox="1"/>
      </xdr:nvSpPr>
      <xdr:spPr>
        <a:xfrm>
          <a:off x="1752111" y="57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89749</xdr:rowOff>
    </xdr:from>
    <xdr:to>
      <xdr:col>1</xdr:col>
      <xdr:colOff>485775</xdr:colOff>
      <xdr:row>34</xdr:row>
      <xdr:rowOff>19899</xdr:rowOff>
    </xdr:to>
    <xdr:sp macro="" textlink="">
      <xdr:nvSpPr>
        <xdr:cNvPr id="90" name="円/楕円 89"/>
        <xdr:cNvSpPr/>
      </xdr:nvSpPr>
      <xdr:spPr>
        <a:xfrm>
          <a:off x="1079500" y="57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36426</xdr:rowOff>
    </xdr:from>
    <xdr:ext cx="534377" cy="259045"/>
    <xdr:sp macro="" textlink="">
      <xdr:nvSpPr>
        <xdr:cNvPr id="91" name="テキスト ボックス 90"/>
        <xdr:cNvSpPr txBox="1"/>
      </xdr:nvSpPr>
      <xdr:spPr>
        <a:xfrm>
          <a:off x="863111" y="55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124422</xdr:rowOff>
    </xdr:from>
    <xdr:to>
      <xdr:col>6</xdr:col>
      <xdr:colOff>511175</xdr:colOff>
      <xdr:row>53</xdr:row>
      <xdr:rowOff>131775</xdr:rowOff>
    </xdr:to>
    <xdr:cxnSp macro="">
      <xdr:nvCxnSpPr>
        <xdr:cNvPr id="121" name="直線コネクタ 120"/>
        <xdr:cNvCxnSpPr/>
      </xdr:nvCxnSpPr>
      <xdr:spPr>
        <a:xfrm flipV="1">
          <a:off x="3797300" y="9211272"/>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131775</xdr:rowOff>
    </xdr:from>
    <xdr:to>
      <xdr:col>5</xdr:col>
      <xdr:colOff>358775</xdr:colOff>
      <xdr:row>54</xdr:row>
      <xdr:rowOff>101067</xdr:rowOff>
    </xdr:to>
    <xdr:cxnSp macro="">
      <xdr:nvCxnSpPr>
        <xdr:cNvPr id="124" name="直線コネクタ 123"/>
        <xdr:cNvCxnSpPr/>
      </xdr:nvCxnSpPr>
      <xdr:spPr>
        <a:xfrm flipV="1">
          <a:off x="2908300" y="9218625"/>
          <a:ext cx="889000" cy="1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101067</xdr:rowOff>
    </xdr:from>
    <xdr:to>
      <xdr:col>4</xdr:col>
      <xdr:colOff>155575</xdr:colOff>
      <xdr:row>54</xdr:row>
      <xdr:rowOff>119888</xdr:rowOff>
    </xdr:to>
    <xdr:cxnSp macro="">
      <xdr:nvCxnSpPr>
        <xdr:cNvPr id="127" name="直線コネクタ 126"/>
        <xdr:cNvCxnSpPr/>
      </xdr:nvCxnSpPr>
      <xdr:spPr>
        <a:xfrm flipV="1">
          <a:off x="2019300" y="935936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60033</xdr:rowOff>
    </xdr:from>
    <xdr:to>
      <xdr:col>2</xdr:col>
      <xdr:colOff>638175</xdr:colOff>
      <xdr:row>54</xdr:row>
      <xdr:rowOff>119888</xdr:rowOff>
    </xdr:to>
    <xdr:cxnSp macro="">
      <xdr:nvCxnSpPr>
        <xdr:cNvPr id="130" name="直線コネクタ 129"/>
        <xdr:cNvCxnSpPr/>
      </xdr:nvCxnSpPr>
      <xdr:spPr>
        <a:xfrm>
          <a:off x="1130300" y="9318333"/>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73622</xdr:rowOff>
    </xdr:from>
    <xdr:to>
      <xdr:col>6</xdr:col>
      <xdr:colOff>561975</xdr:colOff>
      <xdr:row>54</xdr:row>
      <xdr:rowOff>3772</xdr:rowOff>
    </xdr:to>
    <xdr:sp macro="" textlink="">
      <xdr:nvSpPr>
        <xdr:cNvPr id="140" name="円/楕円 139"/>
        <xdr:cNvSpPr/>
      </xdr:nvSpPr>
      <xdr:spPr>
        <a:xfrm>
          <a:off x="4584700" y="91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96499</xdr:rowOff>
    </xdr:from>
    <xdr:ext cx="534377" cy="259045"/>
    <xdr:sp macro="" textlink="">
      <xdr:nvSpPr>
        <xdr:cNvPr id="141" name="物件費該当値テキスト"/>
        <xdr:cNvSpPr txBox="1"/>
      </xdr:nvSpPr>
      <xdr:spPr>
        <a:xfrm>
          <a:off x="4686300" y="90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54,901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80975</xdr:rowOff>
    </xdr:from>
    <xdr:to>
      <xdr:col>5</xdr:col>
      <xdr:colOff>409575</xdr:colOff>
      <xdr:row>54</xdr:row>
      <xdr:rowOff>11125</xdr:rowOff>
    </xdr:to>
    <xdr:sp macro="" textlink="">
      <xdr:nvSpPr>
        <xdr:cNvPr id="142" name="円/楕円 141"/>
        <xdr:cNvSpPr/>
      </xdr:nvSpPr>
      <xdr:spPr>
        <a:xfrm>
          <a:off x="3746500" y="91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27652</xdr:rowOff>
    </xdr:from>
    <xdr:ext cx="534377" cy="259045"/>
    <xdr:sp macro="" textlink="">
      <xdr:nvSpPr>
        <xdr:cNvPr id="143" name="テキスト ボックス 142"/>
        <xdr:cNvSpPr txBox="1"/>
      </xdr:nvSpPr>
      <xdr:spPr>
        <a:xfrm>
          <a:off x="3530111" y="89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50267</xdr:rowOff>
    </xdr:from>
    <xdr:to>
      <xdr:col>4</xdr:col>
      <xdr:colOff>206375</xdr:colOff>
      <xdr:row>54</xdr:row>
      <xdr:rowOff>151867</xdr:rowOff>
    </xdr:to>
    <xdr:sp macro="" textlink="">
      <xdr:nvSpPr>
        <xdr:cNvPr id="144" name="円/楕円 143"/>
        <xdr:cNvSpPr/>
      </xdr:nvSpPr>
      <xdr:spPr>
        <a:xfrm>
          <a:off x="2857500" y="93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168394</xdr:rowOff>
    </xdr:from>
    <xdr:ext cx="534377" cy="259045"/>
    <xdr:sp macro="" textlink="">
      <xdr:nvSpPr>
        <xdr:cNvPr id="145" name="テキスト ボックス 144"/>
        <xdr:cNvSpPr txBox="1"/>
      </xdr:nvSpPr>
      <xdr:spPr>
        <a:xfrm>
          <a:off x="2641111" y="90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69088</xdr:rowOff>
    </xdr:from>
    <xdr:to>
      <xdr:col>3</xdr:col>
      <xdr:colOff>3175</xdr:colOff>
      <xdr:row>54</xdr:row>
      <xdr:rowOff>170688</xdr:rowOff>
    </xdr:to>
    <xdr:sp macro="" textlink="">
      <xdr:nvSpPr>
        <xdr:cNvPr id="146" name="円/楕円 145"/>
        <xdr:cNvSpPr/>
      </xdr:nvSpPr>
      <xdr:spPr>
        <a:xfrm>
          <a:off x="1968500" y="93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15765</xdr:rowOff>
    </xdr:from>
    <xdr:ext cx="534377" cy="259045"/>
    <xdr:sp macro="" textlink="">
      <xdr:nvSpPr>
        <xdr:cNvPr id="147" name="テキスト ボックス 146"/>
        <xdr:cNvSpPr txBox="1"/>
      </xdr:nvSpPr>
      <xdr:spPr>
        <a:xfrm>
          <a:off x="1752111" y="910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9233</xdr:rowOff>
    </xdr:from>
    <xdr:to>
      <xdr:col>1</xdr:col>
      <xdr:colOff>485775</xdr:colOff>
      <xdr:row>54</xdr:row>
      <xdr:rowOff>110833</xdr:rowOff>
    </xdr:to>
    <xdr:sp macro="" textlink="">
      <xdr:nvSpPr>
        <xdr:cNvPr id="148" name="円/楕円 147"/>
        <xdr:cNvSpPr/>
      </xdr:nvSpPr>
      <xdr:spPr>
        <a:xfrm>
          <a:off x="1079500" y="92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127360</xdr:rowOff>
    </xdr:from>
    <xdr:ext cx="534377" cy="259045"/>
    <xdr:sp macro="" textlink="">
      <xdr:nvSpPr>
        <xdr:cNvPr id="149" name="テキスト ボックス 148"/>
        <xdr:cNvSpPr txBox="1"/>
      </xdr:nvSpPr>
      <xdr:spPr>
        <a:xfrm>
          <a:off x="863111" y="90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11502</xdr:rowOff>
    </xdr:from>
    <xdr:to>
      <xdr:col>6</xdr:col>
      <xdr:colOff>511175</xdr:colOff>
      <xdr:row>76</xdr:row>
      <xdr:rowOff>21377</xdr:rowOff>
    </xdr:to>
    <xdr:cxnSp macro="">
      <xdr:nvCxnSpPr>
        <xdr:cNvPr id="176" name="直線コネクタ 175"/>
        <xdr:cNvCxnSpPr/>
      </xdr:nvCxnSpPr>
      <xdr:spPr>
        <a:xfrm flipV="1">
          <a:off x="3797300" y="13041702"/>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22613</xdr:rowOff>
    </xdr:from>
    <xdr:ext cx="469744" cy="259045"/>
    <xdr:sp macro="" textlink="">
      <xdr:nvSpPr>
        <xdr:cNvPr id="177" name="維持補修費平均値テキスト"/>
        <xdr:cNvSpPr txBox="1"/>
      </xdr:nvSpPr>
      <xdr:spPr>
        <a:xfrm>
          <a:off x="4686300" y="13052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21377</xdr:rowOff>
    </xdr:from>
    <xdr:to>
      <xdr:col>5</xdr:col>
      <xdr:colOff>358775</xdr:colOff>
      <xdr:row>76</xdr:row>
      <xdr:rowOff>68103</xdr:rowOff>
    </xdr:to>
    <xdr:cxnSp macro="">
      <xdr:nvCxnSpPr>
        <xdr:cNvPr id="179" name="直線コネクタ 178"/>
        <xdr:cNvCxnSpPr/>
      </xdr:nvCxnSpPr>
      <xdr:spPr>
        <a:xfrm flipV="1">
          <a:off x="2908300" y="13051577"/>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123928</xdr:rowOff>
    </xdr:from>
    <xdr:ext cx="469744" cy="259045"/>
    <xdr:sp macro="" textlink="">
      <xdr:nvSpPr>
        <xdr:cNvPr id="181" name="テキスト ボックス 180"/>
        <xdr:cNvSpPr txBox="1"/>
      </xdr:nvSpPr>
      <xdr:spPr>
        <a:xfrm>
          <a:off x="3562427" y="131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16897</xdr:rowOff>
    </xdr:from>
    <xdr:to>
      <xdr:col>4</xdr:col>
      <xdr:colOff>155575</xdr:colOff>
      <xdr:row>76</xdr:row>
      <xdr:rowOff>68103</xdr:rowOff>
    </xdr:to>
    <xdr:cxnSp macro="">
      <xdr:nvCxnSpPr>
        <xdr:cNvPr id="182" name="直線コネクタ 181"/>
        <xdr:cNvCxnSpPr/>
      </xdr:nvCxnSpPr>
      <xdr:spPr>
        <a:xfrm>
          <a:off x="2019300" y="13047097"/>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70023</xdr:rowOff>
    </xdr:from>
    <xdr:to>
      <xdr:col>2</xdr:col>
      <xdr:colOff>638175</xdr:colOff>
      <xdr:row>76</xdr:row>
      <xdr:rowOff>16897</xdr:rowOff>
    </xdr:to>
    <xdr:cxnSp macro="">
      <xdr:nvCxnSpPr>
        <xdr:cNvPr id="185" name="直線コネクタ 184"/>
        <xdr:cNvCxnSpPr/>
      </xdr:nvCxnSpPr>
      <xdr:spPr>
        <a:xfrm>
          <a:off x="1130300" y="12928773"/>
          <a:ext cx="889000" cy="1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147338</xdr:rowOff>
    </xdr:from>
    <xdr:ext cx="469744" cy="259045"/>
    <xdr:sp macro="" textlink="">
      <xdr:nvSpPr>
        <xdr:cNvPr id="187" name="テキスト ボックス 186"/>
        <xdr:cNvSpPr txBox="1"/>
      </xdr:nvSpPr>
      <xdr:spPr>
        <a:xfrm>
          <a:off x="178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122556</xdr:rowOff>
    </xdr:from>
    <xdr:ext cx="469744" cy="259045"/>
    <xdr:sp macro="" textlink="">
      <xdr:nvSpPr>
        <xdr:cNvPr id="189" name="テキスト ボックス 188"/>
        <xdr:cNvSpPr txBox="1"/>
      </xdr:nvSpPr>
      <xdr:spPr>
        <a:xfrm>
          <a:off x="895427"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132151</xdr:rowOff>
    </xdr:from>
    <xdr:to>
      <xdr:col>6</xdr:col>
      <xdr:colOff>561975</xdr:colOff>
      <xdr:row>76</xdr:row>
      <xdr:rowOff>62300</xdr:rowOff>
    </xdr:to>
    <xdr:sp macro="" textlink="">
      <xdr:nvSpPr>
        <xdr:cNvPr id="195" name="円/楕円 194"/>
        <xdr:cNvSpPr/>
      </xdr:nvSpPr>
      <xdr:spPr>
        <a:xfrm>
          <a:off x="4584700" y="129909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155028</xdr:rowOff>
    </xdr:from>
    <xdr:ext cx="469744" cy="259045"/>
    <xdr:sp macro="" textlink="">
      <xdr:nvSpPr>
        <xdr:cNvPr id="196" name="維持補修費該当値テキスト"/>
        <xdr:cNvSpPr txBox="1"/>
      </xdr:nvSpPr>
      <xdr:spPr>
        <a:xfrm>
          <a:off x="4686300" y="1284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142027</xdr:rowOff>
    </xdr:from>
    <xdr:to>
      <xdr:col>5</xdr:col>
      <xdr:colOff>409575</xdr:colOff>
      <xdr:row>76</xdr:row>
      <xdr:rowOff>72177</xdr:rowOff>
    </xdr:to>
    <xdr:sp macro="" textlink="">
      <xdr:nvSpPr>
        <xdr:cNvPr id="197" name="円/楕円 196"/>
        <xdr:cNvSpPr/>
      </xdr:nvSpPr>
      <xdr:spPr>
        <a:xfrm>
          <a:off x="3746500" y="130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88704</xdr:rowOff>
    </xdr:from>
    <xdr:ext cx="469744" cy="259045"/>
    <xdr:sp macro="" textlink="">
      <xdr:nvSpPr>
        <xdr:cNvPr id="198" name="テキスト ボックス 197"/>
        <xdr:cNvSpPr txBox="1"/>
      </xdr:nvSpPr>
      <xdr:spPr>
        <a:xfrm>
          <a:off x="3562427" y="1277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17303</xdr:rowOff>
    </xdr:from>
    <xdr:to>
      <xdr:col>4</xdr:col>
      <xdr:colOff>206375</xdr:colOff>
      <xdr:row>76</xdr:row>
      <xdr:rowOff>118903</xdr:rowOff>
    </xdr:to>
    <xdr:sp macro="" textlink="">
      <xdr:nvSpPr>
        <xdr:cNvPr id="199" name="円/楕円 198"/>
        <xdr:cNvSpPr/>
      </xdr:nvSpPr>
      <xdr:spPr>
        <a:xfrm>
          <a:off x="2857500" y="130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135430</xdr:rowOff>
    </xdr:from>
    <xdr:ext cx="469744" cy="259045"/>
    <xdr:sp macro="" textlink="">
      <xdr:nvSpPr>
        <xdr:cNvPr id="200" name="テキスト ボックス 199"/>
        <xdr:cNvSpPr txBox="1"/>
      </xdr:nvSpPr>
      <xdr:spPr>
        <a:xfrm>
          <a:off x="2673427" y="1282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137546</xdr:rowOff>
    </xdr:from>
    <xdr:to>
      <xdr:col>3</xdr:col>
      <xdr:colOff>3175</xdr:colOff>
      <xdr:row>76</xdr:row>
      <xdr:rowOff>67695</xdr:rowOff>
    </xdr:to>
    <xdr:sp macro="" textlink="">
      <xdr:nvSpPr>
        <xdr:cNvPr id="201" name="円/楕円 200"/>
        <xdr:cNvSpPr/>
      </xdr:nvSpPr>
      <xdr:spPr>
        <a:xfrm>
          <a:off x="1968500" y="129962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84223</xdr:rowOff>
    </xdr:from>
    <xdr:ext cx="469744" cy="259045"/>
    <xdr:sp macro="" textlink="">
      <xdr:nvSpPr>
        <xdr:cNvPr id="202" name="テキスト ボックス 201"/>
        <xdr:cNvSpPr txBox="1"/>
      </xdr:nvSpPr>
      <xdr:spPr>
        <a:xfrm>
          <a:off x="1784427" y="1277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19223</xdr:rowOff>
    </xdr:from>
    <xdr:to>
      <xdr:col>1</xdr:col>
      <xdr:colOff>485775</xdr:colOff>
      <xdr:row>75</xdr:row>
      <xdr:rowOff>120823</xdr:rowOff>
    </xdr:to>
    <xdr:sp macro="" textlink="">
      <xdr:nvSpPr>
        <xdr:cNvPr id="203" name="円/楕円 202"/>
        <xdr:cNvSpPr/>
      </xdr:nvSpPr>
      <xdr:spPr>
        <a:xfrm>
          <a:off x="1079500" y="128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137350</xdr:rowOff>
    </xdr:from>
    <xdr:ext cx="469744" cy="259045"/>
    <xdr:sp macro="" textlink="">
      <xdr:nvSpPr>
        <xdr:cNvPr id="204" name="テキスト ボックス 203"/>
        <xdr:cNvSpPr txBox="1"/>
      </xdr:nvSpPr>
      <xdr:spPr>
        <a:xfrm>
          <a:off x="895427" y="1265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103443</xdr:rowOff>
    </xdr:from>
    <xdr:to>
      <xdr:col>6</xdr:col>
      <xdr:colOff>511175</xdr:colOff>
      <xdr:row>96</xdr:row>
      <xdr:rowOff>16097</xdr:rowOff>
    </xdr:to>
    <xdr:cxnSp macro="">
      <xdr:nvCxnSpPr>
        <xdr:cNvPr id="232" name="直線コネクタ 231"/>
        <xdr:cNvCxnSpPr/>
      </xdr:nvCxnSpPr>
      <xdr:spPr>
        <a:xfrm flipV="1">
          <a:off x="3797300" y="16391193"/>
          <a:ext cx="838200" cy="8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16097</xdr:rowOff>
    </xdr:from>
    <xdr:to>
      <xdr:col>5</xdr:col>
      <xdr:colOff>358775</xdr:colOff>
      <xdr:row>96</xdr:row>
      <xdr:rowOff>91398</xdr:rowOff>
    </xdr:to>
    <xdr:cxnSp macro="">
      <xdr:nvCxnSpPr>
        <xdr:cNvPr id="235" name="直線コネクタ 234"/>
        <xdr:cNvCxnSpPr/>
      </xdr:nvCxnSpPr>
      <xdr:spPr>
        <a:xfrm flipV="1">
          <a:off x="2908300" y="16475297"/>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91398</xdr:rowOff>
    </xdr:from>
    <xdr:to>
      <xdr:col>4</xdr:col>
      <xdr:colOff>155575</xdr:colOff>
      <xdr:row>96</xdr:row>
      <xdr:rowOff>92289</xdr:rowOff>
    </xdr:to>
    <xdr:cxnSp macro="">
      <xdr:nvCxnSpPr>
        <xdr:cNvPr id="238" name="直線コネクタ 237"/>
        <xdr:cNvCxnSpPr/>
      </xdr:nvCxnSpPr>
      <xdr:spPr>
        <a:xfrm flipV="1">
          <a:off x="2019300" y="16550598"/>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43391</xdr:rowOff>
    </xdr:from>
    <xdr:to>
      <xdr:col>2</xdr:col>
      <xdr:colOff>638175</xdr:colOff>
      <xdr:row>96</xdr:row>
      <xdr:rowOff>92289</xdr:rowOff>
    </xdr:to>
    <xdr:cxnSp macro="">
      <xdr:nvCxnSpPr>
        <xdr:cNvPr id="241" name="直線コネクタ 240"/>
        <xdr:cNvCxnSpPr/>
      </xdr:nvCxnSpPr>
      <xdr:spPr>
        <a:xfrm>
          <a:off x="1130300" y="16502591"/>
          <a:ext cx="8890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52643</xdr:rowOff>
    </xdr:from>
    <xdr:to>
      <xdr:col>6</xdr:col>
      <xdr:colOff>561975</xdr:colOff>
      <xdr:row>95</xdr:row>
      <xdr:rowOff>154243</xdr:rowOff>
    </xdr:to>
    <xdr:sp macro="" textlink="">
      <xdr:nvSpPr>
        <xdr:cNvPr id="251" name="円/楕円 250"/>
        <xdr:cNvSpPr/>
      </xdr:nvSpPr>
      <xdr:spPr>
        <a:xfrm>
          <a:off x="4584700" y="163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31070</xdr:rowOff>
    </xdr:from>
    <xdr:ext cx="534377" cy="259045"/>
    <xdr:sp macro="" textlink="">
      <xdr:nvSpPr>
        <xdr:cNvPr id="252" name="扶助費該当値テキスト"/>
        <xdr:cNvSpPr txBox="1"/>
      </xdr:nvSpPr>
      <xdr:spPr>
        <a:xfrm>
          <a:off x="4686300" y="163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136747</xdr:rowOff>
    </xdr:from>
    <xdr:to>
      <xdr:col>5</xdr:col>
      <xdr:colOff>409575</xdr:colOff>
      <xdr:row>96</xdr:row>
      <xdr:rowOff>66897</xdr:rowOff>
    </xdr:to>
    <xdr:sp macro="" textlink="">
      <xdr:nvSpPr>
        <xdr:cNvPr id="253" name="円/楕円 252"/>
        <xdr:cNvSpPr/>
      </xdr:nvSpPr>
      <xdr:spPr>
        <a:xfrm>
          <a:off x="3746500" y="164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58024</xdr:rowOff>
    </xdr:from>
    <xdr:ext cx="534377" cy="259045"/>
    <xdr:sp macro="" textlink="">
      <xdr:nvSpPr>
        <xdr:cNvPr id="254" name="テキスト ボックス 253"/>
        <xdr:cNvSpPr txBox="1"/>
      </xdr:nvSpPr>
      <xdr:spPr>
        <a:xfrm>
          <a:off x="3530111" y="165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40598</xdr:rowOff>
    </xdr:from>
    <xdr:to>
      <xdr:col>4</xdr:col>
      <xdr:colOff>206375</xdr:colOff>
      <xdr:row>96</xdr:row>
      <xdr:rowOff>142198</xdr:rowOff>
    </xdr:to>
    <xdr:sp macro="" textlink="">
      <xdr:nvSpPr>
        <xdr:cNvPr id="255" name="円/楕円 254"/>
        <xdr:cNvSpPr/>
      </xdr:nvSpPr>
      <xdr:spPr>
        <a:xfrm>
          <a:off x="2857500" y="1649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133325</xdr:rowOff>
    </xdr:from>
    <xdr:ext cx="534377" cy="259045"/>
    <xdr:sp macro="" textlink="">
      <xdr:nvSpPr>
        <xdr:cNvPr id="256" name="テキスト ボックス 255"/>
        <xdr:cNvSpPr txBox="1"/>
      </xdr:nvSpPr>
      <xdr:spPr>
        <a:xfrm>
          <a:off x="2641111" y="165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41489</xdr:rowOff>
    </xdr:from>
    <xdr:to>
      <xdr:col>3</xdr:col>
      <xdr:colOff>3175</xdr:colOff>
      <xdr:row>96</xdr:row>
      <xdr:rowOff>143089</xdr:rowOff>
    </xdr:to>
    <xdr:sp macro="" textlink="">
      <xdr:nvSpPr>
        <xdr:cNvPr id="257" name="円/楕円 256"/>
        <xdr:cNvSpPr/>
      </xdr:nvSpPr>
      <xdr:spPr>
        <a:xfrm>
          <a:off x="1968500" y="165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134216</xdr:rowOff>
    </xdr:from>
    <xdr:ext cx="534377" cy="259045"/>
    <xdr:sp macro="" textlink="">
      <xdr:nvSpPr>
        <xdr:cNvPr id="258" name="テキスト ボックス 257"/>
        <xdr:cNvSpPr txBox="1"/>
      </xdr:nvSpPr>
      <xdr:spPr>
        <a:xfrm>
          <a:off x="1752111" y="165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164041</xdr:rowOff>
    </xdr:from>
    <xdr:to>
      <xdr:col>1</xdr:col>
      <xdr:colOff>485775</xdr:colOff>
      <xdr:row>96</xdr:row>
      <xdr:rowOff>94191</xdr:rowOff>
    </xdr:to>
    <xdr:sp macro="" textlink="">
      <xdr:nvSpPr>
        <xdr:cNvPr id="259" name="円/楕円 258"/>
        <xdr:cNvSpPr/>
      </xdr:nvSpPr>
      <xdr:spPr>
        <a:xfrm>
          <a:off x="1079500" y="164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110718</xdr:rowOff>
    </xdr:from>
    <xdr:ext cx="534377" cy="259045"/>
    <xdr:sp macro="" textlink="">
      <xdr:nvSpPr>
        <xdr:cNvPr id="260" name="テキスト ボックス 259"/>
        <xdr:cNvSpPr txBox="1"/>
      </xdr:nvSpPr>
      <xdr:spPr>
        <a:xfrm>
          <a:off x="863111" y="162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161608</xdr:rowOff>
    </xdr:from>
    <xdr:to>
      <xdr:col>15</xdr:col>
      <xdr:colOff>180975</xdr:colOff>
      <xdr:row>37</xdr:row>
      <xdr:rowOff>5055</xdr:rowOff>
    </xdr:to>
    <xdr:cxnSp macro="">
      <xdr:nvCxnSpPr>
        <xdr:cNvPr id="289" name="直線コネクタ 288"/>
        <xdr:cNvCxnSpPr/>
      </xdr:nvCxnSpPr>
      <xdr:spPr>
        <a:xfrm flipV="1">
          <a:off x="9639300" y="6333808"/>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5055</xdr:rowOff>
    </xdr:from>
    <xdr:to>
      <xdr:col>14</xdr:col>
      <xdr:colOff>28575</xdr:colOff>
      <xdr:row>37</xdr:row>
      <xdr:rowOff>16694</xdr:rowOff>
    </xdr:to>
    <xdr:cxnSp macro="">
      <xdr:nvCxnSpPr>
        <xdr:cNvPr id="292" name="直線コネクタ 291"/>
        <xdr:cNvCxnSpPr/>
      </xdr:nvCxnSpPr>
      <xdr:spPr>
        <a:xfrm flipV="1">
          <a:off x="8750300" y="6348705"/>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9169</xdr:rowOff>
    </xdr:from>
    <xdr:to>
      <xdr:col>12</xdr:col>
      <xdr:colOff>511175</xdr:colOff>
      <xdr:row>37</xdr:row>
      <xdr:rowOff>16694</xdr:rowOff>
    </xdr:to>
    <xdr:cxnSp macro="">
      <xdr:nvCxnSpPr>
        <xdr:cNvPr id="295" name="直線コネクタ 294"/>
        <xdr:cNvCxnSpPr/>
      </xdr:nvCxnSpPr>
      <xdr:spPr>
        <a:xfrm>
          <a:off x="7861300" y="6352819"/>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152692</xdr:rowOff>
    </xdr:from>
    <xdr:to>
      <xdr:col>11</xdr:col>
      <xdr:colOff>307975</xdr:colOff>
      <xdr:row>37</xdr:row>
      <xdr:rowOff>9169</xdr:rowOff>
    </xdr:to>
    <xdr:cxnSp macro="">
      <xdr:nvCxnSpPr>
        <xdr:cNvPr id="298" name="直線コネクタ 297"/>
        <xdr:cNvCxnSpPr/>
      </xdr:nvCxnSpPr>
      <xdr:spPr>
        <a:xfrm>
          <a:off x="6972300" y="6324892"/>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110808</xdr:rowOff>
    </xdr:from>
    <xdr:to>
      <xdr:col>15</xdr:col>
      <xdr:colOff>231775</xdr:colOff>
      <xdr:row>37</xdr:row>
      <xdr:rowOff>40958</xdr:rowOff>
    </xdr:to>
    <xdr:sp macro="" textlink="">
      <xdr:nvSpPr>
        <xdr:cNvPr id="308" name="円/楕円 307"/>
        <xdr:cNvSpPr/>
      </xdr:nvSpPr>
      <xdr:spPr>
        <a:xfrm>
          <a:off x="10426700" y="62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89235</xdr:rowOff>
    </xdr:from>
    <xdr:ext cx="534377" cy="259045"/>
    <xdr:sp macro="" textlink="">
      <xdr:nvSpPr>
        <xdr:cNvPr id="309" name="補助費等該当値テキスト"/>
        <xdr:cNvSpPr txBox="1"/>
      </xdr:nvSpPr>
      <xdr:spPr>
        <a:xfrm>
          <a:off x="10528300" y="62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125705</xdr:rowOff>
    </xdr:from>
    <xdr:to>
      <xdr:col>14</xdr:col>
      <xdr:colOff>79375</xdr:colOff>
      <xdr:row>37</xdr:row>
      <xdr:rowOff>55855</xdr:rowOff>
    </xdr:to>
    <xdr:sp macro="" textlink="">
      <xdr:nvSpPr>
        <xdr:cNvPr id="310" name="円/楕円 309"/>
        <xdr:cNvSpPr/>
      </xdr:nvSpPr>
      <xdr:spPr>
        <a:xfrm>
          <a:off x="9588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46982</xdr:rowOff>
    </xdr:from>
    <xdr:ext cx="534377" cy="259045"/>
    <xdr:sp macro="" textlink="">
      <xdr:nvSpPr>
        <xdr:cNvPr id="311" name="テキスト ボックス 310"/>
        <xdr:cNvSpPr txBox="1"/>
      </xdr:nvSpPr>
      <xdr:spPr>
        <a:xfrm>
          <a:off x="9372111" y="6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137344</xdr:rowOff>
    </xdr:from>
    <xdr:to>
      <xdr:col>12</xdr:col>
      <xdr:colOff>561975</xdr:colOff>
      <xdr:row>37</xdr:row>
      <xdr:rowOff>67494</xdr:rowOff>
    </xdr:to>
    <xdr:sp macro="" textlink="">
      <xdr:nvSpPr>
        <xdr:cNvPr id="312" name="円/楕円 311"/>
        <xdr:cNvSpPr/>
      </xdr:nvSpPr>
      <xdr:spPr>
        <a:xfrm>
          <a:off x="8699500" y="63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58621</xdr:rowOff>
    </xdr:from>
    <xdr:ext cx="534377" cy="259045"/>
    <xdr:sp macro="" textlink="">
      <xdr:nvSpPr>
        <xdr:cNvPr id="313" name="テキスト ボックス 312"/>
        <xdr:cNvSpPr txBox="1"/>
      </xdr:nvSpPr>
      <xdr:spPr>
        <a:xfrm>
          <a:off x="8483111" y="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129819</xdr:rowOff>
    </xdr:from>
    <xdr:to>
      <xdr:col>11</xdr:col>
      <xdr:colOff>358775</xdr:colOff>
      <xdr:row>37</xdr:row>
      <xdr:rowOff>59969</xdr:rowOff>
    </xdr:to>
    <xdr:sp macro="" textlink="">
      <xdr:nvSpPr>
        <xdr:cNvPr id="314" name="円/楕円 313"/>
        <xdr:cNvSpPr/>
      </xdr:nvSpPr>
      <xdr:spPr>
        <a:xfrm>
          <a:off x="7810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51096</xdr:rowOff>
    </xdr:from>
    <xdr:ext cx="534377" cy="259045"/>
    <xdr:sp macro="" textlink="">
      <xdr:nvSpPr>
        <xdr:cNvPr id="315" name="テキスト ボックス 314"/>
        <xdr:cNvSpPr txBox="1"/>
      </xdr:nvSpPr>
      <xdr:spPr>
        <a:xfrm>
          <a:off x="7594111" y="63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101892</xdr:rowOff>
    </xdr:from>
    <xdr:to>
      <xdr:col>10</xdr:col>
      <xdr:colOff>155575</xdr:colOff>
      <xdr:row>37</xdr:row>
      <xdr:rowOff>32042</xdr:rowOff>
    </xdr:to>
    <xdr:sp macro="" textlink="">
      <xdr:nvSpPr>
        <xdr:cNvPr id="316" name="円/楕円 315"/>
        <xdr:cNvSpPr/>
      </xdr:nvSpPr>
      <xdr:spPr>
        <a:xfrm>
          <a:off x="6921500" y="62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23169</xdr:rowOff>
    </xdr:from>
    <xdr:ext cx="534377" cy="259045"/>
    <xdr:sp macro="" textlink="">
      <xdr:nvSpPr>
        <xdr:cNvPr id="317" name="テキスト ボックス 316"/>
        <xdr:cNvSpPr txBox="1"/>
      </xdr:nvSpPr>
      <xdr:spPr>
        <a:xfrm>
          <a:off x="6705111" y="63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35916</xdr:rowOff>
    </xdr:from>
    <xdr:to>
      <xdr:col>15</xdr:col>
      <xdr:colOff>180975</xdr:colOff>
      <xdr:row>57</xdr:row>
      <xdr:rowOff>104861</xdr:rowOff>
    </xdr:to>
    <xdr:cxnSp macro="">
      <xdr:nvCxnSpPr>
        <xdr:cNvPr id="345" name="直線コネクタ 344"/>
        <xdr:cNvCxnSpPr/>
      </xdr:nvCxnSpPr>
      <xdr:spPr>
        <a:xfrm flipV="1">
          <a:off x="9639300" y="9808566"/>
          <a:ext cx="8382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129139</xdr:rowOff>
    </xdr:from>
    <xdr:to>
      <xdr:col>14</xdr:col>
      <xdr:colOff>28575</xdr:colOff>
      <xdr:row>57</xdr:row>
      <xdr:rowOff>104861</xdr:rowOff>
    </xdr:to>
    <xdr:cxnSp macro="">
      <xdr:nvCxnSpPr>
        <xdr:cNvPr id="348" name="直線コネクタ 347"/>
        <xdr:cNvCxnSpPr/>
      </xdr:nvCxnSpPr>
      <xdr:spPr>
        <a:xfrm>
          <a:off x="8750300" y="9730339"/>
          <a:ext cx="889000" cy="14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129139</xdr:rowOff>
    </xdr:from>
    <xdr:to>
      <xdr:col>12</xdr:col>
      <xdr:colOff>511175</xdr:colOff>
      <xdr:row>57</xdr:row>
      <xdr:rowOff>56193</xdr:rowOff>
    </xdr:to>
    <xdr:cxnSp macro="">
      <xdr:nvCxnSpPr>
        <xdr:cNvPr id="351" name="直線コネクタ 350"/>
        <xdr:cNvCxnSpPr/>
      </xdr:nvCxnSpPr>
      <xdr:spPr>
        <a:xfrm flipV="1">
          <a:off x="7861300" y="9730339"/>
          <a:ext cx="889000" cy="9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117160</xdr:rowOff>
    </xdr:from>
    <xdr:to>
      <xdr:col>11</xdr:col>
      <xdr:colOff>307975</xdr:colOff>
      <xdr:row>57</xdr:row>
      <xdr:rowOff>56193</xdr:rowOff>
    </xdr:to>
    <xdr:cxnSp macro="">
      <xdr:nvCxnSpPr>
        <xdr:cNvPr id="354" name="直線コネクタ 353"/>
        <xdr:cNvCxnSpPr/>
      </xdr:nvCxnSpPr>
      <xdr:spPr>
        <a:xfrm>
          <a:off x="6972300" y="9718360"/>
          <a:ext cx="889000" cy="1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156566</xdr:rowOff>
    </xdr:from>
    <xdr:to>
      <xdr:col>15</xdr:col>
      <xdr:colOff>231775</xdr:colOff>
      <xdr:row>57</xdr:row>
      <xdr:rowOff>86716</xdr:rowOff>
    </xdr:to>
    <xdr:sp macro="" textlink="">
      <xdr:nvSpPr>
        <xdr:cNvPr id="364" name="円/楕円 363"/>
        <xdr:cNvSpPr/>
      </xdr:nvSpPr>
      <xdr:spPr>
        <a:xfrm>
          <a:off x="10426700" y="97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134993</xdr:rowOff>
    </xdr:from>
    <xdr:ext cx="534377" cy="259045"/>
    <xdr:sp macro="" textlink="">
      <xdr:nvSpPr>
        <xdr:cNvPr id="365" name="普通建設事業費該当値テキスト"/>
        <xdr:cNvSpPr txBox="1"/>
      </xdr:nvSpPr>
      <xdr:spPr>
        <a:xfrm>
          <a:off x="10528300" y="9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54061</xdr:rowOff>
    </xdr:from>
    <xdr:to>
      <xdr:col>14</xdr:col>
      <xdr:colOff>79375</xdr:colOff>
      <xdr:row>57</xdr:row>
      <xdr:rowOff>155661</xdr:rowOff>
    </xdr:to>
    <xdr:sp macro="" textlink="">
      <xdr:nvSpPr>
        <xdr:cNvPr id="366" name="円/楕円 365"/>
        <xdr:cNvSpPr/>
      </xdr:nvSpPr>
      <xdr:spPr>
        <a:xfrm>
          <a:off x="9588500" y="98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146788</xdr:rowOff>
    </xdr:from>
    <xdr:ext cx="534377" cy="259045"/>
    <xdr:sp macro="" textlink="">
      <xdr:nvSpPr>
        <xdr:cNvPr id="367" name="テキスト ボックス 366"/>
        <xdr:cNvSpPr txBox="1"/>
      </xdr:nvSpPr>
      <xdr:spPr>
        <a:xfrm>
          <a:off x="9372111" y="991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78339</xdr:rowOff>
    </xdr:from>
    <xdr:to>
      <xdr:col>12</xdr:col>
      <xdr:colOff>561975</xdr:colOff>
      <xdr:row>57</xdr:row>
      <xdr:rowOff>8489</xdr:rowOff>
    </xdr:to>
    <xdr:sp macro="" textlink="">
      <xdr:nvSpPr>
        <xdr:cNvPr id="368" name="円/楕円 367"/>
        <xdr:cNvSpPr/>
      </xdr:nvSpPr>
      <xdr:spPr>
        <a:xfrm>
          <a:off x="8699500" y="96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171066</xdr:rowOff>
    </xdr:from>
    <xdr:ext cx="534377" cy="259045"/>
    <xdr:sp macro="" textlink="">
      <xdr:nvSpPr>
        <xdr:cNvPr id="369" name="テキスト ボックス 368"/>
        <xdr:cNvSpPr txBox="1"/>
      </xdr:nvSpPr>
      <xdr:spPr>
        <a:xfrm>
          <a:off x="8483111" y="977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5393</xdr:rowOff>
    </xdr:from>
    <xdr:to>
      <xdr:col>11</xdr:col>
      <xdr:colOff>358775</xdr:colOff>
      <xdr:row>57</xdr:row>
      <xdr:rowOff>106993</xdr:rowOff>
    </xdr:to>
    <xdr:sp macro="" textlink="">
      <xdr:nvSpPr>
        <xdr:cNvPr id="370" name="円/楕円 369"/>
        <xdr:cNvSpPr/>
      </xdr:nvSpPr>
      <xdr:spPr>
        <a:xfrm>
          <a:off x="7810500" y="97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98120</xdr:rowOff>
    </xdr:from>
    <xdr:ext cx="534377" cy="259045"/>
    <xdr:sp macro="" textlink="">
      <xdr:nvSpPr>
        <xdr:cNvPr id="371" name="テキスト ボックス 370"/>
        <xdr:cNvSpPr txBox="1"/>
      </xdr:nvSpPr>
      <xdr:spPr>
        <a:xfrm>
          <a:off x="7594111" y="987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66360</xdr:rowOff>
    </xdr:from>
    <xdr:to>
      <xdr:col>10</xdr:col>
      <xdr:colOff>155575</xdr:colOff>
      <xdr:row>56</xdr:row>
      <xdr:rowOff>167960</xdr:rowOff>
    </xdr:to>
    <xdr:sp macro="" textlink="">
      <xdr:nvSpPr>
        <xdr:cNvPr id="372" name="円/楕円 371"/>
        <xdr:cNvSpPr/>
      </xdr:nvSpPr>
      <xdr:spPr>
        <a:xfrm>
          <a:off x="6921500" y="96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159087</xdr:rowOff>
    </xdr:from>
    <xdr:ext cx="534377" cy="259045"/>
    <xdr:sp macro="" textlink="">
      <xdr:nvSpPr>
        <xdr:cNvPr id="373" name="テキスト ボックス 372"/>
        <xdr:cNvSpPr txBox="1"/>
      </xdr:nvSpPr>
      <xdr:spPr>
        <a:xfrm>
          <a:off x="6705111" y="97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101203</xdr:rowOff>
    </xdr:from>
    <xdr:to>
      <xdr:col>15</xdr:col>
      <xdr:colOff>180975</xdr:colOff>
      <xdr:row>77</xdr:row>
      <xdr:rowOff>87054</xdr:rowOff>
    </xdr:to>
    <xdr:cxnSp macro="">
      <xdr:nvCxnSpPr>
        <xdr:cNvPr id="400" name="直線コネクタ 399"/>
        <xdr:cNvCxnSpPr/>
      </xdr:nvCxnSpPr>
      <xdr:spPr>
        <a:xfrm flipV="1">
          <a:off x="9639300" y="13131403"/>
          <a:ext cx="838200" cy="1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50403</xdr:rowOff>
    </xdr:from>
    <xdr:to>
      <xdr:col>15</xdr:col>
      <xdr:colOff>231775</xdr:colOff>
      <xdr:row>76</xdr:row>
      <xdr:rowOff>152003</xdr:rowOff>
    </xdr:to>
    <xdr:sp macro="" textlink="">
      <xdr:nvSpPr>
        <xdr:cNvPr id="410" name="円/楕円 409"/>
        <xdr:cNvSpPr/>
      </xdr:nvSpPr>
      <xdr:spPr>
        <a:xfrm>
          <a:off x="10426700" y="1308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73281</xdr:rowOff>
    </xdr:from>
    <xdr:ext cx="534377" cy="259045"/>
    <xdr:sp macro="" textlink="">
      <xdr:nvSpPr>
        <xdr:cNvPr id="411" name="普通建設事業費 （ うち新規整備　）該当値テキスト"/>
        <xdr:cNvSpPr txBox="1"/>
      </xdr:nvSpPr>
      <xdr:spPr>
        <a:xfrm>
          <a:off x="10528300" y="129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36254</xdr:rowOff>
    </xdr:from>
    <xdr:to>
      <xdr:col>14</xdr:col>
      <xdr:colOff>79375</xdr:colOff>
      <xdr:row>77</xdr:row>
      <xdr:rowOff>137854</xdr:rowOff>
    </xdr:to>
    <xdr:sp macro="" textlink="">
      <xdr:nvSpPr>
        <xdr:cNvPr id="412" name="円/楕円 411"/>
        <xdr:cNvSpPr/>
      </xdr:nvSpPr>
      <xdr:spPr>
        <a:xfrm>
          <a:off x="9588500" y="132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128981</xdr:rowOff>
    </xdr:from>
    <xdr:ext cx="469744" cy="259045"/>
    <xdr:sp macro="" textlink="">
      <xdr:nvSpPr>
        <xdr:cNvPr id="413" name="テキスト ボックス 412"/>
        <xdr:cNvSpPr txBox="1"/>
      </xdr:nvSpPr>
      <xdr:spPr>
        <a:xfrm>
          <a:off x="9404427" y="1333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56421</xdr:rowOff>
    </xdr:from>
    <xdr:to>
      <xdr:col>15</xdr:col>
      <xdr:colOff>180975</xdr:colOff>
      <xdr:row>98</xdr:row>
      <xdr:rowOff>9215</xdr:rowOff>
    </xdr:to>
    <xdr:cxnSp macro="">
      <xdr:nvCxnSpPr>
        <xdr:cNvPr id="440" name="直線コネクタ 439"/>
        <xdr:cNvCxnSpPr/>
      </xdr:nvCxnSpPr>
      <xdr:spPr>
        <a:xfrm>
          <a:off x="9639300" y="16687071"/>
          <a:ext cx="838200" cy="1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129865</xdr:rowOff>
    </xdr:from>
    <xdr:to>
      <xdr:col>15</xdr:col>
      <xdr:colOff>231775</xdr:colOff>
      <xdr:row>98</xdr:row>
      <xdr:rowOff>60015</xdr:rowOff>
    </xdr:to>
    <xdr:sp macro="" textlink="">
      <xdr:nvSpPr>
        <xdr:cNvPr id="450" name="円/楕円 449"/>
        <xdr:cNvSpPr/>
      </xdr:nvSpPr>
      <xdr:spPr>
        <a:xfrm>
          <a:off x="10426700" y="167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108292</xdr:rowOff>
    </xdr:from>
    <xdr:ext cx="469744" cy="259045"/>
    <xdr:sp macro="" textlink="">
      <xdr:nvSpPr>
        <xdr:cNvPr id="451" name="普通建設事業費 （ うち更新整備　）該当値テキスト"/>
        <xdr:cNvSpPr txBox="1"/>
      </xdr:nvSpPr>
      <xdr:spPr>
        <a:xfrm>
          <a:off x="10528300" y="167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5621</xdr:rowOff>
    </xdr:from>
    <xdr:to>
      <xdr:col>14</xdr:col>
      <xdr:colOff>79375</xdr:colOff>
      <xdr:row>97</xdr:row>
      <xdr:rowOff>107221</xdr:rowOff>
    </xdr:to>
    <xdr:sp macro="" textlink="">
      <xdr:nvSpPr>
        <xdr:cNvPr id="452" name="円/楕円 451"/>
        <xdr:cNvSpPr/>
      </xdr:nvSpPr>
      <xdr:spPr>
        <a:xfrm>
          <a:off x="9588500" y="166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98348</xdr:rowOff>
    </xdr:from>
    <xdr:ext cx="534377" cy="259045"/>
    <xdr:sp macro="" textlink="">
      <xdr:nvSpPr>
        <xdr:cNvPr id="453" name="テキスト ボックス 452"/>
        <xdr:cNvSpPr txBox="1"/>
      </xdr:nvSpPr>
      <xdr:spPr>
        <a:xfrm>
          <a:off x="9372111" y="167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3" name="直線コネクタ 48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6" name="直線コネクタ 48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53746</xdr:rowOff>
    </xdr:from>
    <xdr:to>
      <xdr:col>19</xdr:col>
      <xdr:colOff>644525</xdr:colOff>
      <xdr:row>38</xdr:row>
      <xdr:rowOff>139700</xdr:rowOff>
    </xdr:to>
    <xdr:cxnSp macro="">
      <xdr:nvCxnSpPr>
        <xdr:cNvPr id="489" name="直線コネクタ 488"/>
        <xdr:cNvCxnSpPr/>
      </xdr:nvCxnSpPr>
      <xdr:spPr>
        <a:xfrm>
          <a:off x="12814300" y="6568846"/>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2946</xdr:rowOff>
    </xdr:from>
    <xdr:to>
      <xdr:col>18</xdr:col>
      <xdr:colOff>492125</xdr:colOff>
      <xdr:row>38</xdr:row>
      <xdr:rowOff>104546</xdr:rowOff>
    </xdr:to>
    <xdr:sp macro="" textlink="">
      <xdr:nvSpPr>
        <xdr:cNvPr id="507" name="円/楕円 506"/>
        <xdr:cNvSpPr/>
      </xdr:nvSpPr>
      <xdr:spPr>
        <a:xfrm>
          <a:off x="12763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95673</xdr:rowOff>
    </xdr:from>
    <xdr:ext cx="378565" cy="259045"/>
    <xdr:sp macro="" textlink="">
      <xdr:nvSpPr>
        <xdr:cNvPr id="508" name="テキスト ボックス 507"/>
        <xdr:cNvSpPr txBox="1"/>
      </xdr:nvSpPr>
      <xdr:spPr>
        <a:xfrm>
          <a:off x="12625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152845</xdr:rowOff>
    </xdr:from>
    <xdr:to>
      <xdr:col>23</xdr:col>
      <xdr:colOff>517525</xdr:colOff>
      <xdr:row>76</xdr:row>
      <xdr:rowOff>16904</xdr:rowOff>
    </xdr:to>
    <xdr:cxnSp macro="">
      <xdr:nvCxnSpPr>
        <xdr:cNvPr id="586" name="直線コネクタ 585"/>
        <xdr:cNvCxnSpPr/>
      </xdr:nvCxnSpPr>
      <xdr:spPr>
        <a:xfrm>
          <a:off x="15481300" y="13011595"/>
          <a:ext cx="8382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152845</xdr:rowOff>
    </xdr:from>
    <xdr:to>
      <xdr:col>22</xdr:col>
      <xdr:colOff>365125</xdr:colOff>
      <xdr:row>75</xdr:row>
      <xdr:rowOff>159131</xdr:rowOff>
    </xdr:to>
    <xdr:cxnSp macro="">
      <xdr:nvCxnSpPr>
        <xdr:cNvPr id="589" name="直線コネクタ 588"/>
        <xdr:cNvCxnSpPr/>
      </xdr:nvCxnSpPr>
      <xdr:spPr>
        <a:xfrm flipV="1">
          <a:off x="14592300" y="1301159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159131</xdr:rowOff>
    </xdr:from>
    <xdr:to>
      <xdr:col>21</xdr:col>
      <xdr:colOff>161925</xdr:colOff>
      <xdr:row>76</xdr:row>
      <xdr:rowOff>9627</xdr:rowOff>
    </xdr:to>
    <xdr:cxnSp macro="">
      <xdr:nvCxnSpPr>
        <xdr:cNvPr id="592" name="直線コネクタ 591"/>
        <xdr:cNvCxnSpPr/>
      </xdr:nvCxnSpPr>
      <xdr:spPr>
        <a:xfrm flipV="1">
          <a:off x="13703300" y="1301788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112420</xdr:rowOff>
    </xdr:from>
    <xdr:to>
      <xdr:col>19</xdr:col>
      <xdr:colOff>644525</xdr:colOff>
      <xdr:row>76</xdr:row>
      <xdr:rowOff>9627</xdr:rowOff>
    </xdr:to>
    <xdr:cxnSp macro="">
      <xdr:nvCxnSpPr>
        <xdr:cNvPr id="595" name="直線コネクタ 594"/>
        <xdr:cNvCxnSpPr/>
      </xdr:nvCxnSpPr>
      <xdr:spPr>
        <a:xfrm>
          <a:off x="12814300" y="12971170"/>
          <a:ext cx="889000" cy="6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137554</xdr:rowOff>
    </xdr:from>
    <xdr:to>
      <xdr:col>23</xdr:col>
      <xdr:colOff>568325</xdr:colOff>
      <xdr:row>76</xdr:row>
      <xdr:rowOff>67704</xdr:rowOff>
    </xdr:to>
    <xdr:sp macro="" textlink="">
      <xdr:nvSpPr>
        <xdr:cNvPr id="605" name="円/楕円 604"/>
        <xdr:cNvSpPr/>
      </xdr:nvSpPr>
      <xdr:spPr>
        <a:xfrm>
          <a:off x="16268700" y="129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115981</xdr:rowOff>
    </xdr:from>
    <xdr:ext cx="534377" cy="259045"/>
    <xdr:sp macro="" textlink="">
      <xdr:nvSpPr>
        <xdr:cNvPr id="606" name="公債費該当値テキスト"/>
        <xdr:cNvSpPr txBox="1"/>
      </xdr:nvSpPr>
      <xdr:spPr>
        <a:xfrm>
          <a:off x="16370300" y="129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102044</xdr:rowOff>
    </xdr:from>
    <xdr:to>
      <xdr:col>22</xdr:col>
      <xdr:colOff>415925</xdr:colOff>
      <xdr:row>76</xdr:row>
      <xdr:rowOff>32193</xdr:rowOff>
    </xdr:to>
    <xdr:sp macro="" textlink="">
      <xdr:nvSpPr>
        <xdr:cNvPr id="607" name="円/楕円 606"/>
        <xdr:cNvSpPr/>
      </xdr:nvSpPr>
      <xdr:spPr>
        <a:xfrm>
          <a:off x="15430500" y="12960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23322</xdr:rowOff>
    </xdr:from>
    <xdr:ext cx="534377" cy="259045"/>
    <xdr:sp macro="" textlink="">
      <xdr:nvSpPr>
        <xdr:cNvPr id="608" name="テキスト ボックス 607"/>
        <xdr:cNvSpPr txBox="1"/>
      </xdr:nvSpPr>
      <xdr:spPr>
        <a:xfrm>
          <a:off x="15214111" y="130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108331</xdr:rowOff>
    </xdr:from>
    <xdr:to>
      <xdr:col>21</xdr:col>
      <xdr:colOff>212725</xdr:colOff>
      <xdr:row>76</xdr:row>
      <xdr:rowOff>38481</xdr:rowOff>
    </xdr:to>
    <xdr:sp macro="" textlink="">
      <xdr:nvSpPr>
        <xdr:cNvPr id="609" name="円/楕円 608"/>
        <xdr:cNvSpPr/>
      </xdr:nvSpPr>
      <xdr:spPr>
        <a:xfrm>
          <a:off x="14541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29608</xdr:rowOff>
    </xdr:from>
    <xdr:ext cx="534377" cy="259045"/>
    <xdr:sp macro="" textlink="">
      <xdr:nvSpPr>
        <xdr:cNvPr id="610" name="テキスト ボックス 609"/>
        <xdr:cNvSpPr txBox="1"/>
      </xdr:nvSpPr>
      <xdr:spPr>
        <a:xfrm>
          <a:off x="14325111" y="130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130277</xdr:rowOff>
    </xdr:from>
    <xdr:to>
      <xdr:col>20</xdr:col>
      <xdr:colOff>9525</xdr:colOff>
      <xdr:row>76</xdr:row>
      <xdr:rowOff>60427</xdr:rowOff>
    </xdr:to>
    <xdr:sp macro="" textlink="">
      <xdr:nvSpPr>
        <xdr:cNvPr id="611" name="円/楕円 610"/>
        <xdr:cNvSpPr/>
      </xdr:nvSpPr>
      <xdr:spPr>
        <a:xfrm>
          <a:off x="13652500" y="129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51554</xdr:rowOff>
    </xdr:from>
    <xdr:ext cx="534377" cy="259045"/>
    <xdr:sp macro="" textlink="">
      <xdr:nvSpPr>
        <xdr:cNvPr id="612" name="テキスト ボックス 611"/>
        <xdr:cNvSpPr txBox="1"/>
      </xdr:nvSpPr>
      <xdr:spPr>
        <a:xfrm>
          <a:off x="13436111" y="130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61620</xdr:rowOff>
    </xdr:from>
    <xdr:to>
      <xdr:col>18</xdr:col>
      <xdr:colOff>492125</xdr:colOff>
      <xdr:row>75</xdr:row>
      <xdr:rowOff>163221</xdr:rowOff>
    </xdr:to>
    <xdr:sp macro="" textlink="">
      <xdr:nvSpPr>
        <xdr:cNvPr id="613" name="円/楕円 612"/>
        <xdr:cNvSpPr/>
      </xdr:nvSpPr>
      <xdr:spPr>
        <a:xfrm>
          <a:off x="12763500" y="12920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154348</xdr:rowOff>
    </xdr:from>
    <xdr:ext cx="534377" cy="259045"/>
    <xdr:sp macro="" textlink="">
      <xdr:nvSpPr>
        <xdr:cNvPr id="614" name="テキスト ボックス 613"/>
        <xdr:cNvSpPr txBox="1"/>
      </xdr:nvSpPr>
      <xdr:spPr>
        <a:xfrm>
          <a:off x="12547111" y="130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139052</xdr:rowOff>
    </xdr:from>
    <xdr:to>
      <xdr:col>23</xdr:col>
      <xdr:colOff>517525</xdr:colOff>
      <xdr:row>98</xdr:row>
      <xdr:rowOff>47117</xdr:rowOff>
    </xdr:to>
    <xdr:cxnSp macro="">
      <xdr:nvCxnSpPr>
        <xdr:cNvPr id="643" name="直線コネクタ 642"/>
        <xdr:cNvCxnSpPr/>
      </xdr:nvCxnSpPr>
      <xdr:spPr>
        <a:xfrm flipV="1">
          <a:off x="15481300" y="16426802"/>
          <a:ext cx="838200" cy="4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47117</xdr:rowOff>
    </xdr:from>
    <xdr:to>
      <xdr:col>22</xdr:col>
      <xdr:colOff>365125</xdr:colOff>
      <xdr:row>98</xdr:row>
      <xdr:rowOff>66929</xdr:rowOff>
    </xdr:to>
    <xdr:cxnSp macro="">
      <xdr:nvCxnSpPr>
        <xdr:cNvPr id="646" name="直線コネクタ 645"/>
        <xdr:cNvCxnSpPr/>
      </xdr:nvCxnSpPr>
      <xdr:spPr>
        <a:xfrm flipV="1">
          <a:off x="14592300" y="1684921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66929</xdr:rowOff>
    </xdr:from>
    <xdr:to>
      <xdr:col>21</xdr:col>
      <xdr:colOff>161925</xdr:colOff>
      <xdr:row>98</xdr:row>
      <xdr:rowOff>113982</xdr:rowOff>
    </xdr:to>
    <xdr:cxnSp macro="">
      <xdr:nvCxnSpPr>
        <xdr:cNvPr id="649" name="直線コネクタ 648"/>
        <xdr:cNvCxnSpPr/>
      </xdr:nvCxnSpPr>
      <xdr:spPr>
        <a:xfrm flipV="1">
          <a:off x="13703300" y="16869029"/>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113982</xdr:rowOff>
    </xdr:from>
    <xdr:to>
      <xdr:col>19</xdr:col>
      <xdr:colOff>644525</xdr:colOff>
      <xdr:row>99</xdr:row>
      <xdr:rowOff>36601</xdr:rowOff>
    </xdr:to>
    <xdr:cxnSp macro="">
      <xdr:nvCxnSpPr>
        <xdr:cNvPr id="652" name="直線コネクタ 651"/>
        <xdr:cNvCxnSpPr/>
      </xdr:nvCxnSpPr>
      <xdr:spPr>
        <a:xfrm flipV="1">
          <a:off x="12814300" y="16916082"/>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88252</xdr:rowOff>
    </xdr:from>
    <xdr:to>
      <xdr:col>23</xdr:col>
      <xdr:colOff>568325</xdr:colOff>
      <xdr:row>96</xdr:row>
      <xdr:rowOff>18402</xdr:rowOff>
    </xdr:to>
    <xdr:sp macro="" textlink="">
      <xdr:nvSpPr>
        <xdr:cNvPr id="662" name="円/楕円 661"/>
        <xdr:cNvSpPr/>
      </xdr:nvSpPr>
      <xdr:spPr>
        <a:xfrm>
          <a:off x="16268700" y="163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111129</xdr:rowOff>
    </xdr:from>
    <xdr:ext cx="534377" cy="259045"/>
    <xdr:sp macro="" textlink="">
      <xdr:nvSpPr>
        <xdr:cNvPr id="663" name="積立金該当値テキスト"/>
        <xdr:cNvSpPr txBox="1"/>
      </xdr:nvSpPr>
      <xdr:spPr>
        <a:xfrm>
          <a:off x="16370300" y="162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167767</xdr:rowOff>
    </xdr:from>
    <xdr:to>
      <xdr:col>22</xdr:col>
      <xdr:colOff>415925</xdr:colOff>
      <xdr:row>98</xdr:row>
      <xdr:rowOff>97917</xdr:rowOff>
    </xdr:to>
    <xdr:sp macro="" textlink="">
      <xdr:nvSpPr>
        <xdr:cNvPr id="664" name="円/楕円 663"/>
        <xdr:cNvSpPr/>
      </xdr:nvSpPr>
      <xdr:spPr>
        <a:xfrm>
          <a:off x="15430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89044</xdr:rowOff>
    </xdr:from>
    <xdr:ext cx="469744" cy="259045"/>
    <xdr:sp macro="" textlink="">
      <xdr:nvSpPr>
        <xdr:cNvPr id="665" name="テキスト ボックス 664"/>
        <xdr:cNvSpPr txBox="1"/>
      </xdr:nvSpPr>
      <xdr:spPr>
        <a:xfrm>
          <a:off x="15246427" y="1689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16129</xdr:rowOff>
    </xdr:from>
    <xdr:to>
      <xdr:col>21</xdr:col>
      <xdr:colOff>212725</xdr:colOff>
      <xdr:row>98</xdr:row>
      <xdr:rowOff>117729</xdr:rowOff>
    </xdr:to>
    <xdr:sp macro="" textlink="">
      <xdr:nvSpPr>
        <xdr:cNvPr id="666" name="円/楕円 665"/>
        <xdr:cNvSpPr/>
      </xdr:nvSpPr>
      <xdr:spPr>
        <a:xfrm>
          <a:off x="14541500" y="168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108856</xdr:rowOff>
    </xdr:from>
    <xdr:ext cx="469744" cy="259045"/>
    <xdr:sp macro="" textlink="">
      <xdr:nvSpPr>
        <xdr:cNvPr id="667" name="テキスト ボックス 666"/>
        <xdr:cNvSpPr txBox="1"/>
      </xdr:nvSpPr>
      <xdr:spPr>
        <a:xfrm>
          <a:off x="14357427" y="1691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63182</xdr:rowOff>
    </xdr:from>
    <xdr:to>
      <xdr:col>20</xdr:col>
      <xdr:colOff>9525</xdr:colOff>
      <xdr:row>98</xdr:row>
      <xdr:rowOff>164782</xdr:rowOff>
    </xdr:to>
    <xdr:sp macro="" textlink="">
      <xdr:nvSpPr>
        <xdr:cNvPr id="668" name="円/楕円 667"/>
        <xdr:cNvSpPr/>
      </xdr:nvSpPr>
      <xdr:spPr>
        <a:xfrm>
          <a:off x="136525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155909</xdr:rowOff>
    </xdr:from>
    <xdr:ext cx="469744" cy="259045"/>
    <xdr:sp macro="" textlink="">
      <xdr:nvSpPr>
        <xdr:cNvPr id="669" name="テキスト ボックス 668"/>
        <xdr:cNvSpPr txBox="1"/>
      </xdr:nvSpPr>
      <xdr:spPr>
        <a:xfrm>
          <a:off x="13468427" y="1695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157251</xdr:rowOff>
    </xdr:from>
    <xdr:to>
      <xdr:col>18</xdr:col>
      <xdr:colOff>492125</xdr:colOff>
      <xdr:row>99</xdr:row>
      <xdr:rowOff>87401</xdr:rowOff>
    </xdr:to>
    <xdr:sp macro="" textlink="">
      <xdr:nvSpPr>
        <xdr:cNvPr id="670" name="円/楕円 669"/>
        <xdr:cNvSpPr/>
      </xdr:nvSpPr>
      <xdr:spPr>
        <a:xfrm>
          <a:off x="12763500" y="169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78528</xdr:rowOff>
    </xdr:from>
    <xdr:ext cx="378565" cy="259045"/>
    <xdr:sp macro="" textlink="">
      <xdr:nvSpPr>
        <xdr:cNvPr id="671" name="テキスト ボックス 670"/>
        <xdr:cNvSpPr txBox="1"/>
      </xdr:nvSpPr>
      <xdr:spPr>
        <a:xfrm>
          <a:off x="12625017" y="1705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143510</xdr:rowOff>
    </xdr:from>
    <xdr:to>
      <xdr:col>32</xdr:col>
      <xdr:colOff>187325</xdr:colOff>
      <xdr:row>39</xdr:row>
      <xdr:rowOff>1168</xdr:rowOff>
    </xdr:to>
    <xdr:cxnSp macro="">
      <xdr:nvCxnSpPr>
        <xdr:cNvPr id="700" name="直線コネクタ 699"/>
        <xdr:cNvCxnSpPr/>
      </xdr:nvCxnSpPr>
      <xdr:spPr>
        <a:xfrm flipV="1">
          <a:off x="21323300" y="6658610"/>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44526</xdr:rowOff>
    </xdr:from>
    <xdr:to>
      <xdr:col>31</xdr:col>
      <xdr:colOff>34925</xdr:colOff>
      <xdr:row>39</xdr:row>
      <xdr:rowOff>1168</xdr:rowOff>
    </xdr:to>
    <xdr:cxnSp macro="">
      <xdr:nvCxnSpPr>
        <xdr:cNvPr id="703" name="直線コネクタ 702"/>
        <xdr:cNvCxnSpPr/>
      </xdr:nvCxnSpPr>
      <xdr:spPr>
        <a:xfrm>
          <a:off x="20434300" y="6559626"/>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44526</xdr:rowOff>
    </xdr:from>
    <xdr:to>
      <xdr:col>29</xdr:col>
      <xdr:colOff>517525</xdr:colOff>
      <xdr:row>38</xdr:row>
      <xdr:rowOff>167284</xdr:rowOff>
    </xdr:to>
    <xdr:cxnSp macro="">
      <xdr:nvCxnSpPr>
        <xdr:cNvPr id="706" name="直線コネクタ 705"/>
        <xdr:cNvCxnSpPr/>
      </xdr:nvCxnSpPr>
      <xdr:spPr>
        <a:xfrm flipV="1">
          <a:off x="19545300" y="6559626"/>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151892</xdr:rowOff>
    </xdr:from>
    <xdr:to>
      <xdr:col>28</xdr:col>
      <xdr:colOff>314325</xdr:colOff>
      <xdr:row>38</xdr:row>
      <xdr:rowOff>167284</xdr:rowOff>
    </xdr:to>
    <xdr:cxnSp macro="">
      <xdr:nvCxnSpPr>
        <xdr:cNvPr id="709" name="直線コネクタ 708"/>
        <xdr:cNvCxnSpPr/>
      </xdr:nvCxnSpPr>
      <xdr:spPr>
        <a:xfrm>
          <a:off x="18656300" y="6666992"/>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92710</xdr:rowOff>
    </xdr:from>
    <xdr:to>
      <xdr:col>32</xdr:col>
      <xdr:colOff>238125</xdr:colOff>
      <xdr:row>39</xdr:row>
      <xdr:rowOff>22860</xdr:rowOff>
    </xdr:to>
    <xdr:sp macro="" textlink="">
      <xdr:nvSpPr>
        <xdr:cNvPr id="719" name="円/楕円 718"/>
        <xdr:cNvSpPr/>
      </xdr:nvSpPr>
      <xdr:spPr>
        <a:xfrm>
          <a:off x="221107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38904</xdr:rowOff>
    </xdr:from>
    <xdr:ext cx="378565" cy="259045"/>
    <xdr:sp macro="" textlink="">
      <xdr:nvSpPr>
        <xdr:cNvPr id="720" name="投資及び出資金該当値テキスト"/>
        <xdr:cNvSpPr txBox="1"/>
      </xdr:nvSpPr>
      <xdr:spPr>
        <a:xfrm>
          <a:off x="22212300" y="655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121818</xdr:rowOff>
    </xdr:from>
    <xdr:to>
      <xdr:col>31</xdr:col>
      <xdr:colOff>85725</xdr:colOff>
      <xdr:row>39</xdr:row>
      <xdr:rowOff>51968</xdr:rowOff>
    </xdr:to>
    <xdr:sp macro="" textlink="">
      <xdr:nvSpPr>
        <xdr:cNvPr id="721" name="円/楕円 720"/>
        <xdr:cNvSpPr/>
      </xdr:nvSpPr>
      <xdr:spPr>
        <a:xfrm>
          <a:off x="21272500" y="66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43095</xdr:rowOff>
    </xdr:from>
    <xdr:ext cx="378565" cy="259045"/>
    <xdr:sp macro="" textlink="">
      <xdr:nvSpPr>
        <xdr:cNvPr id="722" name="テキスト ボックス 721"/>
        <xdr:cNvSpPr txBox="1"/>
      </xdr:nvSpPr>
      <xdr:spPr>
        <a:xfrm>
          <a:off x="21134017" y="6729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165176</xdr:rowOff>
    </xdr:from>
    <xdr:to>
      <xdr:col>29</xdr:col>
      <xdr:colOff>568325</xdr:colOff>
      <xdr:row>38</xdr:row>
      <xdr:rowOff>95326</xdr:rowOff>
    </xdr:to>
    <xdr:sp macro="" textlink="">
      <xdr:nvSpPr>
        <xdr:cNvPr id="723" name="円/楕円 722"/>
        <xdr:cNvSpPr/>
      </xdr:nvSpPr>
      <xdr:spPr>
        <a:xfrm>
          <a:off x="20383500" y="65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111853</xdr:rowOff>
    </xdr:from>
    <xdr:ext cx="469744" cy="259045"/>
    <xdr:sp macro="" textlink="">
      <xdr:nvSpPr>
        <xdr:cNvPr id="724" name="テキスト ボックス 723"/>
        <xdr:cNvSpPr txBox="1"/>
      </xdr:nvSpPr>
      <xdr:spPr>
        <a:xfrm>
          <a:off x="20199427" y="62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116484</xdr:rowOff>
    </xdr:from>
    <xdr:to>
      <xdr:col>28</xdr:col>
      <xdr:colOff>365125</xdr:colOff>
      <xdr:row>39</xdr:row>
      <xdr:rowOff>46634</xdr:rowOff>
    </xdr:to>
    <xdr:sp macro="" textlink="">
      <xdr:nvSpPr>
        <xdr:cNvPr id="725" name="円/楕円 724"/>
        <xdr:cNvSpPr/>
      </xdr:nvSpPr>
      <xdr:spPr>
        <a:xfrm>
          <a:off x="19494500" y="66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37761</xdr:rowOff>
    </xdr:from>
    <xdr:ext cx="378565" cy="259045"/>
    <xdr:sp macro="" textlink="">
      <xdr:nvSpPr>
        <xdr:cNvPr id="726" name="テキスト ボックス 725"/>
        <xdr:cNvSpPr txBox="1"/>
      </xdr:nvSpPr>
      <xdr:spPr>
        <a:xfrm>
          <a:off x="19356017" y="6724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101092</xdr:rowOff>
    </xdr:from>
    <xdr:to>
      <xdr:col>27</xdr:col>
      <xdr:colOff>161925</xdr:colOff>
      <xdr:row>39</xdr:row>
      <xdr:rowOff>31242</xdr:rowOff>
    </xdr:to>
    <xdr:sp macro="" textlink="">
      <xdr:nvSpPr>
        <xdr:cNvPr id="727" name="円/楕円 726"/>
        <xdr:cNvSpPr/>
      </xdr:nvSpPr>
      <xdr:spPr>
        <a:xfrm>
          <a:off x="18605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22369</xdr:rowOff>
    </xdr:from>
    <xdr:ext cx="378565" cy="259045"/>
    <xdr:sp macro="" textlink="">
      <xdr:nvSpPr>
        <xdr:cNvPr id="728" name="テキスト ボックス 727"/>
        <xdr:cNvSpPr txBox="1"/>
      </xdr:nvSpPr>
      <xdr:spPr>
        <a:xfrm>
          <a:off x="18467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124658</xdr:rowOff>
    </xdr:from>
    <xdr:to>
      <xdr:col>32</xdr:col>
      <xdr:colOff>187325</xdr:colOff>
      <xdr:row>57</xdr:row>
      <xdr:rowOff>23960</xdr:rowOff>
    </xdr:to>
    <xdr:cxnSp macro="">
      <xdr:nvCxnSpPr>
        <xdr:cNvPr id="755" name="直線コネクタ 754"/>
        <xdr:cNvCxnSpPr/>
      </xdr:nvCxnSpPr>
      <xdr:spPr>
        <a:xfrm flipV="1">
          <a:off x="21323300" y="9725858"/>
          <a:ext cx="8382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6"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164823</xdr:rowOff>
    </xdr:from>
    <xdr:to>
      <xdr:col>31</xdr:col>
      <xdr:colOff>34925</xdr:colOff>
      <xdr:row>57</xdr:row>
      <xdr:rowOff>23960</xdr:rowOff>
    </xdr:to>
    <xdr:cxnSp macro="">
      <xdr:nvCxnSpPr>
        <xdr:cNvPr id="758" name="直線コネクタ 757"/>
        <xdr:cNvCxnSpPr/>
      </xdr:nvCxnSpPr>
      <xdr:spPr>
        <a:xfrm>
          <a:off x="20434300" y="9766023"/>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60" name="テキスト ボックス 759"/>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92723</xdr:rowOff>
    </xdr:from>
    <xdr:to>
      <xdr:col>29</xdr:col>
      <xdr:colOff>517525</xdr:colOff>
      <xdr:row>56</xdr:row>
      <xdr:rowOff>164823</xdr:rowOff>
    </xdr:to>
    <xdr:cxnSp macro="">
      <xdr:nvCxnSpPr>
        <xdr:cNvPr id="761" name="直線コネクタ 760"/>
        <xdr:cNvCxnSpPr/>
      </xdr:nvCxnSpPr>
      <xdr:spPr>
        <a:xfrm>
          <a:off x="19545300" y="9693923"/>
          <a:ext cx="8890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146491</xdr:rowOff>
    </xdr:from>
    <xdr:ext cx="469744" cy="259045"/>
    <xdr:sp macro="" textlink="">
      <xdr:nvSpPr>
        <xdr:cNvPr id="763" name="テキスト ボックス 762"/>
        <xdr:cNvSpPr txBox="1"/>
      </xdr:nvSpPr>
      <xdr:spPr>
        <a:xfrm>
          <a:off x="20199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11981</xdr:rowOff>
    </xdr:from>
    <xdr:to>
      <xdr:col>28</xdr:col>
      <xdr:colOff>314325</xdr:colOff>
      <xdr:row>56</xdr:row>
      <xdr:rowOff>92723</xdr:rowOff>
    </xdr:to>
    <xdr:cxnSp macro="">
      <xdr:nvCxnSpPr>
        <xdr:cNvPr id="764" name="直線コネクタ 763"/>
        <xdr:cNvCxnSpPr/>
      </xdr:nvCxnSpPr>
      <xdr:spPr>
        <a:xfrm>
          <a:off x="18656300" y="9613181"/>
          <a:ext cx="8890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6" name="テキスト ボックス 765"/>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107652</xdr:rowOff>
    </xdr:from>
    <xdr:ext cx="534377" cy="259045"/>
    <xdr:sp macro="" textlink="">
      <xdr:nvSpPr>
        <xdr:cNvPr id="768" name="テキスト ボックス 767"/>
        <xdr:cNvSpPr txBox="1"/>
      </xdr:nvSpPr>
      <xdr:spPr>
        <a:xfrm>
          <a:off x="18389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73858</xdr:rowOff>
    </xdr:from>
    <xdr:to>
      <xdr:col>32</xdr:col>
      <xdr:colOff>238125</xdr:colOff>
      <xdr:row>57</xdr:row>
      <xdr:rowOff>4008</xdr:rowOff>
    </xdr:to>
    <xdr:sp macro="" textlink="">
      <xdr:nvSpPr>
        <xdr:cNvPr id="774" name="円/楕円 773"/>
        <xdr:cNvSpPr/>
      </xdr:nvSpPr>
      <xdr:spPr>
        <a:xfrm>
          <a:off x="22110700" y="96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96735</xdr:rowOff>
    </xdr:from>
    <xdr:ext cx="534377" cy="259045"/>
    <xdr:sp macro="" textlink="">
      <xdr:nvSpPr>
        <xdr:cNvPr id="775" name="貸付金該当値テキスト"/>
        <xdr:cNvSpPr txBox="1"/>
      </xdr:nvSpPr>
      <xdr:spPr>
        <a:xfrm>
          <a:off x="22212300" y="952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144610</xdr:rowOff>
    </xdr:from>
    <xdr:to>
      <xdr:col>31</xdr:col>
      <xdr:colOff>85725</xdr:colOff>
      <xdr:row>57</xdr:row>
      <xdr:rowOff>74760</xdr:rowOff>
    </xdr:to>
    <xdr:sp macro="" textlink="">
      <xdr:nvSpPr>
        <xdr:cNvPr id="776" name="円/楕円 775"/>
        <xdr:cNvSpPr/>
      </xdr:nvSpPr>
      <xdr:spPr>
        <a:xfrm>
          <a:off x="21272500" y="97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91287</xdr:rowOff>
    </xdr:from>
    <xdr:ext cx="534377" cy="259045"/>
    <xdr:sp macro="" textlink="">
      <xdr:nvSpPr>
        <xdr:cNvPr id="777" name="テキスト ボックス 776"/>
        <xdr:cNvSpPr txBox="1"/>
      </xdr:nvSpPr>
      <xdr:spPr>
        <a:xfrm>
          <a:off x="21056111" y="952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114023</xdr:rowOff>
    </xdr:from>
    <xdr:to>
      <xdr:col>29</xdr:col>
      <xdr:colOff>568325</xdr:colOff>
      <xdr:row>57</xdr:row>
      <xdr:rowOff>44173</xdr:rowOff>
    </xdr:to>
    <xdr:sp macro="" textlink="">
      <xdr:nvSpPr>
        <xdr:cNvPr id="778" name="円/楕円 777"/>
        <xdr:cNvSpPr/>
      </xdr:nvSpPr>
      <xdr:spPr>
        <a:xfrm>
          <a:off x="20383500" y="97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60700</xdr:rowOff>
    </xdr:from>
    <xdr:ext cx="534377" cy="259045"/>
    <xdr:sp macro="" textlink="">
      <xdr:nvSpPr>
        <xdr:cNvPr id="779" name="テキスト ボックス 778"/>
        <xdr:cNvSpPr txBox="1"/>
      </xdr:nvSpPr>
      <xdr:spPr>
        <a:xfrm>
          <a:off x="20167111" y="94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41923</xdr:rowOff>
    </xdr:from>
    <xdr:to>
      <xdr:col>28</xdr:col>
      <xdr:colOff>365125</xdr:colOff>
      <xdr:row>56</xdr:row>
      <xdr:rowOff>143523</xdr:rowOff>
    </xdr:to>
    <xdr:sp macro="" textlink="">
      <xdr:nvSpPr>
        <xdr:cNvPr id="780" name="円/楕円 779"/>
        <xdr:cNvSpPr/>
      </xdr:nvSpPr>
      <xdr:spPr>
        <a:xfrm>
          <a:off x="19494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160050</xdr:rowOff>
    </xdr:from>
    <xdr:ext cx="534377" cy="259045"/>
    <xdr:sp macro="" textlink="">
      <xdr:nvSpPr>
        <xdr:cNvPr id="781" name="テキスト ボックス 780"/>
        <xdr:cNvSpPr txBox="1"/>
      </xdr:nvSpPr>
      <xdr:spPr>
        <a:xfrm>
          <a:off x="19278111" y="9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132631</xdr:rowOff>
    </xdr:from>
    <xdr:to>
      <xdr:col>27</xdr:col>
      <xdr:colOff>161925</xdr:colOff>
      <xdr:row>56</xdr:row>
      <xdr:rowOff>62781</xdr:rowOff>
    </xdr:to>
    <xdr:sp macro="" textlink="">
      <xdr:nvSpPr>
        <xdr:cNvPr id="782" name="円/楕円 781"/>
        <xdr:cNvSpPr/>
      </xdr:nvSpPr>
      <xdr:spPr>
        <a:xfrm>
          <a:off x="18605500" y="95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79308</xdr:rowOff>
    </xdr:from>
    <xdr:ext cx="534377" cy="259045"/>
    <xdr:sp macro="" textlink="">
      <xdr:nvSpPr>
        <xdr:cNvPr id="783" name="テキスト ボックス 782"/>
        <xdr:cNvSpPr txBox="1"/>
      </xdr:nvSpPr>
      <xdr:spPr>
        <a:xfrm>
          <a:off x="18389111" y="93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69291</xdr:rowOff>
    </xdr:from>
    <xdr:to>
      <xdr:col>32</xdr:col>
      <xdr:colOff>187325</xdr:colOff>
      <xdr:row>75</xdr:row>
      <xdr:rowOff>150307</xdr:rowOff>
    </xdr:to>
    <xdr:cxnSp macro="">
      <xdr:nvCxnSpPr>
        <xdr:cNvPr id="811" name="直線コネクタ 810"/>
        <xdr:cNvCxnSpPr/>
      </xdr:nvCxnSpPr>
      <xdr:spPr>
        <a:xfrm flipV="1">
          <a:off x="21323300" y="12928041"/>
          <a:ext cx="838200" cy="8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150307</xdr:rowOff>
    </xdr:from>
    <xdr:to>
      <xdr:col>31</xdr:col>
      <xdr:colOff>34925</xdr:colOff>
      <xdr:row>76</xdr:row>
      <xdr:rowOff>2220</xdr:rowOff>
    </xdr:to>
    <xdr:cxnSp macro="">
      <xdr:nvCxnSpPr>
        <xdr:cNvPr id="814" name="直線コネクタ 813"/>
        <xdr:cNvCxnSpPr/>
      </xdr:nvCxnSpPr>
      <xdr:spPr>
        <a:xfrm flipV="1">
          <a:off x="20434300" y="1300905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2220</xdr:rowOff>
    </xdr:from>
    <xdr:to>
      <xdr:col>29</xdr:col>
      <xdr:colOff>517525</xdr:colOff>
      <xdr:row>76</xdr:row>
      <xdr:rowOff>99650</xdr:rowOff>
    </xdr:to>
    <xdr:cxnSp macro="">
      <xdr:nvCxnSpPr>
        <xdr:cNvPr id="817" name="直線コネクタ 816"/>
        <xdr:cNvCxnSpPr/>
      </xdr:nvCxnSpPr>
      <xdr:spPr>
        <a:xfrm flipV="1">
          <a:off x="19545300" y="13032420"/>
          <a:ext cx="889000" cy="9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17582</xdr:rowOff>
    </xdr:from>
    <xdr:to>
      <xdr:col>28</xdr:col>
      <xdr:colOff>314325</xdr:colOff>
      <xdr:row>76</xdr:row>
      <xdr:rowOff>99650</xdr:rowOff>
    </xdr:to>
    <xdr:cxnSp macro="">
      <xdr:nvCxnSpPr>
        <xdr:cNvPr id="820" name="直線コネクタ 819"/>
        <xdr:cNvCxnSpPr/>
      </xdr:nvCxnSpPr>
      <xdr:spPr>
        <a:xfrm>
          <a:off x="18656300" y="13047782"/>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18491</xdr:rowOff>
    </xdr:from>
    <xdr:to>
      <xdr:col>32</xdr:col>
      <xdr:colOff>238125</xdr:colOff>
      <xdr:row>75</xdr:row>
      <xdr:rowOff>120091</xdr:rowOff>
    </xdr:to>
    <xdr:sp macro="" textlink="">
      <xdr:nvSpPr>
        <xdr:cNvPr id="830" name="円/楕円 829"/>
        <xdr:cNvSpPr/>
      </xdr:nvSpPr>
      <xdr:spPr>
        <a:xfrm>
          <a:off x="22110700" y="128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168368</xdr:rowOff>
    </xdr:from>
    <xdr:ext cx="534377" cy="259045"/>
    <xdr:sp macro="" textlink="">
      <xdr:nvSpPr>
        <xdr:cNvPr id="831" name="繰出金該当値テキスト"/>
        <xdr:cNvSpPr txBox="1"/>
      </xdr:nvSpPr>
      <xdr:spPr>
        <a:xfrm>
          <a:off x="22212300" y="128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99507</xdr:rowOff>
    </xdr:from>
    <xdr:to>
      <xdr:col>31</xdr:col>
      <xdr:colOff>85725</xdr:colOff>
      <xdr:row>76</xdr:row>
      <xdr:rowOff>29657</xdr:rowOff>
    </xdr:to>
    <xdr:sp macro="" textlink="">
      <xdr:nvSpPr>
        <xdr:cNvPr id="832" name="円/楕円 831"/>
        <xdr:cNvSpPr/>
      </xdr:nvSpPr>
      <xdr:spPr>
        <a:xfrm>
          <a:off x="21272500" y="129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20784</xdr:rowOff>
    </xdr:from>
    <xdr:ext cx="534377" cy="259045"/>
    <xdr:sp macro="" textlink="">
      <xdr:nvSpPr>
        <xdr:cNvPr id="833" name="テキスト ボックス 832"/>
        <xdr:cNvSpPr txBox="1"/>
      </xdr:nvSpPr>
      <xdr:spPr>
        <a:xfrm>
          <a:off x="21056111" y="1305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122870</xdr:rowOff>
    </xdr:from>
    <xdr:to>
      <xdr:col>29</xdr:col>
      <xdr:colOff>568325</xdr:colOff>
      <xdr:row>76</xdr:row>
      <xdr:rowOff>53020</xdr:rowOff>
    </xdr:to>
    <xdr:sp macro="" textlink="">
      <xdr:nvSpPr>
        <xdr:cNvPr id="834" name="円/楕円 833"/>
        <xdr:cNvSpPr/>
      </xdr:nvSpPr>
      <xdr:spPr>
        <a:xfrm>
          <a:off x="20383500" y="129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44147</xdr:rowOff>
    </xdr:from>
    <xdr:ext cx="534377" cy="259045"/>
    <xdr:sp macro="" textlink="">
      <xdr:nvSpPr>
        <xdr:cNvPr id="835" name="テキスト ボックス 834"/>
        <xdr:cNvSpPr txBox="1"/>
      </xdr:nvSpPr>
      <xdr:spPr>
        <a:xfrm>
          <a:off x="20167111" y="130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48850</xdr:rowOff>
    </xdr:from>
    <xdr:to>
      <xdr:col>28</xdr:col>
      <xdr:colOff>365125</xdr:colOff>
      <xdr:row>76</xdr:row>
      <xdr:rowOff>150450</xdr:rowOff>
    </xdr:to>
    <xdr:sp macro="" textlink="">
      <xdr:nvSpPr>
        <xdr:cNvPr id="836" name="円/楕円 835"/>
        <xdr:cNvSpPr/>
      </xdr:nvSpPr>
      <xdr:spPr>
        <a:xfrm>
          <a:off x="19494500" y="130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141577</xdr:rowOff>
    </xdr:from>
    <xdr:ext cx="534377" cy="259045"/>
    <xdr:sp macro="" textlink="">
      <xdr:nvSpPr>
        <xdr:cNvPr id="837" name="テキスト ボックス 836"/>
        <xdr:cNvSpPr txBox="1"/>
      </xdr:nvSpPr>
      <xdr:spPr>
        <a:xfrm>
          <a:off x="19278111" y="1317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138232</xdr:rowOff>
    </xdr:from>
    <xdr:to>
      <xdr:col>27</xdr:col>
      <xdr:colOff>161925</xdr:colOff>
      <xdr:row>76</xdr:row>
      <xdr:rowOff>68382</xdr:rowOff>
    </xdr:to>
    <xdr:sp macro="" textlink="">
      <xdr:nvSpPr>
        <xdr:cNvPr id="838" name="円/楕円 837"/>
        <xdr:cNvSpPr/>
      </xdr:nvSpPr>
      <xdr:spPr>
        <a:xfrm>
          <a:off x="18605500" y="129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59509</xdr:rowOff>
    </xdr:from>
    <xdr:ext cx="534377" cy="259045"/>
    <xdr:sp macro="" textlink="">
      <xdr:nvSpPr>
        <xdr:cNvPr id="839" name="テキスト ボックス 838"/>
        <xdr:cNvSpPr txBox="1"/>
      </xdr:nvSpPr>
      <xdr:spPr>
        <a:xfrm>
          <a:off x="18389111" y="130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特徴として、物件費について、類似団体と比較して高いコストで推移しているが、公民館、児童館、老人憩の家など管理すべき公共施設の数により、施設等管理運営委託をはじめとする委託料が多いことなどが挙げられる。扶助費については全国的に社会福祉関係経費が毎年増加している状況である。また、積立金が大きく増加しているが、これは財政調整基金積立金等の増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225,503
219,623
93.84
84,343,535
80,037,935
3,774,220
45,181,945
48,520,868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164193</xdr:rowOff>
    </xdr:from>
    <xdr:to>
      <xdr:col>6</xdr:col>
      <xdr:colOff>511175</xdr:colOff>
      <xdr:row>36</xdr:row>
      <xdr:rowOff>62411</xdr:rowOff>
    </xdr:to>
    <xdr:cxnSp macro="">
      <xdr:nvCxnSpPr>
        <xdr:cNvPr id="63" name="直線コネクタ 62"/>
        <xdr:cNvCxnSpPr/>
      </xdr:nvCxnSpPr>
      <xdr:spPr>
        <a:xfrm flipV="1">
          <a:off x="3797300" y="6164943"/>
          <a:ext cx="8382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62411</xdr:rowOff>
    </xdr:from>
    <xdr:to>
      <xdr:col>5</xdr:col>
      <xdr:colOff>358775</xdr:colOff>
      <xdr:row>36</xdr:row>
      <xdr:rowOff>98334</xdr:rowOff>
    </xdr:to>
    <xdr:cxnSp macro="">
      <xdr:nvCxnSpPr>
        <xdr:cNvPr id="66" name="直線コネクタ 65"/>
        <xdr:cNvCxnSpPr/>
      </xdr:nvCxnSpPr>
      <xdr:spPr>
        <a:xfrm flipV="1">
          <a:off x="2908300" y="62346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39551</xdr:rowOff>
    </xdr:from>
    <xdr:to>
      <xdr:col>4</xdr:col>
      <xdr:colOff>155575</xdr:colOff>
      <xdr:row>36</xdr:row>
      <xdr:rowOff>98334</xdr:rowOff>
    </xdr:to>
    <xdr:cxnSp macro="">
      <xdr:nvCxnSpPr>
        <xdr:cNvPr id="69" name="直線コネクタ 68"/>
        <xdr:cNvCxnSpPr/>
      </xdr:nvCxnSpPr>
      <xdr:spPr>
        <a:xfrm>
          <a:off x="2019300" y="6211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160383</xdr:rowOff>
    </xdr:from>
    <xdr:to>
      <xdr:col>2</xdr:col>
      <xdr:colOff>638175</xdr:colOff>
      <xdr:row>36</xdr:row>
      <xdr:rowOff>39551</xdr:rowOff>
    </xdr:to>
    <xdr:cxnSp macro="">
      <xdr:nvCxnSpPr>
        <xdr:cNvPr id="72" name="直線コネクタ 71"/>
        <xdr:cNvCxnSpPr/>
      </xdr:nvCxnSpPr>
      <xdr:spPr>
        <a:xfrm>
          <a:off x="1130300" y="5989683"/>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113393</xdr:rowOff>
    </xdr:from>
    <xdr:to>
      <xdr:col>6</xdr:col>
      <xdr:colOff>561975</xdr:colOff>
      <xdr:row>36</xdr:row>
      <xdr:rowOff>43543</xdr:rowOff>
    </xdr:to>
    <xdr:sp macro="" textlink="">
      <xdr:nvSpPr>
        <xdr:cNvPr id="82" name="円/楕円 81"/>
        <xdr:cNvSpPr/>
      </xdr:nvSpPr>
      <xdr:spPr>
        <a:xfrm>
          <a:off x="45847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91820</xdr:rowOff>
    </xdr:from>
    <xdr:ext cx="469744" cy="259045"/>
    <xdr:sp macro="" textlink="">
      <xdr:nvSpPr>
        <xdr:cNvPr id="83" name="議会費該当値テキスト"/>
        <xdr:cNvSpPr txBox="1"/>
      </xdr:nvSpPr>
      <xdr:spPr>
        <a:xfrm>
          <a:off x="4686300"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11611</xdr:rowOff>
    </xdr:from>
    <xdr:to>
      <xdr:col>5</xdr:col>
      <xdr:colOff>409575</xdr:colOff>
      <xdr:row>36</xdr:row>
      <xdr:rowOff>113211</xdr:rowOff>
    </xdr:to>
    <xdr:sp macro="" textlink="">
      <xdr:nvSpPr>
        <xdr:cNvPr id="84" name="円/楕円 83"/>
        <xdr:cNvSpPr/>
      </xdr:nvSpPr>
      <xdr:spPr>
        <a:xfrm>
          <a:off x="3746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104338</xdr:rowOff>
    </xdr:from>
    <xdr:ext cx="469744" cy="259045"/>
    <xdr:sp macro="" textlink="">
      <xdr:nvSpPr>
        <xdr:cNvPr id="85" name="テキスト ボックス 84"/>
        <xdr:cNvSpPr txBox="1"/>
      </xdr:nvSpPr>
      <xdr:spPr>
        <a:xfrm>
          <a:off x="3562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47534</xdr:rowOff>
    </xdr:from>
    <xdr:to>
      <xdr:col>4</xdr:col>
      <xdr:colOff>206375</xdr:colOff>
      <xdr:row>36</xdr:row>
      <xdr:rowOff>149134</xdr:rowOff>
    </xdr:to>
    <xdr:sp macro="" textlink="">
      <xdr:nvSpPr>
        <xdr:cNvPr id="86" name="円/楕円 85"/>
        <xdr:cNvSpPr/>
      </xdr:nvSpPr>
      <xdr:spPr>
        <a:xfrm>
          <a:off x="2857500" y="62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140261</xdr:rowOff>
    </xdr:from>
    <xdr:ext cx="469744" cy="259045"/>
    <xdr:sp macro="" textlink="">
      <xdr:nvSpPr>
        <xdr:cNvPr id="87" name="テキスト ボックス 86"/>
        <xdr:cNvSpPr txBox="1"/>
      </xdr:nvSpPr>
      <xdr:spPr>
        <a:xfrm>
          <a:off x="26734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160201</xdr:rowOff>
    </xdr:from>
    <xdr:to>
      <xdr:col>3</xdr:col>
      <xdr:colOff>3175</xdr:colOff>
      <xdr:row>36</xdr:row>
      <xdr:rowOff>90351</xdr:rowOff>
    </xdr:to>
    <xdr:sp macro="" textlink="">
      <xdr:nvSpPr>
        <xdr:cNvPr id="88" name="円/楕円 87"/>
        <xdr:cNvSpPr/>
      </xdr:nvSpPr>
      <xdr:spPr>
        <a:xfrm>
          <a:off x="1968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81478</xdr:rowOff>
    </xdr:from>
    <xdr:ext cx="469744" cy="259045"/>
    <xdr:sp macro="" textlink="">
      <xdr:nvSpPr>
        <xdr:cNvPr id="89" name="テキスト ボックス 88"/>
        <xdr:cNvSpPr txBox="1"/>
      </xdr:nvSpPr>
      <xdr:spPr>
        <a:xfrm>
          <a:off x="17844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109583</xdr:rowOff>
    </xdr:from>
    <xdr:to>
      <xdr:col>1</xdr:col>
      <xdr:colOff>485775</xdr:colOff>
      <xdr:row>35</xdr:row>
      <xdr:rowOff>39733</xdr:rowOff>
    </xdr:to>
    <xdr:sp macro="" textlink="">
      <xdr:nvSpPr>
        <xdr:cNvPr id="90" name="円/楕円 89"/>
        <xdr:cNvSpPr/>
      </xdr:nvSpPr>
      <xdr:spPr>
        <a:xfrm>
          <a:off x="1079500" y="59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30860</xdr:rowOff>
    </xdr:from>
    <xdr:ext cx="469744" cy="259045"/>
    <xdr:sp macro="" textlink="">
      <xdr:nvSpPr>
        <xdr:cNvPr id="91" name="テキスト ボックス 90"/>
        <xdr:cNvSpPr txBox="1"/>
      </xdr:nvSpPr>
      <xdr:spPr>
        <a:xfrm>
          <a:off x="895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161151</xdr:rowOff>
    </xdr:from>
    <xdr:to>
      <xdr:col>6</xdr:col>
      <xdr:colOff>511175</xdr:colOff>
      <xdr:row>57</xdr:row>
      <xdr:rowOff>53632</xdr:rowOff>
    </xdr:to>
    <xdr:cxnSp macro="">
      <xdr:nvCxnSpPr>
        <xdr:cNvPr id="121" name="直線コネクタ 120"/>
        <xdr:cNvCxnSpPr/>
      </xdr:nvCxnSpPr>
      <xdr:spPr>
        <a:xfrm flipV="1">
          <a:off x="3797300" y="9590901"/>
          <a:ext cx="838200" cy="2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2"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50223</xdr:rowOff>
    </xdr:from>
    <xdr:to>
      <xdr:col>5</xdr:col>
      <xdr:colOff>358775</xdr:colOff>
      <xdr:row>57</xdr:row>
      <xdr:rowOff>53632</xdr:rowOff>
    </xdr:to>
    <xdr:cxnSp macro="">
      <xdr:nvCxnSpPr>
        <xdr:cNvPr id="124" name="直線コネクタ 123"/>
        <xdr:cNvCxnSpPr/>
      </xdr:nvCxnSpPr>
      <xdr:spPr>
        <a:xfrm>
          <a:off x="2908300" y="982287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50223</xdr:rowOff>
    </xdr:from>
    <xdr:to>
      <xdr:col>4</xdr:col>
      <xdr:colOff>155575</xdr:colOff>
      <xdr:row>57</xdr:row>
      <xdr:rowOff>50489</xdr:rowOff>
    </xdr:to>
    <xdr:cxnSp macro="">
      <xdr:nvCxnSpPr>
        <xdr:cNvPr id="127" name="直線コネクタ 126"/>
        <xdr:cNvCxnSpPr/>
      </xdr:nvCxnSpPr>
      <xdr:spPr>
        <a:xfrm flipV="1">
          <a:off x="2019300" y="982287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44621</xdr:rowOff>
    </xdr:from>
    <xdr:to>
      <xdr:col>2</xdr:col>
      <xdr:colOff>638175</xdr:colOff>
      <xdr:row>57</xdr:row>
      <xdr:rowOff>50489</xdr:rowOff>
    </xdr:to>
    <xdr:cxnSp macro="">
      <xdr:nvCxnSpPr>
        <xdr:cNvPr id="130" name="直線コネクタ 129"/>
        <xdr:cNvCxnSpPr/>
      </xdr:nvCxnSpPr>
      <xdr:spPr>
        <a:xfrm>
          <a:off x="1130300" y="9817271"/>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110351</xdr:rowOff>
    </xdr:from>
    <xdr:to>
      <xdr:col>6</xdr:col>
      <xdr:colOff>561975</xdr:colOff>
      <xdr:row>56</xdr:row>
      <xdr:rowOff>40501</xdr:rowOff>
    </xdr:to>
    <xdr:sp macro="" textlink="">
      <xdr:nvSpPr>
        <xdr:cNvPr id="140" name="円/楕円 139"/>
        <xdr:cNvSpPr/>
      </xdr:nvSpPr>
      <xdr:spPr>
        <a:xfrm>
          <a:off x="4584700" y="95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133228</xdr:rowOff>
    </xdr:from>
    <xdr:ext cx="534377" cy="259045"/>
    <xdr:sp macro="" textlink="">
      <xdr:nvSpPr>
        <xdr:cNvPr id="141" name="総務費該当値テキスト"/>
        <xdr:cNvSpPr txBox="1"/>
      </xdr:nvSpPr>
      <xdr:spPr>
        <a:xfrm>
          <a:off x="4686300" y="93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2832</xdr:rowOff>
    </xdr:from>
    <xdr:to>
      <xdr:col>5</xdr:col>
      <xdr:colOff>409575</xdr:colOff>
      <xdr:row>57</xdr:row>
      <xdr:rowOff>104432</xdr:rowOff>
    </xdr:to>
    <xdr:sp macro="" textlink="">
      <xdr:nvSpPr>
        <xdr:cNvPr id="142" name="円/楕円 141"/>
        <xdr:cNvSpPr/>
      </xdr:nvSpPr>
      <xdr:spPr>
        <a:xfrm>
          <a:off x="37465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120959</xdr:rowOff>
    </xdr:from>
    <xdr:ext cx="534377" cy="259045"/>
    <xdr:sp macro="" textlink="">
      <xdr:nvSpPr>
        <xdr:cNvPr id="143" name="テキスト ボックス 142"/>
        <xdr:cNvSpPr txBox="1"/>
      </xdr:nvSpPr>
      <xdr:spPr>
        <a:xfrm>
          <a:off x="3530111" y="9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170873</xdr:rowOff>
    </xdr:from>
    <xdr:to>
      <xdr:col>4</xdr:col>
      <xdr:colOff>206375</xdr:colOff>
      <xdr:row>57</xdr:row>
      <xdr:rowOff>101023</xdr:rowOff>
    </xdr:to>
    <xdr:sp macro="" textlink="">
      <xdr:nvSpPr>
        <xdr:cNvPr id="144" name="円/楕円 143"/>
        <xdr:cNvSpPr/>
      </xdr:nvSpPr>
      <xdr:spPr>
        <a:xfrm>
          <a:off x="2857500" y="97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92150</xdr:rowOff>
    </xdr:from>
    <xdr:ext cx="534377" cy="259045"/>
    <xdr:sp macro="" textlink="">
      <xdr:nvSpPr>
        <xdr:cNvPr id="145" name="テキスト ボックス 144"/>
        <xdr:cNvSpPr txBox="1"/>
      </xdr:nvSpPr>
      <xdr:spPr>
        <a:xfrm>
          <a:off x="2641111" y="98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171139</xdr:rowOff>
    </xdr:from>
    <xdr:to>
      <xdr:col>3</xdr:col>
      <xdr:colOff>3175</xdr:colOff>
      <xdr:row>57</xdr:row>
      <xdr:rowOff>101289</xdr:rowOff>
    </xdr:to>
    <xdr:sp macro="" textlink="">
      <xdr:nvSpPr>
        <xdr:cNvPr id="146" name="円/楕円 145"/>
        <xdr:cNvSpPr/>
      </xdr:nvSpPr>
      <xdr:spPr>
        <a:xfrm>
          <a:off x="1968500" y="97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92416</xdr:rowOff>
    </xdr:from>
    <xdr:ext cx="534377" cy="259045"/>
    <xdr:sp macro="" textlink="">
      <xdr:nvSpPr>
        <xdr:cNvPr id="147" name="テキスト ボックス 146"/>
        <xdr:cNvSpPr txBox="1"/>
      </xdr:nvSpPr>
      <xdr:spPr>
        <a:xfrm>
          <a:off x="1752111" y="9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165271</xdr:rowOff>
    </xdr:from>
    <xdr:to>
      <xdr:col>1</xdr:col>
      <xdr:colOff>485775</xdr:colOff>
      <xdr:row>57</xdr:row>
      <xdr:rowOff>95421</xdr:rowOff>
    </xdr:to>
    <xdr:sp macro="" textlink="">
      <xdr:nvSpPr>
        <xdr:cNvPr id="148" name="円/楕円 147"/>
        <xdr:cNvSpPr/>
      </xdr:nvSpPr>
      <xdr:spPr>
        <a:xfrm>
          <a:off x="1079500" y="97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111948</xdr:rowOff>
    </xdr:from>
    <xdr:ext cx="534377" cy="259045"/>
    <xdr:sp macro="" textlink="">
      <xdr:nvSpPr>
        <xdr:cNvPr id="149" name="テキスト ボックス 148"/>
        <xdr:cNvSpPr txBox="1"/>
      </xdr:nvSpPr>
      <xdr:spPr>
        <a:xfrm>
          <a:off x="863111" y="95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121641</xdr:rowOff>
    </xdr:from>
    <xdr:to>
      <xdr:col>6</xdr:col>
      <xdr:colOff>511175</xdr:colOff>
      <xdr:row>76</xdr:row>
      <xdr:rowOff>53023</xdr:rowOff>
    </xdr:to>
    <xdr:cxnSp macro="">
      <xdr:nvCxnSpPr>
        <xdr:cNvPr id="179" name="直線コネクタ 178"/>
        <xdr:cNvCxnSpPr/>
      </xdr:nvCxnSpPr>
      <xdr:spPr>
        <a:xfrm flipV="1">
          <a:off x="3797300" y="12980391"/>
          <a:ext cx="8382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53023</xdr:rowOff>
    </xdr:from>
    <xdr:to>
      <xdr:col>5</xdr:col>
      <xdr:colOff>358775</xdr:colOff>
      <xdr:row>77</xdr:row>
      <xdr:rowOff>44983</xdr:rowOff>
    </xdr:to>
    <xdr:cxnSp macro="">
      <xdr:nvCxnSpPr>
        <xdr:cNvPr id="182" name="直線コネクタ 181"/>
        <xdr:cNvCxnSpPr/>
      </xdr:nvCxnSpPr>
      <xdr:spPr>
        <a:xfrm flipV="1">
          <a:off x="2908300" y="13083223"/>
          <a:ext cx="889000" cy="1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44983</xdr:rowOff>
    </xdr:from>
    <xdr:to>
      <xdr:col>4</xdr:col>
      <xdr:colOff>155575</xdr:colOff>
      <xdr:row>77</xdr:row>
      <xdr:rowOff>102685</xdr:rowOff>
    </xdr:to>
    <xdr:cxnSp macro="">
      <xdr:nvCxnSpPr>
        <xdr:cNvPr id="185" name="直線コネクタ 184"/>
        <xdr:cNvCxnSpPr/>
      </xdr:nvCxnSpPr>
      <xdr:spPr>
        <a:xfrm flipV="1">
          <a:off x="2019300" y="13246633"/>
          <a:ext cx="889000" cy="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162655</xdr:rowOff>
    </xdr:from>
    <xdr:to>
      <xdr:col>2</xdr:col>
      <xdr:colOff>638175</xdr:colOff>
      <xdr:row>77</xdr:row>
      <xdr:rowOff>102685</xdr:rowOff>
    </xdr:to>
    <xdr:cxnSp macro="">
      <xdr:nvCxnSpPr>
        <xdr:cNvPr id="188" name="直線コネクタ 187"/>
        <xdr:cNvCxnSpPr/>
      </xdr:nvCxnSpPr>
      <xdr:spPr>
        <a:xfrm>
          <a:off x="1130300" y="13192855"/>
          <a:ext cx="8890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70841</xdr:rowOff>
    </xdr:from>
    <xdr:to>
      <xdr:col>6</xdr:col>
      <xdr:colOff>561975</xdr:colOff>
      <xdr:row>76</xdr:row>
      <xdr:rowOff>991</xdr:rowOff>
    </xdr:to>
    <xdr:sp macro="" textlink="">
      <xdr:nvSpPr>
        <xdr:cNvPr id="198" name="円/楕円 197"/>
        <xdr:cNvSpPr/>
      </xdr:nvSpPr>
      <xdr:spPr>
        <a:xfrm>
          <a:off x="45847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49268</xdr:rowOff>
    </xdr:from>
    <xdr:ext cx="599010" cy="259045"/>
    <xdr:sp macro="" textlink="">
      <xdr:nvSpPr>
        <xdr:cNvPr id="199" name="民生費該当値テキスト"/>
        <xdr:cNvSpPr txBox="1"/>
      </xdr:nvSpPr>
      <xdr:spPr>
        <a:xfrm>
          <a:off x="4686300" y="129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2223</xdr:rowOff>
    </xdr:from>
    <xdr:to>
      <xdr:col>5</xdr:col>
      <xdr:colOff>409575</xdr:colOff>
      <xdr:row>76</xdr:row>
      <xdr:rowOff>103823</xdr:rowOff>
    </xdr:to>
    <xdr:sp macro="" textlink="">
      <xdr:nvSpPr>
        <xdr:cNvPr id="200" name="円/楕円 199"/>
        <xdr:cNvSpPr/>
      </xdr:nvSpPr>
      <xdr:spPr>
        <a:xfrm>
          <a:off x="3746500" y="130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94950</xdr:rowOff>
    </xdr:from>
    <xdr:ext cx="599010" cy="259045"/>
    <xdr:sp macro="" textlink="">
      <xdr:nvSpPr>
        <xdr:cNvPr id="201" name="テキスト ボックス 200"/>
        <xdr:cNvSpPr txBox="1"/>
      </xdr:nvSpPr>
      <xdr:spPr>
        <a:xfrm>
          <a:off x="3497794" y="1312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165633</xdr:rowOff>
    </xdr:from>
    <xdr:to>
      <xdr:col>4</xdr:col>
      <xdr:colOff>206375</xdr:colOff>
      <xdr:row>77</xdr:row>
      <xdr:rowOff>95783</xdr:rowOff>
    </xdr:to>
    <xdr:sp macro="" textlink="">
      <xdr:nvSpPr>
        <xdr:cNvPr id="202" name="円/楕円 201"/>
        <xdr:cNvSpPr/>
      </xdr:nvSpPr>
      <xdr:spPr>
        <a:xfrm>
          <a:off x="2857500" y="131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86910</xdr:rowOff>
    </xdr:from>
    <xdr:ext cx="599010" cy="259045"/>
    <xdr:sp macro="" textlink="">
      <xdr:nvSpPr>
        <xdr:cNvPr id="203" name="テキスト ボックス 202"/>
        <xdr:cNvSpPr txBox="1"/>
      </xdr:nvSpPr>
      <xdr:spPr>
        <a:xfrm>
          <a:off x="2608794" y="132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51885</xdr:rowOff>
    </xdr:from>
    <xdr:to>
      <xdr:col>3</xdr:col>
      <xdr:colOff>3175</xdr:colOff>
      <xdr:row>77</xdr:row>
      <xdr:rowOff>153485</xdr:rowOff>
    </xdr:to>
    <xdr:sp macro="" textlink="">
      <xdr:nvSpPr>
        <xdr:cNvPr id="204" name="円/楕円 203"/>
        <xdr:cNvSpPr/>
      </xdr:nvSpPr>
      <xdr:spPr>
        <a:xfrm>
          <a:off x="1968500" y="132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144612</xdr:rowOff>
    </xdr:from>
    <xdr:ext cx="599010" cy="259045"/>
    <xdr:sp macro="" textlink="">
      <xdr:nvSpPr>
        <xdr:cNvPr id="205" name="テキスト ボックス 204"/>
        <xdr:cNvSpPr txBox="1"/>
      </xdr:nvSpPr>
      <xdr:spPr>
        <a:xfrm>
          <a:off x="1719794" y="1334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111855</xdr:rowOff>
    </xdr:from>
    <xdr:to>
      <xdr:col>1</xdr:col>
      <xdr:colOff>485775</xdr:colOff>
      <xdr:row>77</xdr:row>
      <xdr:rowOff>42005</xdr:rowOff>
    </xdr:to>
    <xdr:sp macro="" textlink="">
      <xdr:nvSpPr>
        <xdr:cNvPr id="206" name="円/楕円 205"/>
        <xdr:cNvSpPr/>
      </xdr:nvSpPr>
      <xdr:spPr>
        <a:xfrm>
          <a:off x="1079500" y="131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33132</xdr:rowOff>
    </xdr:from>
    <xdr:ext cx="599010" cy="259045"/>
    <xdr:sp macro="" textlink="">
      <xdr:nvSpPr>
        <xdr:cNvPr id="207" name="テキスト ボックス 206"/>
        <xdr:cNvSpPr txBox="1"/>
      </xdr:nvSpPr>
      <xdr:spPr>
        <a:xfrm>
          <a:off x="830794" y="1323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110733</xdr:rowOff>
    </xdr:from>
    <xdr:to>
      <xdr:col>6</xdr:col>
      <xdr:colOff>511175</xdr:colOff>
      <xdr:row>97</xdr:row>
      <xdr:rowOff>121706</xdr:rowOff>
    </xdr:to>
    <xdr:cxnSp macro="">
      <xdr:nvCxnSpPr>
        <xdr:cNvPr id="239" name="直線コネクタ 238"/>
        <xdr:cNvCxnSpPr/>
      </xdr:nvCxnSpPr>
      <xdr:spPr>
        <a:xfrm flipV="1">
          <a:off x="3797300" y="16569933"/>
          <a:ext cx="8382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61519</xdr:rowOff>
    </xdr:from>
    <xdr:to>
      <xdr:col>5</xdr:col>
      <xdr:colOff>358775</xdr:colOff>
      <xdr:row>97</xdr:row>
      <xdr:rowOff>121706</xdr:rowOff>
    </xdr:to>
    <xdr:cxnSp macro="">
      <xdr:nvCxnSpPr>
        <xdr:cNvPr id="242" name="直線コネクタ 241"/>
        <xdr:cNvCxnSpPr/>
      </xdr:nvCxnSpPr>
      <xdr:spPr>
        <a:xfrm>
          <a:off x="2908300" y="16692169"/>
          <a:ext cx="8890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4" name="テキスト ボックス 243"/>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162004</xdr:rowOff>
    </xdr:from>
    <xdr:to>
      <xdr:col>4</xdr:col>
      <xdr:colOff>155575</xdr:colOff>
      <xdr:row>97</xdr:row>
      <xdr:rowOff>61519</xdr:rowOff>
    </xdr:to>
    <xdr:cxnSp macro="">
      <xdr:nvCxnSpPr>
        <xdr:cNvPr id="245" name="直線コネクタ 244"/>
        <xdr:cNvCxnSpPr/>
      </xdr:nvCxnSpPr>
      <xdr:spPr>
        <a:xfrm>
          <a:off x="2019300" y="16449754"/>
          <a:ext cx="889000" cy="24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2377</xdr:rowOff>
    </xdr:from>
    <xdr:to>
      <xdr:col>2</xdr:col>
      <xdr:colOff>638175</xdr:colOff>
      <xdr:row>95</xdr:row>
      <xdr:rowOff>162004</xdr:rowOff>
    </xdr:to>
    <xdr:cxnSp macro="">
      <xdr:nvCxnSpPr>
        <xdr:cNvPr id="248" name="直線コネクタ 247"/>
        <xdr:cNvCxnSpPr/>
      </xdr:nvCxnSpPr>
      <xdr:spPr>
        <a:xfrm>
          <a:off x="1130300" y="16118677"/>
          <a:ext cx="889000" cy="3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59933</xdr:rowOff>
    </xdr:from>
    <xdr:to>
      <xdr:col>6</xdr:col>
      <xdr:colOff>561975</xdr:colOff>
      <xdr:row>96</xdr:row>
      <xdr:rowOff>161533</xdr:rowOff>
    </xdr:to>
    <xdr:sp macro="" textlink="">
      <xdr:nvSpPr>
        <xdr:cNvPr id="258" name="円/楕円 257"/>
        <xdr:cNvSpPr/>
      </xdr:nvSpPr>
      <xdr:spPr>
        <a:xfrm>
          <a:off x="4584700" y="165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82810</xdr:rowOff>
    </xdr:from>
    <xdr:ext cx="534377" cy="259045"/>
    <xdr:sp macro="" textlink="">
      <xdr:nvSpPr>
        <xdr:cNvPr id="259" name="衛生費該当値テキスト"/>
        <xdr:cNvSpPr txBox="1"/>
      </xdr:nvSpPr>
      <xdr:spPr>
        <a:xfrm>
          <a:off x="4686300" y="163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70906</xdr:rowOff>
    </xdr:from>
    <xdr:to>
      <xdr:col>5</xdr:col>
      <xdr:colOff>409575</xdr:colOff>
      <xdr:row>98</xdr:row>
      <xdr:rowOff>1056</xdr:rowOff>
    </xdr:to>
    <xdr:sp macro="" textlink="">
      <xdr:nvSpPr>
        <xdr:cNvPr id="260" name="円/楕円 259"/>
        <xdr:cNvSpPr/>
      </xdr:nvSpPr>
      <xdr:spPr>
        <a:xfrm>
          <a:off x="3746500" y="167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17583</xdr:rowOff>
    </xdr:from>
    <xdr:ext cx="534377" cy="259045"/>
    <xdr:sp macro="" textlink="">
      <xdr:nvSpPr>
        <xdr:cNvPr id="261" name="テキスト ボックス 260"/>
        <xdr:cNvSpPr txBox="1"/>
      </xdr:nvSpPr>
      <xdr:spPr>
        <a:xfrm>
          <a:off x="3530111" y="164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10719</xdr:rowOff>
    </xdr:from>
    <xdr:to>
      <xdr:col>4</xdr:col>
      <xdr:colOff>206375</xdr:colOff>
      <xdr:row>97</xdr:row>
      <xdr:rowOff>112319</xdr:rowOff>
    </xdr:to>
    <xdr:sp macro="" textlink="">
      <xdr:nvSpPr>
        <xdr:cNvPr id="262" name="円/楕円 261"/>
        <xdr:cNvSpPr/>
      </xdr:nvSpPr>
      <xdr:spPr>
        <a:xfrm>
          <a:off x="2857500" y="166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128846</xdr:rowOff>
    </xdr:from>
    <xdr:ext cx="534377" cy="259045"/>
    <xdr:sp macro="" textlink="">
      <xdr:nvSpPr>
        <xdr:cNvPr id="263" name="テキスト ボックス 262"/>
        <xdr:cNvSpPr txBox="1"/>
      </xdr:nvSpPr>
      <xdr:spPr>
        <a:xfrm>
          <a:off x="2641111" y="164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111204</xdr:rowOff>
    </xdr:from>
    <xdr:to>
      <xdr:col>3</xdr:col>
      <xdr:colOff>3175</xdr:colOff>
      <xdr:row>96</xdr:row>
      <xdr:rowOff>41354</xdr:rowOff>
    </xdr:to>
    <xdr:sp macro="" textlink="">
      <xdr:nvSpPr>
        <xdr:cNvPr id="264" name="円/楕円 263"/>
        <xdr:cNvSpPr/>
      </xdr:nvSpPr>
      <xdr:spPr>
        <a:xfrm>
          <a:off x="1968500" y="163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57881</xdr:rowOff>
    </xdr:from>
    <xdr:ext cx="534377" cy="259045"/>
    <xdr:sp macro="" textlink="">
      <xdr:nvSpPr>
        <xdr:cNvPr id="265" name="テキスト ボックス 264"/>
        <xdr:cNvSpPr txBox="1"/>
      </xdr:nvSpPr>
      <xdr:spPr>
        <a:xfrm>
          <a:off x="1752111" y="161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123027</xdr:rowOff>
    </xdr:from>
    <xdr:to>
      <xdr:col>1</xdr:col>
      <xdr:colOff>485775</xdr:colOff>
      <xdr:row>94</xdr:row>
      <xdr:rowOff>53177</xdr:rowOff>
    </xdr:to>
    <xdr:sp macro="" textlink="">
      <xdr:nvSpPr>
        <xdr:cNvPr id="266" name="円/楕円 265"/>
        <xdr:cNvSpPr/>
      </xdr:nvSpPr>
      <xdr:spPr>
        <a:xfrm>
          <a:off x="1079500" y="160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69704</xdr:rowOff>
    </xdr:from>
    <xdr:ext cx="534377" cy="259045"/>
    <xdr:sp macro="" textlink="">
      <xdr:nvSpPr>
        <xdr:cNvPr id="267" name="テキスト ボックス 266"/>
        <xdr:cNvSpPr txBox="1"/>
      </xdr:nvSpPr>
      <xdr:spPr>
        <a:xfrm>
          <a:off x="863111" y="1584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58039</xdr:rowOff>
    </xdr:from>
    <xdr:to>
      <xdr:col>15</xdr:col>
      <xdr:colOff>180975</xdr:colOff>
      <xdr:row>38</xdr:row>
      <xdr:rowOff>66421</xdr:rowOff>
    </xdr:to>
    <xdr:cxnSp macro="">
      <xdr:nvCxnSpPr>
        <xdr:cNvPr id="296" name="直線コネクタ 295"/>
        <xdr:cNvCxnSpPr/>
      </xdr:nvCxnSpPr>
      <xdr:spPr>
        <a:xfrm>
          <a:off x="9639300" y="657313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44577</xdr:rowOff>
    </xdr:from>
    <xdr:to>
      <xdr:col>14</xdr:col>
      <xdr:colOff>28575</xdr:colOff>
      <xdr:row>38</xdr:row>
      <xdr:rowOff>58039</xdr:rowOff>
    </xdr:to>
    <xdr:cxnSp macro="">
      <xdr:nvCxnSpPr>
        <xdr:cNvPr id="299" name="直線コネクタ 298"/>
        <xdr:cNvCxnSpPr/>
      </xdr:nvCxnSpPr>
      <xdr:spPr>
        <a:xfrm>
          <a:off x="8750300" y="6559677"/>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142748</xdr:rowOff>
    </xdr:from>
    <xdr:to>
      <xdr:col>12</xdr:col>
      <xdr:colOff>511175</xdr:colOff>
      <xdr:row>38</xdr:row>
      <xdr:rowOff>44577</xdr:rowOff>
    </xdr:to>
    <xdr:cxnSp macro="">
      <xdr:nvCxnSpPr>
        <xdr:cNvPr id="302" name="直線コネクタ 301"/>
        <xdr:cNvCxnSpPr/>
      </xdr:nvCxnSpPr>
      <xdr:spPr>
        <a:xfrm>
          <a:off x="7861300" y="6486398"/>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159385</xdr:rowOff>
    </xdr:from>
    <xdr:to>
      <xdr:col>11</xdr:col>
      <xdr:colOff>307975</xdr:colOff>
      <xdr:row>37</xdr:row>
      <xdr:rowOff>142748</xdr:rowOff>
    </xdr:to>
    <xdr:cxnSp macro="">
      <xdr:nvCxnSpPr>
        <xdr:cNvPr id="305" name="直線コネクタ 304"/>
        <xdr:cNvCxnSpPr/>
      </xdr:nvCxnSpPr>
      <xdr:spPr>
        <a:xfrm>
          <a:off x="6972300" y="6331585"/>
          <a:ext cx="889000" cy="1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9" name="テキスト ボックス 308"/>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15621</xdr:rowOff>
    </xdr:from>
    <xdr:to>
      <xdr:col>15</xdr:col>
      <xdr:colOff>231775</xdr:colOff>
      <xdr:row>38</xdr:row>
      <xdr:rowOff>117221</xdr:rowOff>
    </xdr:to>
    <xdr:sp macro="" textlink="">
      <xdr:nvSpPr>
        <xdr:cNvPr id="315" name="円/楕円 314"/>
        <xdr:cNvSpPr/>
      </xdr:nvSpPr>
      <xdr:spPr>
        <a:xfrm>
          <a:off x="10426700" y="6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165498</xdr:rowOff>
    </xdr:from>
    <xdr:ext cx="469744" cy="259045"/>
    <xdr:sp macro="" textlink="">
      <xdr:nvSpPr>
        <xdr:cNvPr id="316" name="労働費該当値テキスト"/>
        <xdr:cNvSpPr txBox="1"/>
      </xdr:nvSpPr>
      <xdr:spPr>
        <a:xfrm>
          <a:off x="10528300" y="65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7239</xdr:rowOff>
    </xdr:from>
    <xdr:to>
      <xdr:col>14</xdr:col>
      <xdr:colOff>79375</xdr:colOff>
      <xdr:row>38</xdr:row>
      <xdr:rowOff>108839</xdr:rowOff>
    </xdr:to>
    <xdr:sp macro="" textlink="">
      <xdr:nvSpPr>
        <xdr:cNvPr id="317" name="円/楕円 316"/>
        <xdr:cNvSpPr/>
      </xdr:nvSpPr>
      <xdr:spPr>
        <a:xfrm>
          <a:off x="9588500" y="65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99966</xdr:rowOff>
    </xdr:from>
    <xdr:ext cx="469744" cy="259045"/>
    <xdr:sp macro="" textlink="">
      <xdr:nvSpPr>
        <xdr:cNvPr id="318" name="テキスト ボックス 317"/>
        <xdr:cNvSpPr txBox="1"/>
      </xdr:nvSpPr>
      <xdr:spPr>
        <a:xfrm>
          <a:off x="9404427" y="661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165227</xdr:rowOff>
    </xdr:from>
    <xdr:to>
      <xdr:col>12</xdr:col>
      <xdr:colOff>561975</xdr:colOff>
      <xdr:row>38</xdr:row>
      <xdr:rowOff>95377</xdr:rowOff>
    </xdr:to>
    <xdr:sp macro="" textlink="">
      <xdr:nvSpPr>
        <xdr:cNvPr id="319" name="円/楕円 318"/>
        <xdr:cNvSpPr/>
      </xdr:nvSpPr>
      <xdr:spPr>
        <a:xfrm>
          <a:off x="8699500" y="65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86504</xdr:rowOff>
    </xdr:from>
    <xdr:ext cx="469744" cy="259045"/>
    <xdr:sp macro="" textlink="">
      <xdr:nvSpPr>
        <xdr:cNvPr id="320" name="テキスト ボックス 319"/>
        <xdr:cNvSpPr txBox="1"/>
      </xdr:nvSpPr>
      <xdr:spPr>
        <a:xfrm>
          <a:off x="8515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91948</xdr:rowOff>
    </xdr:from>
    <xdr:to>
      <xdr:col>11</xdr:col>
      <xdr:colOff>358775</xdr:colOff>
      <xdr:row>38</xdr:row>
      <xdr:rowOff>22098</xdr:rowOff>
    </xdr:to>
    <xdr:sp macro="" textlink="">
      <xdr:nvSpPr>
        <xdr:cNvPr id="321" name="円/楕円 320"/>
        <xdr:cNvSpPr/>
      </xdr:nvSpPr>
      <xdr:spPr>
        <a:xfrm>
          <a:off x="7810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13225</xdr:rowOff>
    </xdr:from>
    <xdr:ext cx="469744" cy="259045"/>
    <xdr:sp macro="" textlink="">
      <xdr:nvSpPr>
        <xdr:cNvPr id="322" name="テキスト ボックス 321"/>
        <xdr:cNvSpPr txBox="1"/>
      </xdr:nvSpPr>
      <xdr:spPr>
        <a:xfrm>
          <a:off x="7626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108585</xdr:rowOff>
    </xdr:from>
    <xdr:to>
      <xdr:col>10</xdr:col>
      <xdr:colOff>155575</xdr:colOff>
      <xdr:row>37</xdr:row>
      <xdr:rowOff>38735</xdr:rowOff>
    </xdr:to>
    <xdr:sp macro="" textlink="">
      <xdr:nvSpPr>
        <xdr:cNvPr id="323" name="円/楕円 322"/>
        <xdr:cNvSpPr/>
      </xdr:nvSpPr>
      <xdr:spPr>
        <a:xfrm>
          <a:off x="69215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55262</xdr:rowOff>
    </xdr:from>
    <xdr:ext cx="469744" cy="259045"/>
    <xdr:sp macro="" textlink="">
      <xdr:nvSpPr>
        <xdr:cNvPr id="324" name="テキスト ボックス 323"/>
        <xdr:cNvSpPr txBox="1"/>
      </xdr:nvSpPr>
      <xdr:spPr>
        <a:xfrm>
          <a:off x="6737427" y="605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160137</xdr:rowOff>
    </xdr:from>
    <xdr:to>
      <xdr:col>15</xdr:col>
      <xdr:colOff>180975</xdr:colOff>
      <xdr:row>57</xdr:row>
      <xdr:rowOff>169418</xdr:rowOff>
    </xdr:to>
    <xdr:cxnSp macro="">
      <xdr:nvCxnSpPr>
        <xdr:cNvPr id="351" name="直線コネクタ 350"/>
        <xdr:cNvCxnSpPr/>
      </xdr:nvCxnSpPr>
      <xdr:spPr>
        <a:xfrm>
          <a:off x="9639300" y="9932787"/>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160137</xdr:rowOff>
    </xdr:from>
    <xdr:to>
      <xdr:col>14</xdr:col>
      <xdr:colOff>28575</xdr:colOff>
      <xdr:row>58</xdr:row>
      <xdr:rowOff>28143</xdr:rowOff>
    </xdr:to>
    <xdr:cxnSp macro="">
      <xdr:nvCxnSpPr>
        <xdr:cNvPr id="354" name="直線コネクタ 353"/>
        <xdr:cNvCxnSpPr/>
      </xdr:nvCxnSpPr>
      <xdr:spPr>
        <a:xfrm flipV="1">
          <a:off x="8750300" y="993278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28143</xdr:rowOff>
    </xdr:from>
    <xdr:to>
      <xdr:col>12</xdr:col>
      <xdr:colOff>511175</xdr:colOff>
      <xdr:row>58</xdr:row>
      <xdr:rowOff>40122</xdr:rowOff>
    </xdr:to>
    <xdr:cxnSp macro="">
      <xdr:nvCxnSpPr>
        <xdr:cNvPr id="357" name="直線コネクタ 356"/>
        <xdr:cNvCxnSpPr/>
      </xdr:nvCxnSpPr>
      <xdr:spPr>
        <a:xfrm flipV="1">
          <a:off x="7861300" y="9972243"/>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4872</xdr:rowOff>
    </xdr:from>
    <xdr:to>
      <xdr:col>11</xdr:col>
      <xdr:colOff>307975</xdr:colOff>
      <xdr:row>58</xdr:row>
      <xdr:rowOff>40122</xdr:rowOff>
    </xdr:to>
    <xdr:cxnSp macro="">
      <xdr:nvCxnSpPr>
        <xdr:cNvPr id="360" name="直線コネクタ 359"/>
        <xdr:cNvCxnSpPr/>
      </xdr:nvCxnSpPr>
      <xdr:spPr>
        <a:xfrm>
          <a:off x="6972300" y="9948972"/>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118618</xdr:rowOff>
    </xdr:from>
    <xdr:to>
      <xdr:col>15</xdr:col>
      <xdr:colOff>231775</xdr:colOff>
      <xdr:row>58</xdr:row>
      <xdr:rowOff>48768</xdr:rowOff>
    </xdr:to>
    <xdr:sp macro="" textlink="">
      <xdr:nvSpPr>
        <xdr:cNvPr id="370" name="円/楕円 369"/>
        <xdr:cNvSpPr/>
      </xdr:nvSpPr>
      <xdr:spPr>
        <a:xfrm>
          <a:off x="104267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97045</xdr:rowOff>
    </xdr:from>
    <xdr:ext cx="469744" cy="259045"/>
    <xdr:sp macro="" textlink="">
      <xdr:nvSpPr>
        <xdr:cNvPr id="371" name="農林水産業費該当値テキスト"/>
        <xdr:cNvSpPr txBox="1"/>
      </xdr:nvSpPr>
      <xdr:spPr>
        <a:xfrm>
          <a:off x="10528300"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109337</xdr:rowOff>
    </xdr:from>
    <xdr:to>
      <xdr:col>14</xdr:col>
      <xdr:colOff>79375</xdr:colOff>
      <xdr:row>58</xdr:row>
      <xdr:rowOff>39487</xdr:rowOff>
    </xdr:to>
    <xdr:sp macro="" textlink="">
      <xdr:nvSpPr>
        <xdr:cNvPr id="372" name="円/楕円 371"/>
        <xdr:cNvSpPr/>
      </xdr:nvSpPr>
      <xdr:spPr>
        <a:xfrm>
          <a:off x="9588500" y="98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30614</xdr:rowOff>
    </xdr:from>
    <xdr:ext cx="469744" cy="259045"/>
    <xdr:sp macro="" textlink="">
      <xdr:nvSpPr>
        <xdr:cNvPr id="373" name="テキスト ボックス 372"/>
        <xdr:cNvSpPr txBox="1"/>
      </xdr:nvSpPr>
      <xdr:spPr>
        <a:xfrm>
          <a:off x="9404427" y="997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148793</xdr:rowOff>
    </xdr:from>
    <xdr:to>
      <xdr:col>12</xdr:col>
      <xdr:colOff>561975</xdr:colOff>
      <xdr:row>58</xdr:row>
      <xdr:rowOff>78943</xdr:rowOff>
    </xdr:to>
    <xdr:sp macro="" textlink="">
      <xdr:nvSpPr>
        <xdr:cNvPr id="374" name="円/楕円 373"/>
        <xdr:cNvSpPr/>
      </xdr:nvSpPr>
      <xdr:spPr>
        <a:xfrm>
          <a:off x="8699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70070</xdr:rowOff>
    </xdr:from>
    <xdr:ext cx="469744" cy="259045"/>
    <xdr:sp macro="" textlink="">
      <xdr:nvSpPr>
        <xdr:cNvPr id="375" name="テキスト ボックス 374"/>
        <xdr:cNvSpPr txBox="1"/>
      </xdr:nvSpPr>
      <xdr:spPr>
        <a:xfrm>
          <a:off x="8515427" y="100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160772</xdr:rowOff>
    </xdr:from>
    <xdr:to>
      <xdr:col>11</xdr:col>
      <xdr:colOff>358775</xdr:colOff>
      <xdr:row>58</xdr:row>
      <xdr:rowOff>90922</xdr:rowOff>
    </xdr:to>
    <xdr:sp macro="" textlink="">
      <xdr:nvSpPr>
        <xdr:cNvPr id="376" name="円/楕円 375"/>
        <xdr:cNvSpPr/>
      </xdr:nvSpPr>
      <xdr:spPr>
        <a:xfrm>
          <a:off x="7810500" y="99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82049</xdr:rowOff>
    </xdr:from>
    <xdr:ext cx="469744" cy="259045"/>
    <xdr:sp macro="" textlink="">
      <xdr:nvSpPr>
        <xdr:cNvPr id="377" name="テキスト ボックス 376"/>
        <xdr:cNvSpPr txBox="1"/>
      </xdr:nvSpPr>
      <xdr:spPr>
        <a:xfrm>
          <a:off x="7626427" y="1002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125522</xdr:rowOff>
    </xdr:from>
    <xdr:to>
      <xdr:col>10</xdr:col>
      <xdr:colOff>155575</xdr:colOff>
      <xdr:row>58</xdr:row>
      <xdr:rowOff>55672</xdr:rowOff>
    </xdr:to>
    <xdr:sp macro="" textlink="">
      <xdr:nvSpPr>
        <xdr:cNvPr id="378" name="円/楕円 377"/>
        <xdr:cNvSpPr/>
      </xdr:nvSpPr>
      <xdr:spPr>
        <a:xfrm>
          <a:off x="6921500" y="9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46799</xdr:rowOff>
    </xdr:from>
    <xdr:ext cx="469744" cy="259045"/>
    <xdr:sp macro="" textlink="">
      <xdr:nvSpPr>
        <xdr:cNvPr id="379" name="テキスト ボックス 378"/>
        <xdr:cNvSpPr txBox="1"/>
      </xdr:nvSpPr>
      <xdr:spPr>
        <a:xfrm>
          <a:off x="6737427" y="999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112885</xdr:rowOff>
    </xdr:from>
    <xdr:to>
      <xdr:col>15</xdr:col>
      <xdr:colOff>180975</xdr:colOff>
      <xdr:row>76</xdr:row>
      <xdr:rowOff>129778</xdr:rowOff>
    </xdr:to>
    <xdr:cxnSp macro="">
      <xdr:nvCxnSpPr>
        <xdr:cNvPr id="406" name="直線コネクタ 405"/>
        <xdr:cNvCxnSpPr/>
      </xdr:nvCxnSpPr>
      <xdr:spPr>
        <a:xfrm>
          <a:off x="9639300" y="13143085"/>
          <a:ext cx="8382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156573</xdr:rowOff>
    </xdr:from>
    <xdr:ext cx="534377" cy="259045"/>
    <xdr:sp macro="" textlink="">
      <xdr:nvSpPr>
        <xdr:cNvPr id="407" name="商工費平均値テキスト"/>
        <xdr:cNvSpPr txBox="1"/>
      </xdr:nvSpPr>
      <xdr:spPr>
        <a:xfrm>
          <a:off x="10528300" y="1318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112885</xdr:rowOff>
    </xdr:from>
    <xdr:to>
      <xdr:col>14</xdr:col>
      <xdr:colOff>28575</xdr:colOff>
      <xdr:row>76</xdr:row>
      <xdr:rowOff>114097</xdr:rowOff>
    </xdr:to>
    <xdr:cxnSp macro="">
      <xdr:nvCxnSpPr>
        <xdr:cNvPr id="409" name="直線コネクタ 408"/>
        <xdr:cNvCxnSpPr/>
      </xdr:nvCxnSpPr>
      <xdr:spPr>
        <a:xfrm flipV="1">
          <a:off x="8750300" y="1314308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120750</xdr:rowOff>
    </xdr:from>
    <xdr:ext cx="534377" cy="259045"/>
    <xdr:sp macro="" textlink="">
      <xdr:nvSpPr>
        <xdr:cNvPr id="411" name="テキスト ボックス 410"/>
        <xdr:cNvSpPr txBox="1"/>
      </xdr:nvSpPr>
      <xdr:spPr>
        <a:xfrm>
          <a:off x="9372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51392</xdr:rowOff>
    </xdr:from>
    <xdr:to>
      <xdr:col>12</xdr:col>
      <xdr:colOff>511175</xdr:colOff>
      <xdr:row>76</xdr:row>
      <xdr:rowOff>114097</xdr:rowOff>
    </xdr:to>
    <xdr:cxnSp macro="">
      <xdr:nvCxnSpPr>
        <xdr:cNvPr id="412" name="直線コネクタ 411"/>
        <xdr:cNvCxnSpPr/>
      </xdr:nvCxnSpPr>
      <xdr:spPr>
        <a:xfrm>
          <a:off x="7861300" y="13081592"/>
          <a:ext cx="8890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126123</xdr:rowOff>
    </xdr:from>
    <xdr:ext cx="469744" cy="259045"/>
    <xdr:sp macro="" textlink="">
      <xdr:nvSpPr>
        <xdr:cNvPr id="414" name="テキスト ボックス 413"/>
        <xdr:cNvSpPr txBox="1"/>
      </xdr:nvSpPr>
      <xdr:spPr>
        <a:xfrm>
          <a:off x="8515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144729</xdr:rowOff>
    </xdr:from>
    <xdr:to>
      <xdr:col>11</xdr:col>
      <xdr:colOff>307975</xdr:colOff>
      <xdr:row>76</xdr:row>
      <xdr:rowOff>51392</xdr:rowOff>
    </xdr:to>
    <xdr:cxnSp macro="">
      <xdr:nvCxnSpPr>
        <xdr:cNvPr id="415" name="直線コネクタ 414"/>
        <xdr:cNvCxnSpPr/>
      </xdr:nvCxnSpPr>
      <xdr:spPr>
        <a:xfrm>
          <a:off x="6972300" y="13003479"/>
          <a:ext cx="8890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7" name="テキスト ボックス 416"/>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119082</xdr:rowOff>
    </xdr:from>
    <xdr:ext cx="534377" cy="259045"/>
    <xdr:sp macro="" textlink="">
      <xdr:nvSpPr>
        <xdr:cNvPr id="419" name="テキスト ボックス 418"/>
        <xdr:cNvSpPr txBox="1"/>
      </xdr:nvSpPr>
      <xdr:spPr>
        <a:xfrm>
          <a:off x="6705111"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78978</xdr:rowOff>
    </xdr:from>
    <xdr:to>
      <xdr:col>15</xdr:col>
      <xdr:colOff>231775</xdr:colOff>
      <xdr:row>77</xdr:row>
      <xdr:rowOff>9128</xdr:rowOff>
    </xdr:to>
    <xdr:sp macro="" textlink="">
      <xdr:nvSpPr>
        <xdr:cNvPr id="425" name="円/楕円 424"/>
        <xdr:cNvSpPr/>
      </xdr:nvSpPr>
      <xdr:spPr>
        <a:xfrm>
          <a:off x="10426700" y="1310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101856</xdr:rowOff>
    </xdr:from>
    <xdr:ext cx="534377" cy="259045"/>
    <xdr:sp macro="" textlink="">
      <xdr:nvSpPr>
        <xdr:cNvPr id="426" name="商工費該当値テキスト"/>
        <xdr:cNvSpPr txBox="1"/>
      </xdr:nvSpPr>
      <xdr:spPr>
        <a:xfrm>
          <a:off x="10528300" y="129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62085</xdr:rowOff>
    </xdr:from>
    <xdr:to>
      <xdr:col>14</xdr:col>
      <xdr:colOff>79375</xdr:colOff>
      <xdr:row>76</xdr:row>
      <xdr:rowOff>163685</xdr:rowOff>
    </xdr:to>
    <xdr:sp macro="" textlink="">
      <xdr:nvSpPr>
        <xdr:cNvPr id="427" name="円/楕円 426"/>
        <xdr:cNvSpPr/>
      </xdr:nvSpPr>
      <xdr:spPr>
        <a:xfrm>
          <a:off x="9588500" y="130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8762</xdr:rowOff>
    </xdr:from>
    <xdr:ext cx="534377" cy="259045"/>
    <xdr:sp macro="" textlink="">
      <xdr:nvSpPr>
        <xdr:cNvPr id="428" name="テキスト ボックス 427"/>
        <xdr:cNvSpPr txBox="1"/>
      </xdr:nvSpPr>
      <xdr:spPr>
        <a:xfrm>
          <a:off x="9372111" y="128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63297</xdr:rowOff>
    </xdr:from>
    <xdr:to>
      <xdr:col>12</xdr:col>
      <xdr:colOff>561975</xdr:colOff>
      <xdr:row>76</xdr:row>
      <xdr:rowOff>164897</xdr:rowOff>
    </xdr:to>
    <xdr:sp macro="" textlink="">
      <xdr:nvSpPr>
        <xdr:cNvPr id="429" name="円/楕円 428"/>
        <xdr:cNvSpPr/>
      </xdr:nvSpPr>
      <xdr:spPr>
        <a:xfrm>
          <a:off x="8699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xdr:rowOff>
    </xdr:from>
    <xdr:ext cx="534377" cy="259045"/>
    <xdr:sp macro="" textlink="">
      <xdr:nvSpPr>
        <xdr:cNvPr id="430" name="テキスト ボックス 429"/>
        <xdr:cNvSpPr txBox="1"/>
      </xdr:nvSpPr>
      <xdr:spPr>
        <a:xfrm>
          <a:off x="8483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592</xdr:rowOff>
    </xdr:from>
    <xdr:to>
      <xdr:col>11</xdr:col>
      <xdr:colOff>358775</xdr:colOff>
      <xdr:row>76</xdr:row>
      <xdr:rowOff>102192</xdr:rowOff>
    </xdr:to>
    <xdr:sp macro="" textlink="">
      <xdr:nvSpPr>
        <xdr:cNvPr id="431" name="円/楕円 430"/>
        <xdr:cNvSpPr/>
      </xdr:nvSpPr>
      <xdr:spPr>
        <a:xfrm>
          <a:off x="7810500" y="130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118718</xdr:rowOff>
    </xdr:from>
    <xdr:ext cx="534377" cy="259045"/>
    <xdr:sp macro="" textlink="">
      <xdr:nvSpPr>
        <xdr:cNvPr id="432" name="テキスト ボックス 431"/>
        <xdr:cNvSpPr txBox="1"/>
      </xdr:nvSpPr>
      <xdr:spPr>
        <a:xfrm>
          <a:off x="7594111" y="128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93929</xdr:rowOff>
    </xdr:from>
    <xdr:to>
      <xdr:col>10</xdr:col>
      <xdr:colOff>155575</xdr:colOff>
      <xdr:row>76</xdr:row>
      <xdr:rowOff>24079</xdr:rowOff>
    </xdr:to>
    <xdr:sp macro="" textlink="">
      <xdr:nvSpPr>
        <xdr:cNvPr id="433" name="円/楕円 432"/>
        <xdr:cNvSpPr/>
      </xdr:nvSpPr>
      <xdr:spPr>
        <a:xfrm>
          <a:off x="6921500" y="129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40606</xdr:rowOff>
    </xdr:from>
    <xdr:ext cx="534377" cy="259045"/>
    <xdr:sp macro="" textlink="">
      <xdr:nvSpPr>
        <xdr:cNvPr id="434" name="テキスト ボックス 433"/>
        <xdr:cNvSpPr txBox="1"/>
      </xdr:nvSpPr>
      <xdr:spPr>
        <a:xfrm>
          <a:off x="6705111" y="12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18714</xdr:rowOff>
    </xdr:from>
    <xdr:to>
      <xdr:col>15</xdr:col>
      <xdr:colOff>180975</xdr:colOff>
      <xdr:row>97</xdr:row>
      <xdr:rowOff>78206</xdr:rowOff>
    </xdr:to>
    <xdr:cxnSp macro="">
      <xdr:nvCxnSpPr>
        <xdr:cNvPr id="464" name="直線コネクタ 463"/>
        <xdr:cNvCxnSpPr/>
      </xdr:nvCxnSpPr>
      <xdr:spPr>
        <a:xfrm flipV="1">
          <a:off x="9639300" y="16649364"/>
          <a:ext cx="8382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62415</xdr:rowOff>
    </xdr:from>
    <xdr:to>
      <xdr:col>14</xdr:col>
      <xdr:colOff>28575</xdr:colOff>
      <xdr:row>97</xdr:row>
      <xdr:rowOff>78206</xdr:rowOff>
    </xdr:to>
    <xdr:cxnSp macro="">
      <xdr:nvCxnSpPr>
        <xdr:cNvPr id="467" name="直線コネクタ 466"/>
        <xdr:cNvCxnSpPr/>
      </xdr:nvCxnSpPr>
      <xdr:spPr>
        <a:xfrm>
          <a:off x="8750300" y="16521615"/>
          <a:ext cx="889000" cy="18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62415</xdr:rowOff>
    </xdr:from>
    <xdr:to>
      <xdr:col>12</xdr:col>
      <xdr:colOff>511175</xdr:colOff>
      <xdr:row>97</xdr:row>
      <xdr:rowOff>5265</xdr:rowOff>
    </xdr:to>
    <xdr:cxnSp macro="">
      <xdr:nvCxnSpPr>
        <xdr:cNvPr id="470" name="直線コネクタ 469"/>
        <xdr:cNvCxnSpPr/>
      </xdr:nvCxnSpPr>
      <xdr:spPr>
        <a:xfrm flipV="1">
          <a:off x="7861300" y="16521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5265</xdr:rowOff>
    </xdr:from>
    <xdr:to>
      <xdr:col>11</xdr:col>
      <xdr:colOff>307975</xdr:colOff>
      <xdr:row>97</xdr:row>
      <xdr:rowOff>83655</xdr:rowOff>
    </xdr:to>
    <xdr:cxnSp macro="">
      <xdr:nvCxnSpPr>
        <xdr:cNvPr id="473" name="直線コネクタ 472"/>
        <xdr:cNvCxnSpPr/>
      </xdr:nvCxnSpPr>
      <xdr:spPr>
        <a:xfrm flipV="1">
          <a:off x="6972300" y="16635915"/>
          <a:ext cx="889000" cy="7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139364</xdr:rowOff>
    </xdr:from>
    <xdr:to>
      <xdr:col>15</xdr:col>
      <xdr:colOff>231775</xdr:colOff>
      <xdr:row>97</xdr:row>
      <xdr:rowOff>69514</xdr:rowOff>
    </xdr:to>
    <xdr:sp macro="" textlink="">
      <xdr:nvSpPr>
        <xdr:cNvPr id="483" name="円/楕円 482"/>
        <xdr:cNvSpPr/>
      </xdr:nvSpPr>
      <xdr:spPr>
        <a:xfrm>
          <a:off x="10426700" y="165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117791</xdr:rowOff>
    </xdr:from>
    <xdr:ext cx="534377" cy="259045"/>
    <xdr:sp macro="" textlink="">
      <xdr:nvSpPr>
        <xdr:cNvPr id="484" name="土木費該当値テキスト"/>
        <xdr:cNvSpPr txBox="1"/>
      </xdr:nvSpPr>
      <xdr:spPr>
        <a:xfrm>
          <a:off x="10528300" y="165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27406</xdr:rowOff>
    </xdr:from>
    <xdr:to>
      <xdr:col>14</xdr:col>
      <xdr:colOff>79375</xdr:colOff>
      <xdr:row>97</xdr:row>
      <xdr:rowOff>129006</xdr:rowOff>
    </xdr:to>
    <xdr:sp macro="" textlink="">
      <xdr:nvSpPr>
        <xdr:cNvPr id="485" name="円/楕円 484"/>
        <xdr:cNvSpPr/>
      </xdr:nvSpPr>
      <xdr:spPr>
        <a:xfrm>
          <a:off x="9588500" y="16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120133</xdr:rowOff>
    </xdr:from>
    <xdr:ext cx="534377" cy="259045"/>
    <xdr:sp macro="" textlink="">
      <xdr:nvSpPr>
        <xdr:cNvPr id="486" name="テキスト ボックス 485"/>
        <xdr:cNvSpPr txBox="1"/>
      </xdr:nvSpPr>
      <xdr:spPr>
        <a:xfrm>
          <a:off x="9372111" y="1675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11615</xdr:rowOff>
    </xdr:from>
    <xdr:to>
      <xdr:col>12</xdr:col>
      <xdr:colOff>561975</xdr:colOff>
      <xdr:row>96</xdr:row>
      <xdr:rowOff>113215</xdr:rowOff>
    </xdr:to>
    <xdr:sp macro="" textlink="">
      <xdr:nvSpPr>
        <xdr:cNvPr id="487" name="円/楕円 486"/>
        <xdr:cNvSpPr/>
      </xdr:nvSpPr>
      <xdr:spPr>
        <a:xfrm>
          <a:off x="8699500" y="164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129742</xdr:rowOff>
    </xdr:from>
    <xdr:ext cx="534377" cy="259045"/>
    <xdr:sp macro="" textlink="">
      <xdr:nvSpPr>
        <xdr:cNvPr id="488" name="テキスト ボックス 487"/>
        <xdr:cNvSpPr txBox="1"/>
      </xdr:nvSpPr>
      <xdr:spPr>
        <a:xfrm>
          <a:off x="8483111" y="162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125915</xdr:rowOff>
    </xdr:from>
    <xdr:to>
      <xdr:col>11</xdr:col>
      <xdr:colOff>358775</xdr:colOff>
      <xdr:row>97</xdr:row>
      <xdr:rowOff>56065</xdr:rowOff>
    </xdr:to>
    <xdr:sp macro="" textlink="">
      <xdr:nvSpPr>
        <xdr:cNvPr id="489" name="円/楕円 488"/>
        <xdr:cNvSpPr/>
      </xdr:nvSpPr>
      <xdr:spPr>
        <a:xfrm>
          <a:off x="7810500" y="165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47192</xdr:rowOff>
    </xdr:from>
    <xdr:ext cx="534377" cy="259045"/>
    <xdr:sp macro="" textlink="">
      <xdr:nvSpPr>
        <xdr:cNvPr id="490" name="テキスト ボックス 489"/>
        <xdr:cNvSpPr txBox="1"/>
      </xdr:nvSpPr>
      <xdr:spPr>
        <a:xfrm>
          <a:off x="7594111" y="1667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32855</xdr:rowOff>
    </xdr:from>
    <xdr:to>
      <xdr:col>10</xdr:col>
      <xdr:colOff>155575</xdr:colOff>
      <xdr:row>97</xdr:row>
      <xdr:rowOff>134455</xdr:rowOff>
    </xdr:to>
    <xdr:sp macro="" textlink="">
      <xdr:nvSpPr>
        <xdr:cNvPr id="491" name="円/楕円 490"/>
        <xdr:cNvSpPr/>
      </xdr:nvSpPr>
      <xdr:spPr>
        <a:xfrm>
          <a:off x="6921500" y="166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125582</xdr:rowOff>
    </xdr:from>
    <xdr:ext cx="534377" cy="259045"/>
    <xdr:sp macro="" textlink="">
      <xdr:nvSpPr>
        <xdr:cNvPr id="492" name="テキスト ボックス 491"/>
        <xdr:cNvSpPr txBox="1"/>
      </xdr:nvSpPr>
      <xdr:spPr>
        <a:xfrm>
          <a:off x="6705111" y="167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62695</xdr:rowOff>
    </xdr:from>
    <xdr:to>
      <xdr:col>23</xdr:col>
      <xdr:colOff>517525</xdr:colOff>
      <xdr:row>37</xdr:row>
      <xdr:rowOff>12990</xdr:rowOff>
    </xdr:to>
    <xdr:cxnSp macro="">
      <xdr:nvCxnSpPr>
        <xdr:cNvPr id="524" name="直線コネクタ 523"/>
        <xdr:cNvCxnSpPr/>
      </xdr:nvCxnSpPr>
      <xdr:spPr>
        <a:xfrm flipV="1">
          <a:off x="15481300" y="6234895"/>
          <a:ext cx="838200" cy="1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5"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144468</xdr:rowOff>
    </xdr:from>
    <xdr:to>
      <xdr:col>22</xdr:col>
      <xdr:colOff>365125</xdr:colOff>
      <xdr:row>37</xdr:row>
      <xdr:rowOff>12990</xdr:rowOff>
    </xdr:to>
    <xdr:cxnSp macro="">
      <xdr:nvCxnSpPr>
        <xdr:cNvPr id="527" name="直線コネクタ 526"/>
        <xdr:cNvCxnSpPr/>
      </xdr:nvCxnSpPr>
      <xdr:spPr>
        <a:xfrm>
          <a:off x="14592300" y="6316668"/>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144468</xdr:rowOff>
    </xdr:from>
    <xdr:to>
      <xdr:col>21</xdr:col>
      <xdr:colOff>161925</xdr:colOff>
      <xdr:row>37</xdr:row>
      <xdr:rowOff>1756</xdr:rowOff>
    </xdr:to>
    <xdr:cxnSp macro="">
      <xdr:nvCxnSpPr>
        <xdr:cNvPr id="530" name="直線コネクタ 529"/>
        <xdr:cNvCxnSpPr/>
      </xdr:nvCxnSpPr>
      <xdr:spPr>
        <a:xfrm flipV="1">
          <a:off x="13703300" y="6316668"/>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141594</xdr:rowOff>
    </xdr:from>
    <xdr:to>
      <xdr:col>19</xdr:col>
      <xdr:colOff>644525</xdr:colOff>
      <xdr:row>37</xdr:row>
      <xdr:rowOff>1756</xdr:rowOff>
    </xdr:to>
    <xdr:cxnSp macro="">
      <xdr:nvCxnSpPr>
        <xdr:cNvPr id="533" name="直線コネクタ 532"/>
        <xdr:cNvCxnSpPr/>
      </xdr:nvCxnSpPr>
      <xdr:spPr>
        <a:xfrm>
          <a:off x="12814300" y="6313794"/>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11895</xdr:rowOff>
    </xdr:from>
    <xdr:to>
      <xdr:col>23</xdr:col>
      <xdr:colOff>568325</xdr:colOff>
      <xdr:row>36</xdr:row>
      <xdr:rowOff>113495</xdr:rowOff>
    </xdr:to>
    <xdr:sp macro="" textlink="">
      <xdr:nvSpPr>
        <xdr:cNvPr id="543" name="円/楕円 542"/>
        <xdr:cNvSpPr/>
      </xdr:nvSpPr>
      <xdr:spPr>
        <a:xfrm>
          <a:off x="16268700" y="61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34772</xdr:rowOff>
    </xdr:from>
    <xdr:ext cx="534377" cy="259045"/>
    <xdr:sp macro="" textlink="">
      <xdr:nvSpPr>
        <xdr:cNvPr id="544" name="消防費該当値テキスト"/>
        <xdr:cNvSpPr txBox="1"/>
      </xdr:nvSpPr>
      <xdr:spPr>
        <a:xfrm>
          <a:off x="16370300" y="60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133640</xdr:rowOff>
    </xdr:from>
    <xdr:to>
      <xdr:col>22</xdr:col>
      <xdr:colOff>415925</xdr:colOff>
      <xdr:row>37</xdr:row>
      <xdr:rowOff>63790</xdr:rowOff>
    </xdr:to>
    <xdr:sp macro="" textlink="">
      <xdr:nvSpPr>
        <xdr:cNvPr id="545" name="円/楕円 544"/>
        <xdr:cNvSpPr/>
      </xdr:nvSpPr>
      <xdr:spPr>
        <a:xfrm>
          <a:off x="15430500" y="63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54917</xdr:rowOff>
    </xdr:from>
    <xdr:ext cx="534377" cy="259045"/>
    <xdr:sp macro="" textlink="">
      <xdr:nvSpPr>
        <xdr:cNvPr id="546" name="テキスト ボックス 545"/>
        <xdr:cNvSpPr txBox="1"/>
      </xdr:nvSpPr>
      <xdr:spPr>
        <a:xfrm>
          <a:off x="15214111" y="63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93668</xdr:rowOff>
    </xdr:from>
    <xdr:to>
      <xdr:col>21</xdr:col>
      <xdr:colOff>212725</xdr:colOff>
      <xdr:row>37</xdr:row>
      <xdr:rowOff>23818</xdr:rowOff>
    </xdr:to>
    <xdr:sp macro="" textlink="">
      <xdr:nvSpPr>
        <xdr:cNvPr id="547" name="円/楕円 546"/>
        <xdr:cNvSpPr/>
      </xdr:nvSpPr>
      <xdr:spPr>
        <a:xfrm>
          <a:off x="14541500" y="62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14945</xdr:rowOff>
    </xdr:from>
    <xdr:ext cx="534377" cy="259045"/>
    <xdr:sp macro="" textlink="">
      <xdr:nvSpPr>
        <xdr:cNvPr id="548" name="テキスト ボックス 547"/>
        <xdr:cNvSpPr txBox="1"/>
      </xdr:nvSpPr>
      <xdr:spPr>
        <a:xfrm>
          <a:off x="14325111" y="63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122406</xdr:rowOff>
    </xdr:from>
    <xdr:to>
      <xdr:col>20</xdr:col>
      <xdr:colOff>9525</xdr:colOff>
      <xdr:row>37</xdr:row>
      <xdr:rowOff>52556</xdr:rowOff>
    </xdr:to>
    <xdr:sp macro="" textlink="">
      <xdr:nvSpPr>
        <xdr:cNvPr id="549" name="円/楕円 548"/>
        <xdr:cNvSpPr/>
      </xdr:nvSpPr>
      <xdr:spPr>
        <a:xfrm>
          <a:off x="13652500" y="629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43683</xdr:rowOff>
    </xdr:from>
    <xdr:ext cx="534377" cy="259045"/>
    <xdr:sp macro="" textlink="">
      <xdr:nvSpPr>
        <xdr:cNvPr id="550" name="テキスト ボックス 549"/>
        <xdr:cNvSpPr txBox="1"/>
      </xdr:nvSpPr>
      <xdr:spPr>
        <a:xfrm>
          <a:off x="13436111" y="63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90794</xdr:rowOff>
    </xdr:from>
    <xdr:to>
      <xdr:col>18</xdr:col>
      <xdr:colOff>492125</xdr:colOff>
      <xdr:row>37</xdr:row>
      <xdr:rowOff>20944</xdr:rowOff>
    </xdr:to>
    <xdr:sp macro="" textlink="">
      <xdr:nvSpPr>
        <xdr:cNvPr id="551" name="円/楕円 550"/>
        <xdr:cNvSpPr/>
      </xdr:nvSpPr>
      <xdr:spPr>
        <a:xfrm>
          <a:off x="12763500" y="62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37471</xdr:rowOff>
    </xdr:from>
    <xdr:ext cx="534377" cy="259045"/>
    <xdr:sp macro="" textlink="">
      <xdr:nvSpPr>
        <xdr:cNvPr id="552" name="テキスト ボックス 551"/>
        <xdr:cNvSpPr txBox="1"/>
      </xdr:nvSpPr>
      <xdr:spPr>
        <a:xfrm>
          <a:off x="12547111" y="60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72589</xdr:rowOff>
    </xdr:from>
    <xdr:to>
      <xdr:col>23</xdr:col>
      <xdr:colOff>517525</xdr:colOff>
      <xdr:row>56</xdr:row>
      <xdr:rowOff>132711</xdr:rowOff>
    </xdr:to>
    <xdr:cxnSp macro="">
      <xdr:nvCxnSpPr>
        <xdr:cNvPr id="584" name="直線コネクタ 583"/>
        <xdr:cNvCxnSpPr/>
      </xdr:nvCxnSpPr>
      <xdr:spPr>
        <a:xfrm>
          <a:off x="15481300" y="9673789"/>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72589</xdr:rowOff>
    </xdr:from>
    <xdr:to>
      <xdr:col>22</xdr:col>
      <xdr:colOff>365125</xdr:colOff>
      <xdr:row>57</xdr:row>
      <xdr:rowOff>15178</xdr:rowOff>
    </xdr:to>
    <xdr:cxnSp macro="">
      <xdr:nvCxnSpPr>
        <xdr:cNvPr id="587" name="直線コネクタ 586"/>
        <xdr:cNvCxnSpPr/>
      </xdr:nvCxnSpPr>
      <xdr:spPr>
        <a:xfrm flipV="1">
          <a:off x="14592300" y="9673789"/>
          <a:ext cx="889000" cy="1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15178</xdr:rowOff>
    </xdr:from>
    <xdr:to>
      <xdr:col>21</xdr:col>
      <xdr:colOff>161925</xdr:colOff>
      <xdr:row>57</xdr:row>
      <xdr:rowOff>159817</xdr:rowOff>
    </xdr:to>
    <xdr:cxnSp macro="">
      <xdr:nvCxnSpPr>
        <xdr:cNvPr id="590" name="直線コネクタ 589"/>
        <xdr:cNvCxnSpPr/>
      </xdr:nvCxnSpPr>
      <xdr:spPr>
        <a:xfrm flipV="1">
          <a:off x="13703300" y="9787828"/>
          <a:ext cx="889000" cy="1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106651</xdr:rowOff>
    </xdr:from>
    <xdr:to>
      <xdr:col>19</xdr:col>
      <xdr:colOff>644525</xdr:colOff>
      <xdr:row>57</xdr:row>
      <xdr:rowOff>159817</xdr:rowOff>
    </xdr:to>
    <xdr:cxnSp macro="">
      <xdr:nvCxnSpPr>
        <xdr:cNvPr id="593" name="直線コネクタ 592"/>
        <xdr:cNvCxnSpPr/>
      </xdr:nvCxnSpPr>
      <xdr:spPr>
        <a:xfrm>
          <a:off x="12814300" y="9879301"/>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81911</xdr:rowOff>
    </xdr:from>
    <xdr:to>
      <xdr:col>23</xdr:col>
      <xdr:colOff>568325</xdr:colOff>
      <xdr:row>57</xdr:row>
      <xdr:rowOff>12061</xdr:rowOff>
    </xdr:to>
    <xdr:sp macro="" textlink="">
      <xdr:nvSpPr>
        <xdr:cNvPr id="603" name="円/楕円 602"/>
        <xdr:cNvSpPr/>
      </xdr:nvSpPr>
      <xdr:spPr>
        <a:xfrm>
          <a:off x="16268700" y="96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60338</xdr:rowOff>
    </xdr:from>
    <xdr:ext cx="534377" cy="259045"/>
    <xdr:sp macro="" textlink="">
      <xdr:nvSpPr>
        <xdr:cNvPr id="604" name="教育費該当値テキスト"/>
        <xdr:cNvSpPr txBox="1"/>
      </xdr:nvSpPr>
      <xdr:spPr>
        <a:xfrm>
          <a:off x="16370300" y="96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21789</xdr:rowOff>
    </xdr:from>
    <xdr:to>
      <xdr:col>22</xdr:col>
      <xdr:colOff>415925</xdr:colOff>
      <xdr:row>56</xdr:row>
      <xdr:rowOff>123389</xdr:rowOff>
    </xdr:to>
    <xdr:sp macro="" textlink="">
      <xdr:nvSpPr>
        <xdr:cNvPr id="605" name="円/楕円 604"/>
        <xdr:cNvSpPr/>
      </xdr:nvSpPr>
      <xdr:spPr>
        <a:xfrm>
          <a:off x="15430500" y="96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114516</xdr:rowOff>
    </xdr:from>
    <xdr:ext cx="534377" cy="259045"/>
    <xdr:sp macro="" textlink="">
      <xdr:nvSpPr>
        <xdr:cNvPr id="606" name="テキスト ボックス 605"/>
        <xdr:cNvSpPr txBox="1"/>
      </xdr:nvSpPr>
      <xdr:spPr>
        <a:xfrm>
          <a:off x="15214111" y="971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135828</xdr:rowOff>
    </xdr:from>
    <xdr:to>
      <xdr:col>21</xdr:col>
      <xdr:colOff>212725</xdr:colOff>
      <xdr:row>57</xdr:row>
      <xdr:rowOff>65978</xdr:rowOff>
    </xdr:to>
    <xdr:sp macro="" textlink="">
      <xdr:nvSpPr>
        <xdr:cNvPr id="607" name="円/楕円 606"/>
        <xdr:cNvSpPr/>
      </xdr:nvSpPr>
      <xdr:spPr>
        <a:xfrm>
          <a:off x="14541500" y="97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57105</xdr:rowOff>
    </xdr:from>
    <xdr:ext cx="534377" cy="259045"/>
    <xdr:sp macro="" textlink="">
      <xdr:nvSpPr>
        <xdr:cNvPr id="608" name="テキスト ボックス 607"/>
        <xdr:cNvSpPr txBox="1"/>
      </xdr:nvSpPr>
      <xdr:spPr>
        <a:xfrm>
          <a:off x="14325111" y="98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109017</xdr:rowOff>
    </xdr:from>
    <xdr:to>
      <xdr:col>20</xdr:col>
      <xdr:colOff>9525</xdr:colOff>
      <xdr:row>58</xdr:row>
      <xdr:rowOff>39167</xdr:rowOff>
    </xdr:to>
    <xdr:sp macro="" textlink="">
      <xdr:nvSpPr>
        <xdr:cNvPr id="609" name="円/楕円 608"/>
        <xdr:cNvSpPr/>
      </xdr:nvSpPr>
      <xdr:spPr>
        <a:xfrm>
          <a:off x="136525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30294</xdr:rowOff>
    </xdr:from>
    <xdr:ext cx="534377" cy="259045"/>
    <xdr:sp macro="" textlink="">
      <xdr:nvSpPr>
        <xdr:cNvPr id="610" name="テキスト ボックス 609"/>
        <xdr:cNvSpPr txBox="1"/>
      </xdr:nvSpPr>
      <xdr:spPr>
        <a:xfrm>
          <a:off x="13436111" y="99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55851</xdr:rowOff>
    </xdr:from>
    <xdr:to>
      <xdr:col>18</xdr:col>
      <xdr:colOff>492125</xdr:colOff>
      <xdr:row>57</xdr:row>
      <xdr:rowOff>157451</xdr:rowOff>
    </xdr:to>
    <xdr:sp macro="" textlink="">
      <xdr:nvSpPr>
        <xdr:cNvPr id="611" name="円/楕円 610"/>
        <xdr:cNvSpPr/>
      </xdr:nvSpPr>
      <xdr:spPr>
        <a:xfrm>
          <a:off x="12763500" y="98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148578</xdr:rowOff>
    </xdr:from>
    <xdr:ext cx="534377" cy="259045"/>
    <xdr:sp macro="" textlink="">
      <xdr:nvSpPr>
        <xdr:cNvPr id="612" name="テキスト ボックス 611"/>
        <xdr:cNvSpPr txBox="1"/>
      </xdr:nvSpPr>
      <xdr:spPr>
        <a:xfrm>
          <a:off x="12547111" y="99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53747</xdr:rowOff>
    </xdr:from>
    <xdr:to>
      <xdr:col>19</xdr:col>
      <xdr:colOff>644525</xdr:colOff>
      <xdr:row>78</xdr:row>
      <xdr:rowOff>139700</xdr:rowOff>
    </xdr:to>
    <xdr:cxnSp macro="">
      <xdr:nvCxnSpPr>
        <xdr:cNvPr id="648" name="直線コネクタ 647"/>
        <xdr:cNvCxnSpPr/>
      </xdr:nvCxnSpPr>
      <xdr:spPr>
        <a:xfrm>
          <a:off x="12814300" y="13426847"/>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2947</xdr:rowOff>
    </xdr:from>
    <xdr:to>
      <xdr:col>18</xdr:col>
      <xdr:colOff>492125</xdr:colOff>
      <xdr:row>78</xdr:row>
      <xdr:rowOff>104547</xdr:rowOff>
    </xdr:to>
    <xdr:sp macro="" textlink="">
      <xdr:nvSpPr>
        <xdr:cNvPr id="666" name="円/楕円 665"/>
        <xdr:cNvSpPr/>
      </xdr:nvSpPr>
      <xdr:spPr>
        <a:xfrm>
          <a:off x="12763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95674</xdr:rowOff>
    </xdr:from>
    <xdr:ext cx="378565" cy="259045"/>
    <xdr:sp macro="" textlink="">
      <xdr:nvSpPr>
        <xdr:cNvPr id="667" name="テキスト ボックス 666"/>
        <xdr:cNvSpPr txBox="1"/>
      </xdr:nvSpPr>
      <xdr:spPr>
        <a:xfrm>
          <a:off x="12625017" y="134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152845</xdr:rowOff>
    </xdr:from>
    <xdr:to>
      <xdr:col>23</xdr:col>
      <xdr:colOff>517525</xdr:colOff>
      <xdr:row>96</xdr:row>
      <xdr:rowOff>16904</xdr:rowOff>
    </xdr:to>
    <xdr:cxnSp macro="">
      <xdr:nvCxnSpPr>
        <xdr:cNvPr id="696" name="直線コネクタ 695"/>
        <xdr:cNvCxnSpPr/>
      </xdr:nvCxnSpPr>
      <xdr:spPr>
        <a:xfrm>
          <a:off x="15481300" y="16440595"/>
          <a:ext cx="8382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152845</xdr:rowOff>
    </xdr:from>
    <xdr:to>
      <xdr:col>22</xdr:col>
      <xdr:colOff>365125</xdr:colOff>
      <xdr:row>95</xdr:row>
      <xdr:rowOff>159131</xdr:rowOff>
    </xdr:to>
    <xdr:cxnSp macro="">
      <xdr:nvCxnSpPr>
        <xdr:cNvPr id="699" name="直線コネクタ 698"/>
        <xdr:cNvCxnSpPr/>
      </xdr:nvCxnSpPr>
      <xdr:spPr>
        <a:xfrm flipV="1">
          <a:off x="14592300" y="1644059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159131</xdr:rowOff>
    </xdr:from>
    <xdr:to>
      <xdr:col>21</xdr:col>
      <xdr:colOff>161925</xdr:colOff>
      <xdr:row>96</xdr:row>
      <xdr:rowOff>9627</xdr:rowOff>
    </xdr:to>
    <xdr:cxnSp macro="">
      <xdr:nvCxnSpPr>
        <xdr:cNvPr id="702" name="直線コネクタ 701"/>
        <xdr:cNvCxnSpPr/>
      </xdr:nvCxnSpPr>
      <xdr:spPr>
        <a:xfrm flipV="1">
          <a:off x="13703300" y="1644688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112401</xdr:rowOff>
    </xdr:from>
    <xdr:to>
      <xdr:col>19</xdr:col>
      <xdr:colOff>644525</xdr:colOff>
      <xdr:row>96</xdr:row>
      <xdr:rowOff>9627</xdr:rowOff>
    </xdr:to>
    <xdr:cxnSp macro="">
      <xdr:nvCxnSpPr>
        <xdr:cNvPr id="705" name="直線コネクタ 704"/>
        <xdr:cNvCxnSpPr/>
      </xdr:nvCxnSpPr>
      <xdr:spPr>
        <a:xfrm>
          <a:off x="12814300" y="16400151"/>
          <a:ext cx="8890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137554</xdr:rowOff>
    </xdr:from>
    <xdr:to>
      <xdr:col>23</xdr:col>
      <xdr:colOff>568325</xdr:colOff>
      <xdr:row>96</xdr:row>
      <xdr:rowOff>67704</xdr:rowOff>
    </xdr:to>
    <xdr:sp macro="" textlink="">
      <xdr:nvSpPr>
        <xdr:cNvPr id="715" name="円/楕円 714"/>
        <xdr:cNvSpPr/>
      </xdr:nvSpPr>
      <xdr:spPr>
        <a:xfrm>
          <a:off x="16268700" y="1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115981</xdr:rowOff>
    </xdr:from>
    <xdr:ext cx="534377" cy="259045"/>
    <xdr:sp macro="" textlink="">
      <xdr:nvSpPr>
        <xdr:cNvPr id="716" name="公債費該当値テキスト"/>
        <xdr:cNvSpPr txBox="1"/>
      </xdr:nvSpPr>
      <xdr:spPr>
        <a:xfrm>
          <a:off x="16370300" y="1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102045</xdr:rowOff>
    </xdr:from>
    <xdr:to>
      <xdr:col>22</xdr:col>
      <xdr:colOff>415925</xdr:colOff>
      <xdr:row>96</xdr:row>
      <xdr:rowOff>32195</xdr:rowOff>
    </xdr:to>
    <xdr:sp macro="" textlink="">
      <xdr:nvSpPr>
        <xdr:cNvPr id="717" name="円/楕円 716"/>
        <xdr:cNvSpPr/>
      </xdr:nvSpPr>
      <xdr:spPr>
        <a:xfrm>
          <a:off x="15430500" y="163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23322</xdr:rowOff>
    </xdr:from>
    <xdr:ext cx="534377" cy="259045"/>
    <xdr:sp macro="" textlink="">
      <xdr:nvSpPr>
        <xdr:cNvPr id="718" name="テキスト ボックス 717"/>
        <xdr:cNvSpPr txBox="1"/>
      </xdr:nvSpPr>
      <xdr:spPr>
        <a:xfrm>
          <a:off x="15214111" y="164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108331</xdr:rowOff>
    </xdr:from>
    <xdr:to>
      <xdr:col>21</xdr:col>
      <xdr:colOff>212725</xdr:colOff>
      <xdr:row>96</xdr:row>
      <xdr:rowOff>38481</xdr:rowOff>
    </xdr:to>
    <xdr:sp macro="" textlink="">
      <xdr:nvSpPr>
        <xdr:cNvPr id="719" name="円/楕円 718"/>
        <xdr:cNvSpPr/>
      </xdr:nvSpPr>
      <xdr:spPr>
        <a:xfrm>
          <a:off x="14541500" y="163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29608</xdr:rowOff>
    </xdr:from>
    <xdr:ext cx="534377" cy="259045"/>
    <xdr:sp macro="" textlink="">
      <xdr:nvSpPr>
        <xdr:cNvPr id="720" name="テキスト ボックス 719"/>
        <xdr:cNvSpPr txBox="1"/>
      </xdr:nvSpPr>
      <xdr:spPr>
        <a:xfrm>
          <a:off x="14325111" y="164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130277</xdr:rowOff>
    </xdr:from>
    <xdr:to>
      <xdr:col>20</xdr:col>
      <xdr:colOff>9525</xdr:colOff>
      <xdr:row>96</xdr:row>
      <xdr:rowOff>60427</xdr:rowOff>
    </xdr:to>
    <xdr:sp macro="" textlink="">
      <xdr:nvSpPr>
        <xdr:cNvPr id="721" name="円/楕円 720"/>
        <xdr:cNvSpPr/>
      </xdr:nvSpPr>
      <xdr:spPr>
        <a:xfrm>
          <a:off x="13652500" y="164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51554</xdr:rowOff>
    </xdr:from>
    <xdr:ext cx="534377" cy="259045"/>
    <xdr:sp macro="" textlink="">
      <xdr:nvSpPr>
        <xdr:cNvPr id="722" name="テキスト ボックス 721"/>
        <xdr:cNvSpPr txBox="1"/>
      </xdr:nvSpPr>
      <xdr:spPr>
        <a:xfrm>
          <a:off x="13436111" y="165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61601</xdr:rowOff>
    </xdr:from>
    <xdr:to>
      <xdr:col>18</xdr:col>
      <xdr:colOff>492125</xdr:colOff>
      <xdr:row>95</xdr:row>
      <xdr:rowOff>163201</xdr:rowOff>
    </xdr:to>
    <xdr:sp macro="" textlink="">
      <xdr:nvSpPr>
        <xdr:cNvPr id="723" name="円/楕円 722"/>
        <xdr:cNvSpPr/>
      </xdr:nvSpPr>
      <xdr:spPr>
        <a:xfrm>
          <a:off x="12763500" y="163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154328</xdr:rowOff>
    </xdr:from>
    <xdr:ext cx="534377" cy="259045"/>
    <xdr:sp macro="" textlink="">
      <xdr:nvSpPr>
        <xdr:cNvPr id="724" name="テキスト ボックス 723"/>
        <xdr:cNvSpPr txBox="1"/>
      </xdr:nvSpPr>
      <xdr:spPr>
        <a:xfrm>
          <a:off x="12547111" y="164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については、類似団体を大きく上回っているが、法人税の増等に起因する財政調整基金積立金の大幅増等によるものである。民生費については、高齢社会の進展に伴う社会保障費、老人福祉費の増や生活保護費の増等により、全国的に年々増加している。衛生費が増加している要因としては、病院事業会計貸付金の増等によるものであり、類似団体を上回る数値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昨年度と比べて実質収支比率が</a:t>
          </a:r>
          <a:r>
            <a:rPr kumimoji="1" lang="en-US" altLang="ja-JP" sz="1100">
              <a:solidFill>
                <a:schemeClr val="dk1"/>
              </a:solidFill>
              <a:effectLst/>
              <a:latin typeface="+mn-lt"/>
              <a:ea typeface="+mn-ea"/>
              <a:cs typeface="+mn-cs"/>
            </a:rPr>
            <a:t>2.89</a:t>
          </a:r>
          <a:r>
            <a:rPr kumimoji="1" lang="ja-JP" altLang="ja-JP" sz="1100">
              <a:solidFill>
                <a:schemeClr val="dk1"/>
              </a:solidFill>
              <a:effectLst/>
              <a:latin typeface="+mn-lt"/>
              <a:ea typeface="+mn-ea"/>
              <a:cs typeface="+mn-cs"/>
            </a:rPr>
            <a:t>ポイント上昇した。これは、分子である実質収支、分母である標準財政規模が共に増加しているものの、実質収支の増加率が標準財政規模の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率を大幅に上回ったことによる。</a:t>
          </a:r>
          <a:endParaRPr lang="ja-JP" altLang="ja-JP" sz="1400">
            <a:effectLst/>
          </a:endParaRPr>
        </a:p>
        <a:p>
          <a:r>
            <a:rPr kumimoji="1" lang="ja-JP" altLang="ja-JP" sz="1100">
              <a:solidFill>
                <a:schemeClr val="dk1"/>
              </a:solidFill>
              <a:effectLst/>
              <a:latin typeface="+mn-lt"/>
              <a:ea typeface="+mn-ea"/>
              <a:cs typeface="+mn-cs"/>
            </a:rPr>
            <a:t>　実質単年度収支については、財政調整基金の取り崩しを最小限に抑え、積み立てを行ったため、黒字となっている。財政調整基金残高については、取り崩しを最小限に抑え、積み立てを増加したためプラスに転じ、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年度の現在高は</a:t>
          </a:r>
          <a:r>
            <a:rPr kumimoji="1" lang="en-US" altLang="ja-JP" sz="1100">
              <a:solidFill>
                <a:schemeClr val="dk1"/>
              </a:solidFill>
              <a:effectLst/>
              <a:latin typeface="+mn-lt"/>
              <a:ea typeface="+mn-ea"/>
              <a:cs typeface="+mn-cs"/>
            </a:rPr>
            <a:t>6,388</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分子となる実質収支について、一般会計においては、経済状況等の影響を大きく受け、平成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年度は、法人税が大幅に増収したことにより、前年度比較で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億円程度増加している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病院事業会計については、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改定後の地方公営企業会計基準を適用し</a:t>
          </a:r>
          <a:r>
            <a:rPr kumimoji="1" lang="ja-JP" altLang="en-US" sz="1100">
              <a:solidFill>
                <a:schemeClr val="dk1"/>
              </a:solidFill>
              <a:effectLst/>
              <a:latin typeface="+mn-lt"/>
              <a:ea typeface="+mn-ea"/>
              <a:cs typeface="+mn-cs"/>
            </a:rPr>
            <a:t>、減損損失を</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億強計上し</a:t>
          </a:r>
          <a:r>
            <a:rPr kumimoji="1" lang="ja-JP" altLang="ja-JP" sz="1100">
              <a:solidFill>
                <a:schemeClr val="dk1"/>
              </a:solidFill>
              <a:effectLst/>
              <a:latin typeface="+mn-lt"/>
              <a:ea typeface="+mn-ea"/>
              <a:cs typeface="+mn-cs"/>
            </a:rPr>
            <a:t>たこと等により</a:t>
          </a:r>
          <a:r>
            <a:rPr kumimoji="1" lang="ja-JP" altLang="en-US" sz="1100">
              <a:solidFill>
                <a:schemeClr val="dk1"/>
              </a:solidFill>
              <a:effectLst/>
              <a:latin typeface="+mn-lt"/>
              <a:ea typeface="+mn-ea"/>
              <a:cs typeface="+mn-cs"/>
            </a:rPr>
            <a:t>一時的に比率が</a:t>
          </a:r>
          <a:r>
            <a:rPr kumimoji="1" lang="ja-JP" altLang="ja-JP" sz="1100">
              <a:solidFill>
                <a:schemeClr val="dk1"/>
              </a:solidFill>
              <a:effectLst/>
              <a:latin typeface="+mn-lt"/>
              <a:ea typeface="+mn-ea"/>
              <a:cs typeface="+mn-cs"/>
            </a:rPr>
            <a:t>減少しているが、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年度については、減損損失の計上がないため、若干増加している。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公共下水道事業特別会計等、その他特別会計においては、若干の増減はあるものの、ほぼ同等規模で推移している。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84343535</v>
      </c>
      <c r="BO4" s="379"/>
      <c r="BP4" s="379"/>
      <c r="BQ4" s="379"/>
      <c r="BR4" s="379"/>
      <c r="BS4" s="379"/>
      <c r="BT4" s="379"/>
      <c r="BU4" s="380"/>
      <c r="BV4" s="378">
        <v>77177301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8.4</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80037935</v>
      </c>
      <c r="BO5" s="416"/>
      <c r="BP5" s="416"/>
      <c r="BQ5" s="416"/>
      <c r="BR5" s="416"/>
      <c r="BS5" s="416"/>
      <c r="BT5" s="416"/>
      <c r="BU5" s="417"/>
      <c r="BV5" s="415">
        <v>74645120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85.6</v>
      </c>
      <c r="CU5" s="413"/>
      <c r="CV5" s="413"/>
      <c r="CW5" s="413"/>
      <c r="CX5" s="413"/>
      <c r="CY5" s="413"/>
      <c r="CZ5" s="413"/>
      <c r="DA5" s="414"/>
      <c r="DB5" s="412">
        <v>94.2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4305600</v>
      </c>
      <c r="BO6" s="416"/>
      <c r="BP6" s="416"/>
      <c r="BQ6" s="416"/>
      <c r="BR6" s="416"/>
      <c r="BS6" s="416"/>
      <c r="BT6" s="416"/>
      <c r="BU6" s="417"/>
      <c r="BV6" s="415">
        <v>2532181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85.6</v>
      </c>
      <c r="CU6" s="453"/>
      <c r="CV6" s="453"/>
      <c r="CW6" s="453"/>
      <c r="CX6" s="453"/>
      <c r="CY6" s="453"/>
      <c r="CZ6" s="453"/>
      <c r="DA6" s="454"/>
      <c r="DB6" s="452">
        <v>94.2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85</v>
      </c>
      <c r="AV7" s="448"/>
      <c r="AW7" s="448"/>
      <c r="AX7" s="448"/>
      <c r="AY7" s="449" t="s">
        <v>89</v>
      </c>
      <c r="AZ7" s="450"/>
      <c r="BA7" s="450"/>
      <c r="BB7" s="450"/>
      <c r="BC7" s="450"/>
      <c r="BD7" s="450"/>
      <c r="BE7" s="450"/>
      <c r="BF7" s="450"/>
      <c r="BG7" s="450"/>
      <c r="BH7" s="450"/>
      <c r="BI7" s="450"/>
      <c r="BJ7" s="450"/>
      <c r="BK7" s="450"/>
      <c r="BL7" s="450"/>
      <c r="BM7" s="451"/>
      <c r="BN7" s="415">
        <v>531380</v>
      </c>
      <c r="BO7" s="416"/>
      <c r="BP7" s="416"/>
      <c r="BQ7" s="416"/>
      <c r="BR7" s="416"/>
      <c r="BS7" s="416"/>
      <c r="BT7" s="416"/>
      <c r="BU7" s="417"/>
      <c r="BV7" s="415">
        <v>117789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45181945</v>
      </c>
      <c r="CU7" s="416"/>
      <c r="CV7" s="416"/>
      <c r="CW7" s="416"/>
      <c r="CX7" s="416"/>
      <c r="CY7" s="416"/>
      <c r="CZ7" s="416"/>
      <c r="DA7" s="417"/>
      <c r="DB7" s="415">
        <v>44211932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3774220</v>
      </c>
      <c r="BO8" s="416"/>
      <c r="BP8" s="416"/>
      <c r="BQ8" s="416"/>
      <c r="BR8" s="416"/>
      <c r="BS8" s="416"/>
      <c r="BT8" s="416"/>
      <c r="BU8" s="417"/>
      <c r="BV8" s="415">
        <v>2414392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1.0900000000000001</v>
      </c>
      <c r="CU8" s="456"/>
      <c r="CV8" s="456"/>
      <c r="CW8" s="456"/>
      <c r="CX8" s="456"/>
      <c r="CY8" s="456"/>
      <c r="CZ8" s="456"/>
      <c r="DA8" s="457"/>
      <c r="DB8" s="455">
        <v>1.08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225714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1359828</v>
      </c>
      <c r="BO9" s="416"/>
      <c r="BP9" s="416"/>
      <c r="BQ9" s="416"/>
      <c r="BR9" s="416"/>
      <c r="BS9" s="416"/>
      <c r="BT9" s="416"/>
      <c r="BU9" s="417"/>
      <c r="BV9" s="415">
        <v>652866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v>
      </c>
      <c r="CU9" s="413"/>
      <c r="CV9" s="413"/>
      <c r="CW9" s="413"/>
      <c r="CX9" s="413"/>
      <c r="CY9" s="413"/>
      <c r="CZ9" s="413"/>
      <c r="DA9" s="414"/>
      <c r="DB9" s="412">
        <v>13.1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224420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3495394</v>
      </c>
      <c r="BO10" s="416"/>
      <c r="BP10" s="416"/>
      <c r="BQ10" s="416"/>
      <c r="BR10" s="416"/>
      <c r="BS10" s="416"/>
      <c r="BT10" s="416"/>
      <c r="BU10" s="417"/>
      <c r="BV10" s="415">
        <v>885480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225503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313053</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219623</v>
      </c>
      <c r="S13" s="497"/>
      <c r="T13" s="497"/>
      <c r="U13" s="497"/>
      <c r="V13" s="498"/>
      <c r="W13" s="431" t="s">
        <v>120</v>
      </c>
      <c r="X13" s="432"/>
      <c r="Y13" s="432"/>
      <c r="Z13" s="432"/>
      <c r="AA13" s="432"/>
      <c r="AB13" s="422"/>
      <c r="AC13" s="466">
        <v>1349</v>
      </c>
      <c r="AD13" s="467"/>
      <c r="AE13" s="467"/>
      <c r="AF13" s="467"/>
      <c r="AG13" s="506"/>
      <c r="AH13" s="466">
        <v>1845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4855222</v>
      </c>
      <c r="BO13" s="416"/>
      <c r="BP13" s="416"/>
      <c r="BQ13" s="416"/>
      <c r="BR13" s="416"/>
      <c r="BS13" s="416"/>
      <c r="BT13" s="416"/>
      <c r="BU13" s="417"/>
      <c r="BV13" s="415">
        <v>1225293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2.7</v>
      </c>
      <c r="CU13" s="413"/>
      <c r="CV13" s="413"/>
      <c r="CW13" s="413"/>
      <c r="CX13" s="413"/>
      <c r="CY13" s="413"/>
      <c r="CZ13" s="413"/>
      <c r="DA13" s="414"/>
      <c r="DB13" s="412">
        <v>2.5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225342</v>
      </c>
      <c r="S14" s="497"/>
      <c r="T14" s="497"/>
      <c r="U14" s="497"/>
      <c r="V14" s="498"/>
      <c r="W14" s="405"/>
      <c r="X14" s="406"/>
      <c r="Y14" s="406"/>
      <c r="Z14" s="406"/>
      <c r="AA14" s="406"/>
      <c r="AB14" s="395"/>
      <c r="AC14" s="499">
        <v>1.3</v>
      </c>
      <c r="AD14" s="500"/>
      <c r="AE14" s="500"/>
      <c r="AF14" s="500"/>
      <c r="AG14" s="501"/>
      <c r="AH14" s="499">
        <v>1.7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58.2</v>
      </c>
      <c r="CU14" s="511"/>
      <c r="CV14" s="511"/>
      <c r="CW14" s="511"/>
      <c r="CX14" s="511"/>
      <c r="CY14" s="511"/>
      <c r="CZ14" s="511"/>
      <c r="DA14" s="512"/>
      <c r="DB14" s="510">
        <v>64.8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219761</v>
      </c>
      <c r="S15" s="497"/>
      <c r="T15" s="497"/>
      <c r="U15" s="497"/>
      <c r="V15" s="498"/>
      <c r="W15" s="431" t="s">
        <v>127</v>
      </c>
      <c r="X15" s="432"/>
      <c r="Y15" s="432"/>
      <c r="Z15" s="432"/>
      <c r="AA15" s="432"/>
      <c r="AB15" s="422"/>
      <c r="AC15" s="466">
        <v>27803</v>
      </c>
      <c r="AD15" s="467"/>
      <c r="AE15" s="467"/>
      <c r="AF15" s="467"/>
      <c r="AG15" s="506"/>
      <c r="AH15" s="466">
        <v>30227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34986509</v>
      </c>
      <c r="BO15" s="379"/>
      <c r="BP15" s="379"/>
      <c r="BQ15" s="379"/>
      <c r="BR15" s="379"/>
      <c r="BS15" s="379"/>
      <c r="BT15" s="379"/>
      <c r="BU15" s="380"/>
      <c r="BV15" s="378">
        <v>33938249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v>
      </c>
      <c r="AD16" s="500"/>
      <c r="AE16" s="500"/>
      <c r="AF16" s="500"/>
      <c r="AG16" s="501"/>
      <c r="AH16" s="499">
        <v>27.2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31552447</v>
      </c>
      <c r="BO16" s="416"/>
      <c r="BP16" s="416"/>
      <c r="BQ16" s="416"/>
      <c r="BR16" s="416"/>
      <c r="BS16" s="416"/>
      <c r="BT16" s="416"/>
      <c r="BU16" s="417"/>
      <c r="BV16" s="415">
        <v>31226891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73957</v>
      </c>
      <c r="AD17" s="467"/>
      <c r="AE17" s="467"/>
      <c r="AF17" s="467"/>
      <c r="AG17" s="506"/>
      <c r="AH17" s="466">
        <v>77132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45181945</v>
      </c>
      <c r="BO17" s="416"/>
      <c r="BP17" s="416"/>
      <c r="BQ17" s="416"/>
      <c r="BR17" s="416"/>
      <c r="BS17" s="416"/>
      <c r="BT17" s="416"/>
      <c r="BU17" s="417"/>
      <c r="BV17" s="415">
        <v>44211932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93.84</v>
      </c>
      <c r="M18" s="528"/>
      <c r="N18" s="528"/>
      <c r="O18" s="528"/>
      <c r="P18" s="528"/>
      <c r="Q18" s="528"/>
      <c r="R18" s="529"/>
      <c r="S18" s="529"/>
      <c r="T18" s="529"/>
      <c r="U18" s="529"/>
      <c r="V18" s="530"/>
      <c r="W18" s="433"/>
      <c r="X18" s="434"/>
      <c r="Y18" s="434"/>
      <c r="Z18" s="434"/>
      <c r="AA18" s="434"/>
      <c r="AB18" s="425"/>
      <c r="AC18" s="531">
        <v>71.7</v>
      </c>
      <c r="AD18" s="532"/>
      <c r="AE18" s="532"/>
      <c r="AF18" s="532"/>
      <c r="AG18" s="533"/>
      <c r="AH18" s="531">
        <v>69.400000000000006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44406562</v>
      </c>
      <c r="BO18" s="416"/>
      <c r="BP18" s="416"/>
      <c r="BQ18" s="416"/>
      <c r="BR18" s="416"/>
      <c r="BS18" s="416"/>
      <c r="BT18" s="416"/>
      <c r="BU18" s="417"/>
      <c r="BV18" s="415">
        <v>43416098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2405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57830851</v>
      </c>
      <c r="BO19" s="416"/>
      <c r="BP19" s="416"/>
      <c r="BQ19" s="416"/>
      <c r="BR19" s="416"/>
      <c r="BS19" s="416"/>
      <c r="BT19" s="416"/>
      <c r="BU19" s="417"/>
      <c r="BV19" s="415">
        <v>51714211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95824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48520868</v>
      </c>
      <c r="BO23" s="416"/>
      <c r="BP23" s="416"/>
      <c r="BQ23" s="416"/>
      <c r="BR23" s="416"/>
      <c r="BS23" s="416"/>
      <c r="BT23" s="416"/>
      <c r="BU23" s="417"/>
      <c r="BV23" s="415">
        <v>49457950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6706</v>
      </c>
      <c r="R24" s="467"/>
      <c r="S24" s="467"/>
      <c r="T24" s="467"/>
      <c r="U24" s="467"/>
      <c r="V24" s="506"/>
      <c r="W24" s="561"/>
      <c r="X24" s="549"/>
      <c r="Y24" s="550"/>
      <c r="Z24" s="465" t="s">
        <v>151</v>
      </c>
      <c r="AA24" s="445"/>
      <c r="AB24" s="445"/>
      <c r="AC24" s="445"/>
      <c r="AD24" s="445"/>
      <c r="AE24" s="445"/>
      <c r="AF24" s="445"/>
      <c r="AG24" s="446"/>
      <c r="AH24" s="466">
        <v>1439</v>
      </c>
      <c r="AI24" s="467"/>
      <c r="AJ24" s="467"/>
      <c r="AK24" s="467"/>
      <c r="AL24" s="506"/>
      <c r="AM24" s="466">
        <v>4781797</v>
      </c>
      <c r="AN24" s="467"/>
      <c r="AO24" s="467"/>
      <c r="AP24" s="467"/>
      <c r="AQ24" s="467"/>
      <c r="AR24" s="506"/>
      <c r="AS24" s="466">
        <v>3323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25812695</v>
      </c>
      <c r="BO24" s="416"/>
      <c r="BP24" s="416"/>
      <c r="BQ24" s="416"/>
      <c r="BR24" s="416"/>
      <c r="BS24" s="416"/>
      <c r="BT24" s="416"/>
      <c r="BU24" s="417"/>
      <c r="BV24" s="415">
        <v>28574054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6786</v>
      </c>
      <c r="R25" s="467"/>
      <c r="S25" s="467"/>
      <c r="T25" s="467"/>
      <c r="U25" s="467"/>
      <c r="V25" s="506"/>
      <c r="W25" s="561"/>
      <c r="X25" s="549"/>
      <c r="Y25" s="550"/>
      <c r="Z25" s="465" t="s">
        <v>154</v>
      </c>
      <c r="AA25" s="445"/>
      <c r="AB25" s="445"/>
      <c r="AC25" s="445"/>
      <c r="AD25" s="445"/>
      <c r="AE25" s="445"/>
      <c r="AF25" s="445"/>
      <c r="AG25" s="446"/>
      <c r="AH25" s="466">
        <v>255</v>
      </c>
      <c r="AI25" s="467"/>
      <c r="AJ25" s="467"/>
      <c r="AK25" s="467"/>
      <c r="AL25" s="506"/>
      <c r="AM25" s="466">
        <v>809625</v>
      </c>
      <c r="AN25" s="467"/>
      <c r="AO25" s="467"/>
      <c r="AP25" s="467"/>
      <c r="AQ25" s="467"/>
      <c r="AR25" s="506"/>
      <c r="AS25" s="466">
        <v>3175</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13187091</v>
      </c>
      <c r="BO25" s="379"/>
      <c r="BP25" s="379"/>
      <c r="BQ25" s="379"/>
      <c r="BR25" s="379"/>
      <c r="BS25" s="379"/>
      <c r="BT25" s="379"/>
      <c r="BU25" s="380"/>
      <c r="BV25" s="378">
        <v>10651333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6565</v>
      </c>
      <c r="R26" s="467"/>
      <c r="S26" s="467"/>
      <c r="T26" s="467"/>
      <c r="U26" s="467"/>
      <c r="V26" s="506"/>
      <c r="W26" s="561"/>
      <c r="X26" s="549"/>
      <c r="Y26" s="550"/>
      <c r="Z26" s="465" t="s">
        <v>157</v>
      </c>
      <c r="AA26" s="571"/>
      <c r="AB26" s="571"/>
      <c r="AC26" s="571"/>
      <c r="AD26" s="571"/>
      <c r="AE26" s="571"/>
      <c r="AF26" s="571"/>
      <c r="AG26" s="572"/>
      <c r="AH26" s="466">
        <v>148</v>
      </c>
      <c r="AI26" s="467"/>
      <c r="AJ26" s="467"/>
      <c r="AK26" s="467"/>
      <c r="AL26" s="506"/>
      <c r="AM26" s="466">
        <v>501424</v>
      </c>
      <c r="AN26" s="467"/>
      <c r="AO26" s="467"/>
      <c r="AP26" s="467"/>
      <c r="AQ26" s="467"/>
      <c r="AR26" s="506"/>
      <c r="AS26" s="466">
        <v>3388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5660</v>
      </c>
      <c r="R27" s="467"/>
      <c r="S27" s="467"/>
      <c r="T27" s="467"/>
      <c r="U27" s="467"/>
      <c r="V27" s="506"/>
      <c r="W27" s="561"/>
      <c r="X27" s="549"/>
      <c r="Y27" s="550"/>
      <c r="Z27" s="465" t="s">
        <v>160</v>
      </c>
      <c r="AA27" s="445"/>
      <c r="AB27" s="445"/>
      <c r="AC27" s="445"/>
      <c r="AD27" s="445"/>
      <c r="AE27" s="445"/>
      <c r="AF27" s="445"/>
      <c r="AG27" s="446"/>
      <c r="AH27" s="466">
        <v>19</v>
      </c>
      <c r="AI27" s="467"/>
      <c r="AJ27" s="467"/>
      <c r="AK27" s="467"/>
      <c r="AL27" s="506"/>
      <c r="AM27" s="466">
        <v>70072</v>
      </c>
      <c r="AN27" s="467"/>
      <c r="AO27" s="467"/>
      <c r="AP27" s="467"/>
      <c r="AQ27" s="467"/>
      <c r="AR27" s="506"/>
      <c r="AS27" s="466">
        <v>3688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4900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6387755</v>
      </c>
      <c r="BO28" s="379"/>
      <c r="BP28" s="379"/>
      <c r="BQ28" s="379"/>
      <c r="BR28" s="379"/>
      <c r="BS28" s="379"/>
      <c r="BT28" s="379"/>
      <c r="BU28" s="380"/>
      <c r="BV28" s="378">
        <v>2892361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26</v>
      </c>
      <c r="M29" s="467"/>
      <c r="N29" s="467"/>
      <c r="O29" s="467"/>
      <c r="P29" s="506"/>
      <c r="Q29" s="466">
        <v>4520</v>
      </c>
      <c r="R29" s="467"/>
      <c r="S29" s="467"/>
      <c r="T29" s="467"/>
      <c r="U29" s="467"/>
      <c r="V29" s="506"/>
      <c r="W29" s="562"/>
      <c r="X29" s="563"/>
      <c r="Y29" s="564"/>
      <c r="Z29" s="465" t="s">
        <v>167</v>
      </c>
      <c r="AA29" s="445"/>
      <c r="AB29" s="445"/>
      <c r="AC29" s="445"/>
      <c r="AD29" s="445"/>
      <c r="AE29" s="445"/>
      <c r="AF29" s="445"/>
      <c r="AG29" s="446"/>
      <c r="AH29" s="466">
        <v>1458</v>
      </c>
      <c r="AI29" s="467"/>
      <c r="AJ29" s="467"/>
      <c r="AK29" s="467"/>
      <c r="AL29" s="506"/>
      <c r="AM29" s="466">
        <v>4851869</v>
      </c>
      <c r="AN29" s="467"/>
      <c r="AO29" s="467"/>
      <c r="AP29" s="467"/>
      <c r="AQ29" s="467"/>
      <c r="AR29" s="506"/>
      <c r="AS29" s="466">
        <v>3328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117</v>
      </c>
      <c r="BO29" s="416"/>
      <c r="BP29" s="416"/>
      <c r="BQ29" s="416"/>
      <c r="BR29" s="416"/>
      <c r="BS29" s="416"/>
      <c r="BT29" s="416"/>
      <c r="BU29" s="417"/>
      <c r="BV29" s="415" t="s">
        <v>117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1505897</v>
      </c>
      <c r="BO30" s="585"/>
      <c r="BP30" s="585"/>
      <c r="BQ30" s="585"/>
      <c r="BR30" s="585"/>
      <c r="BS30" s="585"/>
      <c r="BT30" s="585"/>
      <c r="BU30" s="586"/>
      <c r="BV30" s="584">
        <v>1546364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病院事業会計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厚木愛甲環境施設組合</v>
      </c>
      <c r="BZ34" s="597"/>
      <c r="CA34" s="597"/>
      <c r="CB34" s="597"/>
      <c r="CC34" s="597"/>
      <c r="CD34" s="597"/>
      <c r="CE34" s="597"/>
      <c r="CF34" s="597"/>
      <c r="CG34" s="597"/>
      <c r="CH34" s="597"/>
      <c r="CI34" s="597"/>
      <c r="CJ34" s="597"/>
      <c r="CK34" s="597"/>
      <c r="CL34" s="597"/>
      <c r="CM34" s="597"/>
      <c r="CN34" s="165"/>
      <c r="CO34" s="596">
        <f>IF(CQ34="","",MAX(C34:D43,U34:V43,AM34:AN43,BE34:BF43,BW34:BX43)+1)</f>
        <v>11</v>
      </c>
      <c r="CP34" s="596"/>
      <c r="CQ34" s="597" t="str">
        <f>IF('各会計、関係団体の財政状況及び健全化判断比率'!BS7="","",'各会計、関係団体の財政状況及び健全化判断比率'!BS7)</f>
        <v>厚木ガーデンシティビル</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公共用地取得事業特別会計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神奈川県後期高齢者医療広域連合（一般会計）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12</v>
      </c>
      <c r="CP35" s="596"/>
      <c r="CQ35" s="597" t="str">
        <f>IF('各会計、関係団体の財政状況及び健全化判断比率'!BS8="","",'各会計、関係団体の財政状況及び健全化判断比率'!BS8)</f>
        <v>厚木市勤労者福祉サービスセンター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神奈川県後期高齢者医療広域連合（特別会計）</v>
      </c>
      <c r="BZ36" s="597"/>
      <c r="CA36" s="597"/>
      <c r="CB36" s="597"/>
      <c r="CC36" s="597"/>
      <c r="CD36" s="597"/>
      <c r="CE36" s="597"/>
      <c r="CF36" s="597"/>
      <c r="CG36" s="597"/>
      <c r="CH36" s="597"/>
      <c r="CI36" s="597"/>
      <c r="CJ36" s="597"/>
      <c r="CK36" s="597"/>
      <c r="CL36" s="597"/>
      <c r="CM36" s="597"/>
      <c r="CN36" s="165"/>
      <c r="CO36" s="596">
        <f t="shared" si="3"/>
        <v>13</v>
      </c>
      <c r="CP36" s="596"/>
      <c r="CQ36" s="597" t="str">
        <f>IF('各会計、関係団体の財政状況及び健全化判断比率'!BS9="","",'各会計、関係団体の財政状況及び健全化判断比率'!BS9)</f>
        <v>厚木市環境みどり公社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14</v>
      </c>
      <c r="CP37" s="596"/>
      <c r="CQ37" s="597" t="str">
        <f>IF('各会計、関係団体の財政状況及び健全化判断比率'!BS10="","",'各会計、関係団体の財政状況及び健全化判断比率'!BS10)</f>
        <v>厚木市体育協会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15</v>
      </c>
      <c r="CP38" s="596"/>
      <c r="CQ38" s="597" t="str">
        <f>IF('各会計、関係団体の財政状況及び健全化判断比率'!BS11="","",'各会計、関係団体の財政状況及び健全化判断比率'!BS11)</f>
        <v>厚木市文化振興財団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3.07</v>
      </c>
      <c r="G34" s="33">
        <v>2.58</v>
      </c>
      <c r="H34" s="33">
        <v>3.93</v>
      </c>
      <c r="I34" s="33">
        <v>5.46</v>
      </c>
      <c r="J34" s="34">
        <v>8.35</v>
      </c>
      <c r="K34" s="22"/>
      <c r="L34" s="22"/>
      <c r="M34" s="22"/>
      <c r="N34" s="22"/>
      <c r="O34" s="22"/>
      <c r="P34" s="22"/>
    </row>
    <row r="35" spans="1:16" ht="39" customHeight="1" x14ac:dyDescent="0.15">
      <c r="A35" s="22"/>
      <c r="B35" s="35"/>
      <c r="C35" s="1175" t="s">
        <v>526</v>
      </c>
      <c r="D35" s="1176"/>
      <c r="E35" s="1177"/>
      <c r="F35" s="36">
        <v>3.13</v>
      </c>
      <c r="G35" s="37">
        <v>4.5999999999999996</v>
      </c>
      <c r="H35" s="37">
        <v>3.54</v>
      </c>
      <c r="I35" s="37">
        <v>1.65</v>
      </c>
      <c r="J35" s="38">
        <v>2.68</v>
      </c>
      <c r="K35" s="22"/>
      <c r="L35" s="22"/>
      <c r="M35" s="22"/>
      <c r="N35" s="22"/>
      <c r="O35" s="22"/>
      <c r="P35" s="22"/>
    </row>
    <row r="36" spans="1:16" ht="39" customHeight="1" x14ac:dyDescent="0.15">
      <c r="A36" s="22"/>
      <c r="B36" s="35"/>
      <c r="C36" s="1175" t="s">
        <v>527</v>
      </c>
      <c r="D36" s="1176"/>
      <c r="E36" s="1177"/>
      <c r="F36" s="36">
        <v>1.1200000000000001</v>
      </c>
      <c r="G36" s="37">
        <v>1.1200000000000001</v>
      </c>
      <c r="H36" s="37">
        <v>1.0900000000000001</v>
      </c>
      <c r="I36" s="37">
        <v>0.75</v>
      </c>
      <c r="J36" s="38">
        <v>1.06</v>
      </c>
      <c r="K36" s="22"/>
      <c r="L36" s="22"/>
      <c r="M36" s="22"/>
      <c r="N36" s="22"/>
      <c r="O36" s="22"/>
      <c r="P36" s="22"/>
    </row>
    <row r="37" spans="1:16" ht="39" customHeight="1" x14ac:dyDescent="0.15">
      <c r="A37" s="22"/>
      <c r="B37" s="35"/>
      <c r="C37" s="1175" t="s">
        <v>528</v>
      </c>
      <c r="D37" s="1176"/>
      <c r="E37" s="1177"/>
      <c r="F37" s="36">
        <v>0.28000000000000003</v>
      </c>
      <c r="G37" s="37">
        <v>0.56999999999999995</v>
      </c>
      <c r="H37" s="37">
        <v>0.45</v>
      </c>
      <c r="I37" s="37">
        <v>0.51</v>
      </c>
      <c r="J37" s="38">
        <v>0.57999999999999996</v>
      </c>
      <c r="K37" s="22"/>
      <c r="L37" s="22"/>
      <c r="M37" s="22"/>
      <c r="N37" s="22"/>
      <c r="O37" s="22"/>
      <c r="P37" s="22"/>
    </row>
    <row r="38" spans="1:16" ht="39" customHeight="1" x14ac:dyDescent="0.15">
      <c r="A38" s="22"/>
      <c r="B38" s="35"/>
      <c r="C38" s="1175" t="s">
        <v>529</v>
      </c>
      <c r="D38" s="1176"/>
      <c r="E38" s="1177"/>
      <c r="F38" s="36">
        <v>0.56000000000000005</v>
      </c>
      <c r="G38" s="37">
        <v>0.48</v>
      </c>
      <c r="H38" s="37">
        <v>0.44</v>
      </c>
      <c r="I38" s="37">
        <v>0.38</v>
      </c>
      <c r="J38" s="38">
        <v>0.4</v>
      </c>
      <c r="K38" s="22"/>
      <c r="L38" s="22"/>
      <c r="M38" s="22"/>
      <c r="N38" s="22"/>
      <c r="O38" s="22"/>
      <c r="P38" s="22"/>
    </row>
    <row r="39" spans="1:16" ht="39" customHeight="1" x14ac:dyDescent="0.15">
      <c r="A39" s="22"/>
      <c r="B39" s="35"/>
      <c r="C39" s="1175" t="s">
        <v>530</v>
      </c>
      <c r="D39" s="1176"/>
      <c r="E39" s="1177"/>
      <c r="F39" s="36">
        <v>0.05</v>
      </c>
      <c r="G39" s="37">
        <v>0.04</v>
      </c>
      <c r="H39" s="37">
        <v>0.04</v>
      </c>
      <c r="I39" s="37">
        <v>0.18</v>
      </c>
      <c r="J39" s="38">
        <v>0.04</v>
      </c>
      <c r="K39" s="22"/>
      <c r="L39" s="22"/>
      <c r="M39" s="22"/>
      <c r="N39" s="22"/>
      <c r="O39" s="22"/>
      <c r="P39" s="22"/>
    </row>
    <row r="40" spans="1:16" ht="39" customHeight="1" x14ac:dyDescent="0.15">
      <c r="A40" s="22"/>
      <c r="B40" s="35"/>
      <c r="C40" s="1175" t="s">
        <v>531</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494</v>
      </c>
      <c r="G42" s="37" t="s">
        <v>494</v>
      </c>
      <c r="H42" s="37" t="s">
        <v>494</v>
      </c>
      <c r="I42" s="37" t="s">
        <v>494</v>
      </c>
      <c r="J42" s="38" t="s">
        <v>494</v>
      </c>
      <c r="K42" s="22"/>
      <c r="L42" s="22"/>
      <c r="M42" s="22"/>
      <c r="N42" s="22"/>
      <c r="O42" s="22"/>
      <c r="P42" s="22"/>
    </row>
    <row r="43" spans="1:16" ht="39" customHeight="1" thickBot="1" x14ac:dyDescent="0.2">
      <c r="A43" s="22"/>
      <c r="B43" s="40"/>
      <c r="C43" s="1178" t="s">
        <v>533</v>
      </c>
      <c r="D43" s="1179"/>
      <c r="E43" s="1180"/>
      <c r="F43" s="41">
        <v>0</v>
      </c>
      <c r="G43" s="42">
        <v>0</v>
      </c>
      <c r="H43" s="42" t="s">
        <v>494</v>
      </c>
      <c r="I43" s="42" t="s">
        <v>494</v>
      </c>
      <c r="J43" s="43" t="s">
        <v>494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6850</v>
      </c>
      <c r="L45" s="60">
        <v>6462</v>
      </c>
      <c r="M45" s="60">
        <v>6750</v>
      </c>
      <c r="N45" s="60">
        <v>6826</v>
      </c>
      <c r="O45" s="61">
        <v>6413</v>
      </c>
      <c r="P45" s="48"/>
      <c r="Q45" s="48"/>
      <c r="R45" s="48"/>
      <c r="S45" s="48"/>
      <c r="T45" s="48"/>
      <c r="U45" s="48"/>
    </row>
    <row r="46" spans="1:21" ht="30.75" customHeight="1" x14ac:dyDescent="0.15">
      <c r="A46" s="48"/>
      <c r="B46" s="1193"/>
      <c r="C46" s="1194"/>
      <c r="D46" s="62"/>
      <c r="E46" s="1185" t="s">
        <v>12</v>
      </c>
      <c r="F46" s="1185"/>
      <c r="G46" s="1185"/>
      <c r="H46" s="1185"/>
      <c r="I46" s="1185"/>
      <c r="J46" s="1186"/>
      <c r="K46" s="63">
        <v>50</v>
      </c>
      <c r="L46" s="64" t="s">
        <v>494</v>
      </c>
      <c r="M46" s="64" t="s">
        <v>494</v>
      </c>
      <c r="N46" s="64" t="s">
        <v>494</v>
      </c>
      <c r="O46" s="65" t="s">
        <v>494</v>
      </c>
      <c r="P46" s="48"/>
      <c r="Q46" s="48"/>
      <c r="R46" s="48"/>
      <c r="S46" s="48"/>
      <c r="T46" s="48"/>
      <c r="U46" s="48"/>
    </row>
    <row r="47" spans="1:21" ht="30.75" customHeight="1" x14ac:dyDescent="0.15">
      <c r="A47" s="48"/>
      <c r="B47" s="1193"/>
      <c r="C47" s="1194"/>
      <c r="D47" s="62"/>
      <c r="E47" s="1185" t="s">
        <v>13</v>
      </c>
      <c r="F47" s="1185"/>
      <c r="G47" s="1185"/>
      <c r="H47" s="1185"/>
      <c r="I47" s="1185"/>
      <c r="J47" s="1186"/>
      <c r="K47" s="63">
        <v>42</v>
      </c>
      <c r="L47" s="64">
        <v>42</v>
      </c>
      <c r="M47" s="64">
        <v>42</v>
      </c>
      <c r="N47" s="64">
        <v>42</v>
      </c>
      <c r="O47" s="65">
        <v>42</v>
      </c>
      <c r="P47" s="48"/>
      <c r="Q47" s="48"/>
      <c r="R47" s="48"/>
      <c r="S47" s="48"/>
      <c r="T47" s="48"/>
      <c r="U47" s="48"/>
    </row>
    <row r="48" spans="1:21" ht="30.75" customHeight="1" x14ac:dyDescent="0.15">
      <c r="A48" s="48"/>
      <c r="B48" s="1193"/>
      <c r="C48" s="1194"/>
      <c r="D48" s="62"/>
      <c r="E48" s="1185" t="s">
        <v>14</v>
      </c>
      <c r="F48" s="1185"/>
      <c r="G48" s="1185"/>
      <c r="H48" s="1185"/>
      <c r="I48" s="1185"/>
      <c r="J48" s="1186"/>
      <c r="K48" s="63">
        <v>1260</v>
      </c>
      <c r="L48" s="64">
        <v>1165</v>
      </c>
      <c r="M48" s="64">
        <v>1321</v>
      </c>
      <c r="N48" s="64">
        <v>1098</v>
      </c>
      <c r="O48" s="65">
        <v>1146</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494</v>
      </c>
      <c r="L49" s="64" t="s">
        <v>494</v>
      </c>
      <c r="M49" s="64" t="s">
        <v>494</v>
      </c>
      <c r="N49" s="64" t="s">
        <v>494</v>
      </c>
      <c r="O49" s="65" t="s">
        <v>494</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494</v>
      </c>
      <c r="L50" s="64" t="s">
        <v>494</v>
      </c>
      <c r="M50" s="64" t="s">
        <v>494</v>
      </c>
      <c r="N50" s="64" t="s">
        <v>494</v>
      </c>
      <c r="O50" s="65" t="s">
        <v>494</v>
      </c>
      <c r="P50" s="48"/>
      <c r="Q50" s="48"/>
      <c r="R50" s="48"/>
      <c r="S50" s="48"/>
      <c r="T50" s="48"/>
      <c r="U50" s="48"/>
    </row>
    <row r="51" spans="1:21" ht="30.75" customHeight="1" x14ac:dyDescent="0.15">
      <c r="A51" s="48"/>
      <c r="B51" s="1195"/>
      <c r="C51" s="1196"/>
      <c r="D51" s="66"/>
      <c r="E51" s="1185" t="s">
        <v>17</v>
      </c>
      <c r="F51" s="1185"/>
      <c r="G51" s="1185"/>
      <c r="H51" s="1185"/>
      <c r="I51" s="1185"/>
      <c r="J51" s="1186"/>
      <c r="K51" s="63">
        <v>5</v>
      </c>
      <c r="L51" s="64">
        <v>5</v>
      </c>
      <c r="M51" s="64">
        <v>2</v>
      </c>
      <c r="N51" s="64">
        <v>1</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6881</v>
      </c>
      <c r="L52" s="64">
        <v>6804</v>
      </c>
      <c r="M52" s="64">
        <v>6854</v>
      </c>
      <c r="N52" s="64">
        <v>7057</v>
      </c>
      <c r="O52" s="65">
        <v>6469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1326</v>
      </c>
      <c r="L53" s="69">
        <v>870</v>
      </c>
      <c r="M53" s="69">
        <v>1261</v>
      </c>
      <c r="N53" s="69">
        <v>910</v>
      </c>
      <c r="O53" s="70">
        <v>1133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53144</v>
      </c>
      <c r="J41" s="83">
        <v>52962</v>
      </c>
      <c r="K41" s="83">
        <v>51301</v>
      </c>
      <c r="L41" s="83">
        <v>49458</v>
      </c>
      <c r="M41" s="84">
        <v>48521</v>
      </c>
    </row>
    <row r="42" spans="2:13" ht="27.75" customHeight="1" x14ac:dyDescent="0.15">
      <c r="B42" s="1201"/>
      <c r="C42" s="1202"/>
      <c r="D42" s="85"/>
      <c r="E42" s="1207" t="s">
        <v>25</v>
      </c>
      <c r="F42" s="1207"/>
      <c r="G42" s="1207"/>
      <c r="H42" s="1208"/>
      <c r="I42" s="86" t="s">
        <v>494</v>
      </c>
      <c r="J42" s="87" t="s">
        <v>494</v>
      </c>
      <c r="K42" s="87" t="s">
        <v>494</v>
      </c>
      <c r="L42" s="87" t="s">
        <v>494</v>
      </c>
      <c r="M42" s="88" t="s">
        <v>494</v>
      </c>
    </row>
    <row r="43" spans="2:13" ht="27.75" customHeight="1" x14ac:dyDescent="0.15">
      <c r="B43" s="1201"/>
      <c r="C43" s="1202"/>
      <c r="D43" s="85"/>
      <c r="E43" s="1207" t="s">
        <v>26</v>
      </c>
      <c r="F43" s="1207"/>
      <c r="G43" s="1207"/>
      <c r="H43" s="1208"/>
      <c r="I43" s="86">
        <v>13755</v>
      </c>
      <c r="J43" s="87">
        <v>12062</v>
      </c>
      <c r="K43" s="87">
        <v>11870</v>
      </c>
      <c r="L43" s="87">
        <v>15005</v>
      </c>
      <c r="M43" s="88">
        <v>14707</v>
      </c>
    </row>
    <row r="44" spans="2:13" ht="27.75" customHeight="1" x14ac:dyDescent="0.15">
      <c r="B44" s="1201"/>
      <c r="C44" s="1202"/>
      <c r="D44" s="85"/>
      <c r="E44" s="1207" t="s">
        <v>27</v>
      </c>
      <c r="F44" s="1207"/>
      <c r="G44" s="1207"/>
      <c r="H44" s="1208"/>
      <c r="I44" s="86" t="s">
        <v>494</v>
      </c>
      <c r="J44" s="87" t="s">
        <v>494</v>
      </c>
      <c r="K44" s="87" t="s">
        <v>494</v>
      </c>
      <c r="L44" s="87" t="s">
        <v>494</v>
      </c>
      <c r="M44" s="88" t="s">
        <v>494</v>
      </c>
    </row>
    <row r="45" spans="2:13" ht="27.75" customHeight="1" x14ac:dyDescent="0.15">
      <c r="B45" s="1201"/>
      <c r="C45" s="1202"/>
      <c r="D45" s="85"/>
      <c r="E45" s="1207" t="s">
        <v>28</v>
      </c>
      <c r="F45" s="1207"/>
      <c r="G45" s="1207"/>
      <c r="H45" s="1208"/>
      <c r="I45" s="86">
        <v>14569</v>
      </c>
      <c r="J45" s="87">
        <v>14027</v>
      </c>
      <c r="K45" s="87">
        <v>13769</v>
      </c>
      <c r="L45" s="87">
        <v>13069</v>
      </c>
      <c r="M45" s="88">
        <v>12508</v>
      </c>
    </row>
    <row r="46" spans="2:13" ht="27.75" customHeight="1" x14ac:dyDescent="0.15">
      <c r="B46" s="1201"/>
      <c r="C46" s="1202"/>
      <c r="D46" s="85"/>
      <c r="E46" s="1207" t="s">
        <v>29</v>
      </c>
      <c r="F46" s="1207"/>
      <c r="G46" s="1207"/>
      <c r="H46" s="1208"/>
      <c r="I46" s="86" t="s">
        <v>494</v>
      </c>
      <c r="J46" s="87" t="s">
        <v>494</v>
      </c>
      <c r="K46" s="87" t="s">
        <v>494</v>
      </c>
      <c r="L46" s="87" t="s">
        <v>494</v>
      </c>
      <c r="M46" s="88" t="s">
        <v>494</v>
      </c>
    </row>
    <row r="47" spans="2:13" ht="27.75" customHeight="1" x14ac:dyDescent="0.15">
      <c r="B47" s="1201"/>
      <c r="C47" s="1202"/>
      <c r="D47" s="85"/>
      <c r="E47" s="1207" t="s">
        <v>30</v>
      </c>
      <c r="F47" s="1207"/>
      <c r="G47" s="1207"/>
      <c r="H47" s="1208"/>
      <c r="I47" s="86" t="s">
        <v>494</v>
      </c>
      <c r="J47" s="87" t="s">
        <v>494</v>
      </c>
      <c r="K47" s="87" t="s">
        <v>494</v>
      </c>
      <c r="L47" s="87" t="s">
        <v>494</v>
      </c>
      <c r="M47" s="88" t="s">
        <v>494</v>
      </c>
    </row>
    <row r="48" spans="2:13" ht="27.75" customHeight="1" x14ac:dyDescent="0.15">
      <c r="B48" s="1203"/>
      <c r="C48" s="1204"/>
      <c r="D48" s="85"/>
      <c r="E48" s="1207" t="s">
        <v>31</v>
      </c>
      <c r="F48" s="1207"/>
      <c r="G48" s="1207"/>
      <c r="H48" s="1208"/>
      <c r="I48" s="86" t="s">
        <v>494</v>
      </c>
      <c r="J48" s="87" t="s">
        <v>494</v>
      </c>
      <c r="K48" s="87" t="s">
        <v>494</v>
      </c>
      <c r="L48" s="87" t="s">
        <v>494</v>
      </c>
      <c r="M48" s="88" t="s">
        <v>494</v>
      </c>
    </row>
    <row r="49" spans="2:13" ht="27.75" customHeight="1" x14ac:dyDescent="0.15">
      <c r="B49" s="1209" t="s">
        <v>32</v>
      </c>
      <c r="C49" s="1210"/>
      <c r="D49" s="89"/>
      <c r="E49" s="1207" t="s">
        <v>33</v>
      </c>
      <c r="F49" s="1207"/>
      <c r="G49" s="1207"/>
      <c r="H49" s="1208"/>
      <c r="I49" s="86">
        <v>5502</v>
      </c>
      <c r="J49" s="87">
        <v>5055</v>
      </c>
      <c r="K49" s="87">
        <v>5187</v>
      </c>
      <c r="L49" s="87">
        <v>5117</v>
      </c>
      <c r="M49" s="88">
        <v>9056</v>
      </c>
    </row>
    <row r="50" spans="2:13" ht="27.75" customHeight="1" x14ac:dyDescent="0.15">
      <c r="B50" s="1201"/>
      <c r="C50" s="1202"/>
      <c r="D50" s="85"/>
      <c r="E50" s="1207" t="s">
        <v>34</v>
      </c>
      <c r="F50" s="1207"/>
      <c r="G50" s="1207"/>
      <c r="H50" s="1208"/>
      <c r="I50" s="86">
        <v>6142</v>
      </c>
      <c r="J50" s="87">
        <v>8381</v>
      </c>
      <c r="K50" s="87">
        <v>8816</v>
      </c>
      <c r="L50" s="87">
        <v>7828</v>
      </c>
      <c r="M50" s="88">
        <v>6530</v>
      </c>
    </row>
    <row r="51" spans="2:13" ht="27.75" customHeight="1" x14ac:dyDescent="0.15">
      <c r="B51" s="1203"/>
      <c r="C51" s="1204"/>
      <c r="D51" s="85"/>
      <c r="E51" s="1207" t="s">
        <v>35</v>
      </c>
      <c r="F51" s="1207"/>
      <c r="G51" s="1207"/>
      <c r="H51" s="1208"/>
      <c r="I51" s="86">
        <v>44965</v>
      </c>
      <c r="J51" s="87">
        <v>43544</v>
      </c>
      <c r="K51" s="87">
        <v>41218</v>
      </c>
      <c r="L51" s="87">
        <v>38916</v>
      </c>
      <c r="M51" s="88">
        <v>36253</v>
      </c>
    </row>
    <row r="52" spans="2:13" ht="27.75" customHeight="1" thickBot="1" x14ac:dyDescent="0.2">
      <c r="B52" s="1211" t="s">
        <v>36</v>
      </c>
      <c r="C52" s="1212"/>
      <c r="D52" s="90"/>
      <c r="E52" s="1213" t="s">
        <v>37</v>
      </c>
      <c r="F52" s="1213"/>
      <c r="G52" s="1213"/>
      <c r="H52" s="1214"/>
      <c r="I52" s="91">
        <v>24859</v>
      </c>
      <c r="J52" s="92">
        <v>22071</v>
      </c>
      <c r="K52" s="92">
        <v>21719</v>
      </c>
      <c r="L52" s="92">
        <v>25671</v>
      </c>
      <c r="M52" s="93">
        <v>23897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548</v>
      </c>
      <c r="H51" s="1228"/>
      <c r="I51" s="1233" t="s">
        <v>549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550</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551</v>
      </c>
      <c r="H55" s="1239"/>
      <c r="I55" s="1237" t="s">
        <v>549</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550</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47" t="s">
        <v>555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548</v>
      </c>
      <c r="H73" s="1228"/>
      <c r="I73" s="1233" t="s">
        <v>549</v>
      </c>
      <c r="J73" s="1233"/>
      <c r="K73" s="1248">
        <v>61.7</v>
      </c>
      <c r="L73" s="1248">
        <v>56.8</v>
      </c>
      <c r="M73" s="1236">
        <v>54</v>
      </c>
      <c r="N73" s="1236">
        <v>64.8</v>
      </c>
      <c r="O73" s="1236">
        <v>58.2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554</v>
      </c>
      <c r="J75" s="1237"/>
      <c r="K75" s="1249">
        <v>3.7</v>
      </c>
      <c r="L75" s="1249">
        <v>3.1</v>
      </c>
      <c r="M75" s="1249">
        <v>2.8</v>
      </c>
      <c r="N75" s="1249">
        <v>2.5</v>
      </c>
      <c r="O75" s="1249">
        <v>2.7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551</v>
      </c>
      <c r="H77" s="1239"/>
      <c r="I77" s="1237" t="s">
        <v>549</v>
      </c>
      <c r="J77" s="1237"/>
      <c r="K77" s="1248">
        <v>62.5</v>
      </c>
      <c r="L77" s="1248">
        <v>57.8</v>
      </c>
      <c r="M77" s="1236">
        <v>49.8</v>
      </c>
      <c r="N77" s="1236">
        <v>45.1</v>
      </c>
      <c r="O77" s="1236">
        <v>37.4</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554</v>
      </c>
      <c r="J79" s="1246"/>
      <c r="K79" s="1251">
        <v>8.6</v>
      </c>
      <c r="L79" s="1251">
        <v>8.3000000000000007</v>
      </c>
      <c r="M79" s="1251">
        <v>7.7</v>
      </c>
      <c r="N79" s="1251">
        <v>7.1</v>
      </c>
      <c r="O79" s="1251">
        <v>6.3</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35986</v>
      </c>
      <c r="E3" s="116"/>
      <c r="F3" s="117">
        <v>36765</v>
      </c>
      <c r="G3" s="118"/>
      <c r="H3" s="119"/>
    </row>
    <row r="4" spans="1:8" x14ac:dyDescent="0.15">
      <c r="A4" s="120"/>
      <c r="B4" s="121"/>
      <c r="C4" s="122"/>
      <c r="D4" s="123">
        <v>30634</v>
      </c>
      <c r="E4" s="124"/>
      <c r="F4" s="125">
        <v>20975</v>
      </c>
      <c r="G4" s="126"/>
      <c r="H4" s="127"/>
    </row>
    <row r="5" spans="1:8" x14ac:dyDescent="0.15">
      <c r="A5" s="108" t="s">
        <v>513</v>
      </c>
      <c r="B5" s="113"/>
      <c r="C5" s="114"/>
      <c r="D5" s="115">
        <v>31153</v>
      </c>
      <c r="E5" s="116"/>
      <c r="F5" s="117">
        <v>39052</v>
      </c>
      <c r="G5" s="118"/>
      <c r="H5" s="119"/>
    </row>
    <row r="6" spans="1:8" x14ac:dyDescent="0.15">
      <c r="A6" s="120"/>
      <c r="B6" s="121"/>
      <c r="C6" s="122"/>
      <c r="D6" s="123">
        <v>17192</v>
      </c>
      <c r="E6" s="124"/>
      <c r="F6" s="125">
        <v>21186</v>
      </c>
      <c r="G6" s="126"/>
      <c r="H6" s="127"/>
    </row>
    <row r="7" spans="1:8" x14ac:dyDescent="0.15">
      <c r="A7" s="108" t="s">
        <v>514</v>
      </c>
      <c r="B7" s="113"/>
      <c r="C7" s="114"/>
      <c r="D7" s="115">
        <v>35462</v>
      </c>
      <c r="E7" s="116"/>
      <c r="F7" s="117">
        <v>41235</v>
      </c>
      <c r="G7" s="118"/>
      <c r="H7" s="119"/>
    </row>
    <row r="8" spans="1:8" x14ac:dyDescent="0.15">
      <c r="A8" s="120"/>
      <c r="B8" s="121"/>
      <c r="C8" s="122"/>
      <c r="D8" s="123">
        <v>17218</v>
      </c>
      <c r="E8" s="124"/>
      <c r="F8" s="125">
        <v>22086</v>
      </c>
      <c r="G8" s="126"/>
      <c r="H8" s="127"/>
    </row>
    <row r="9" spans="1:8" x14ac:dyDescent="0.15">
      <c r="A9" s="108" t="s">
        <v>515</v>
      </c>
      <c r="B9" s="113"/>
      <c r="C9" s="114"/>
      <c r="D9" s="115">
        <v>29024</v>
      </c>
      <c r="E9" s="116"/>
      <c r="F9" s="117">
        <v>41862</v>
      </c>
      <c r="G9" s="118"/>
      <c r="H9" s="119"/>
    </row>
    <row r="10" spans="1:8" x14ac:dyDescent="0.15">
      <c r="A10" s="120"/>
      <c r="B10" s="121"/>
      <c r="C10" s="122"/>
      <c r="D10" s="123">
        <v>21956</v>
      </c>
      <c r="E10" s="124"/>
      <c r="F10" s="125">
        <v>23710</v>
      </c>
      <c r="G10" s="126"/>
      <c r="H10" s="127"/>
    </row>
    <row r="11" spans="1:8" x14ac:dyDescent="0.15">
      <c r="A11" s="108" t="s">
        <v>516</v>
      </c>
      <c r="B11" s="113"/>
      <c r="C11" s="114"/>
      <c r="D11" s="115">
        <v>32040</v>
      </c>
      <c r="E11" s="116"/>
      <c r="F11" s="117">
        <v>43554</v>
      </c>
      <c r="G11" s="118"/>
      <c r="H11" s="119"/>
    </row>
    <row r="12" spans="1:8" x14ac:dyDescent="0.15">
      <c r="A12" s="120"/>
      <c r="B12" s="121"/>
      <c r="C12" s="128"/>
      <c r="D12" s="123">
        <v>25563</v>
      </c>
      <c r="E12" s="124"/>
      <c r="F12" s="125">
        <v>24811</v>
      </c>
      <c r="G12" s="126"/>
      <c r="H12" s="127"/>
    </row>
    <row r="13" spans="1:8" x14ac:dyDescent="0.15">
      <c r="A13" s="108"/>
      <c r="B13" s="113"/>
      <c r="C13" s="129"/>
      <c r="D13" s="130">
        <v>32733</v>
      </c>
      <c r="E13" s="131"/>
      <c r="F13" s="132">
        <v>40494</v>
      </c>
      <c r="G13" s="133"/>
      <c r="H13" s="119"/>
    </row>
    <row r="14" spans="1:8" x14ac:dyDescent="0.15">
      <c r="A14" s="120"/>
      <c r="B14" s="121"/>
      <c r="C14" s="122"/>
      <c r="D14" s="123">
        <v>22513</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3.08</v>
      </c>
      <c r="C19" s="134">
        <f>ROUND(VALUE(SUBSTITUTE(実質収支比率等に係る経年分析!G$48,"▲","-")),2)</f>
        <v>2.59</v>
      </c>
      <c r="D19" s="134">
        <f>ROUND(VALUE(SUBSTITUTE(実質収支比率等に係る経年分析!H$48,"▲","-")),2)</f>
        <v>3.93</v>
      </c>
      <c r="E19" s="134">
        <f>ROUND(VALUE(SUBSTITUTE(実質収支比率等に係る経年分析!I$48,"▲","-")),2)</f>
        <v>5.46</v>
      </c>
      <c r="F19" s="134">
        <f>ROUND(VALUE(SUBSTITUTE(実質収支比率等に係る経年分析!J$48,"▲","-")),2)</f>
        <v>8.35</v>
      </c>
    </row>
    <row r="20" spans="1:11" x14ac:dyDescent="0.15">
      <c r="A20" s="134" t="s">
        <v>42</v>
      </c>
      <c r="B20" s="134">
        <f>ROUND(VALUE(SUBSTITUTE(実質収支比率等に係る経年分析!F$47,"▲","-")),2)</f>
        <v>2.4700000000000002</v>
      </c>
      <c r="C20" s="134">
        <f>ROUND(VALUE(SUBSTITUTE(実質収支比率等に係る経年分析!G$47,"▲","-")),2)</f>
        <v>3.33</v>
      </c>
      <c r="D20" s="134">
        <f>ROUND(VALUE(SUBSTITUTE(実質収支比率等に係る経年分析!H$47,"▲","-")),2)</f>
        <v>5.18</v>
      </c>
      <c r="E20" s="134">
        <f>ROUND(VALUE(SUBSTITUTE(実質収支比率等に係る経年分析!I$47,"▲","-")),2)</f>
        <v>6.54</v>
      </c>
      <c r="F20" s="134">
        <f>ROUND(VALUE(SUBSTITUTE(実質収支比率等に係る経年分析!J$47,"▲","-")),2)</f>
        <v>14.14</v>
      </c>
    </row>
    <row r="21" spans="1:11" x14ac:dyDescent="0.15">
      <c r="A21" s="134" t="s">
        <v>43</v>
      </c>
      <c r="B21" s="134">
        <f>IF(ISNUMBER(VALUE(SUBSTITUTE(実質収支比率等に係る経年分析!F$49,"▲","-"))),ROUND(VALUE(SUBSTITUTE(実質収支比率等に係る経年分析!F$49,"▲","-")),2),NA())</f>
        <v>-3.54</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3.38</v>
      </c>
      <c r="E21" s="134">
        <f>IF(ISNUMBER(VALUE(SUBSTITUTE(実質収支比率等に係る経年分析!I$49,"▲","-"))),ROUND(VALUE(SUBSTITUTE(実質収支比率等に係る経年分析!I$49,"▲","-")),2),NA())</f>
        <v>2.77</v>
      </c>
      <c r="F21" s="134">
        <f>IF(ISNUMBER(VALUE(SUBSTITUTE(実質収支比率等に係る経年分析!J$49,"▲","-"))),ROUND(VALUE(SUBSTITUTE(実質収支比率等に係る経年分析!J$49,"▲","-")),2),NA())</f>
        <v>10.75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公共用地取得事業特別会計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1.0900000000000001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6881</v>
      </c>
      <c r="E42" s="136"/>
      <c r="F42" s="136"/>
      <c r="G42" s="136">
        <f>'実質公債費比率（分子）の構造'!L$52</f>
        <v>6804</v>
      </c>
      <c r="H42" s="136"/>
      <c r="I42" s="136"/>
      <c r="J42" s="136">
        <f>'実質公債費比率（分子）の構造'!M$52</f>
        <v>6854</v>
      </c>
      <c r="K42" s="136"/>
      <c r="L42" s="136"/>
      <c r="M42" s="136">
        <f>'実質公債費比率（分子）の構造'!N$52</f>
        <v>7057</v>
      </c>
      <c r="N42" s="136"/>
      <c r="O42" s="136"/>
      <c r="P42" s="136">
        <f>'実質公債費比率（分子）の構造'!O$52</f>
        <v>6469</v>
      </c>
    </row>
    <row r="43" spans="1:16" x14ac:dyDescent="0.15">
      <c r="A43" s="136" t="s">
        <v>51</v>
      </c>
      <c r="B43" s="136">
        <f>'実質公債費比率（分子）の構造'!K$51</f>
        <v>5</v>
      </c>
      <c r="C43" s="136"/>
      <c r="D43" s="136"/>
      <c r="E43" s="136">
        <f>'実質公債費比率（分子）の構造'!L$51</f>
        <v>5</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1260</v>
      </c>
      <c r="C46" s="136"/>
      <c r="D46" s="136"/>
      <c r="E46" s="136">
        <f>'実質公債費比率（分子）の構造'!L$48</f>
        <v>1165</v>
      </c>
      <c r="F46" s="136"/>
      <c r="G46" s="136"/>
      <c r="H46" s="136">
        <f>'実質公債費比率（分子）の構造'!M$48</f>
        <v>1321</v>
      </c>
      <c r="I46" s="136"/>
      <c r="J46" s="136"/>
      <c r="K46" s="136">
        <f>'実質公債費比率（分子）の構造'!N$48</f>
        <v>1098</v>
      </c>
      <c r="L46" s="136"/>
      <c r="M46" s="136"/>
      <c r="N46" s="136">
        <f>'実質公債費比率（分子）の構造'!O$48</f>
        <v>1146</v>
      </c>
      <c r="O46" s="136"/>
      <c r="P46" s="136"/>
    </row>
    <row r="47" spans="1:16" x14ac:dyDescent="0.15">
      <c r="A47" s="136" t="s">
        <v>55</v>
      </c>
      <c r="B47" s="136">
        <f>'実質公債費比率（分子）の構造'!K$47</f>
        <v>42</v>
      </c>
      <c r="C47" s="136"/>
      <c r="D47" s="136"/>
      <c r="E47" s="136">
        <f>'実質公債費比率（分子）の構造'!L$47</f>
        <v>42</v>
      </c>
      <c r="F47" s="136"/>
      <c r="G47" s="136"/>
      <c r="H47" s="136">
        <f>'実質公債費比率（分子）の構造'!M$47</f>
        <v>42</v>
      </c>
      <c r="I47" s="136"/>
      <c r="J47" s="136"/>
      <c r="K47" s="136">
        <f>'実質公債費比率（分子）の構造'!N$47</f>
        <v>42</v>
      </c>
      <c r="L47" s="136"/>
      <c r="M47" s="136"/>
      <c r="N47" s="136">
        <f>'実質公債費比率（分子）の構造'!O$47</f>
        <v>42</v>
      </c>
      <c r="O47" s="136"/>
      <c r="P47" s="136"/>
    </row>
    <row r="48" spans="1:16" x14ac:dyDescent="0.15">
      <c r="A48" s="136" t="s">
        <v>56</v>
      </c>
      <c r="B48" s="136">
        <f>'実質公債費比率（分子）の構造'!K$46</f>
        <v>50</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6850</v>
      </c>
      <c r="C49" s="136"/>
      <c r="D49" s="136"/>
      <c r="E49" s="136">
        <f>'実質公債費比率（分子）の構造'!L$45</f>
        <v>6462</v>
      </c>
      <c r="F49" s="136"/>
      <c r="G49" s="136"/>
      <c r="H49" s="136">
        <f>'実質公債費比率（分子）の構造'!M$45</f>
        <v>6750</v>
      </c>
      <c r="I49" s="136"/>
      <c r="J49" s="136"/>
      <c r="K49" s="136">
        <f>'実質公債費比率（分子）の構造'!N$45</f>
        <v>6826</v>
      </c>
      <c r="L49" s="136"/>
      <c r="M49" s="136"/>
      <c r="N49" s="136">
        <f>'実質公債費比率（分子）の構造'!O$45</f>
        <v>6413</v>
      </c>
      <c r="O49" s="136"/>
      <c r="P49" s="136"/>
    </row>
    <row r="50" spans="1:16" x14ac:dyDescent="0.15">
      <c r="A50" s="136" t="s">
        <v>58</v>
      </c>
      <c r="B50" s="136" t="e">
        <f>NA()</f>
        <v>#N/A</v>
      </c>
      <c r="C50" s="136">
        <f>IF(ISNUMBER('実質公債費比率（分子）の構造'!K$53),'実質公債費比率（分子）の構造'!K$53,NA())</f>
        <v>1326</v>
      </c>
      <c r="D50" s="136" t="e">
        <f>NA()</f>
        <v>#N/A</v>
      </c>
      <c r="E50" s="136" t="e">
        <f>NA()</f>
        <v>#N/A</v>
      </c>
      <c r="F50" s="136">
        <f>IF(ISNUMBER('実質公債費比率（分子）の構造'!L$53),'実質公債費比率（分子）の構造'!L$53,NA())</f>
        <v>870</v>
      </c>
      <c r="G50" s="136" t="e">
        <f>NA()</f>
        <v>#N/A</v>
      </c>
      <c r="H50" s="136" t="e">
        <f>NA()</f>
        <v>#N/A</v>
      </c>
      <c r="I50" s="136">
        <f>IF(ISNUMBER('実質公債費比率（分子）の構造'!M$53),'実質公債費比率（分子）の構造'!M$53,NA())</f>
        <v>1261</v>
      </c>
      <c r="J50" s="136" t="e">
        <f>NA()</f>
        <v>#N/A</v>
      </c>
      <c r="K50" s="136" t="e">
        <f>NA()</f>
        <v>#N/A</v>
      </c>
      <c r="L50" s="136">
        <f>IF(ISNUMBER('実質公債費比率（分子）の構造'!N$53),'実質公債費比率（分子）の構造'!N$53,NA())</f>
        <v>910</v>
      </c>
      <c r="M50" s="136" t="e">
        <f>NA()</f>
        <v>#N/A</v>
      </c>
      <c r="N50" s="136" t="e">
        <f>NA()</f>
        <v>#N/A</v>
      </c>
      <c r="O50" s="136">
        <f>IF(ISNUMBER('実質公債費比率（分子）の構造'!O$53),'実質公債費比率（分子）の構造'!O$53,NA())</f>
        <v>1133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44965</v>
      </c>
      <c r="E56" s="135"/>
      <c r="F56" s="135"/>
      <c r="G56" s="135">
        <f>'将来負担比率（分子）の構造'!J$51</f>
        <v>43544</v>
      </c>
      <c r="H56" s="135"/>
      <c r="I56" s="135"/>
      <c r="J56" s="135">
        <f>'将来負担比率（分子）の構造'!K$51</f>
        <v>41218</v>
      </c>
      <c r="K56" s="135"/>
      <c r="L56" s="135"/>
      <c r="M56" s="135">
        <f>'将来負担比率（分子）の構造'!L$51</f>
        <v>38916</v>
      </c>
      <c r="N56" s="135"/>
      <c r="O56" s="135"/>
      <c r="P56" s="135">
        <f>'将来負担比率（分子）の構造'!M$51</f>
        <v>36253</v>
      </c>
    </row>
    <row r="57" spans="1:16" x14ac:dyDescent="0.15">
      <c r="A57" s="135" t="s">
        <v>34</v>
      </c>
      <c r="B57" s="135"/>
      <c r="C57" s="135"/>
      <c r="D57" s="135">
        <f>'将来負担比率（分子）の構造'!I$50</f>
        <v>6142</v>
      </c>
      <c r="E57" s="135"/>
      <c r="F57" s="135"/>
      <c r="G57" s="135">
        <f>'将来負担比率（分子）の構造'!J$50</f>
        <v>8381</v>
      </c>
      <c r="H57" s="135"/>
      <c r="I57" s="135"/>
      <c r="J57" s="135">
        <f>'将来負担比率（分子）の構造'!K$50</f>
        <v>8816</v>
      </c>
      <c r="K57" s="135"/>
      <c r="L57" s="135"/>
      <c r="M57" s="135">
        <f>'将来負担比率（分子）の構造'!L$50</f>
        <v>7828</v>
      </c>
      <c r="N57" s="135"/>
      <c r="O57" s="135"/>
      <c r="P57" s="135">
        <f>'将来負担比率（分子）の構造'!M$50</f>
        <v>6530</v>
      </c>
    </row>
    <row r="58" spans="1:16" x14ac:dyDescent="0.15">
      <c r="A58" s="135" t="s">
        <v>33</v>
      </c>
      <c r="B58" s="135"/>
      <c r="C58" s="135"/>
      <c r="D58" s="135">
        <f>'将来負担比率（分子）の構造'!I$49</f>
        <v>5502</v>
      </c>
      <c r="E58" s="135"/>
      <c r="F58" s="135"/>
      <c r="G58" s="135">
        <f>'将来負担比率（分子）の構造'!J$49</f>
        <v>5055</v>
      </c>
      <c r="H58" s="135"/>
      <c r="I58" s="135"/>
      <c r="J58" s="135">
        <f>'将来負担比率（分子）の構造'!K$49</f>
        <v>5187</v>
      </c>
      <c r="K58" s="135"/>
      <c r="L58" s="135"/>
      <c r="M58" s="135">
        <f>'将来負担比率（分子）の構造'!L$49</f>
        <v>5117</v>
      </c>
      <c r="N58" s="135"/>
      <c r="O58" s="135"/>
      <c r="P58" s="135">
        <f>'将来負担比率（分子）の構造'!M$49</f>
        <v>9056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14569</v>
      </c>
      <c r="C62" s="135"/>
      <c r="D62" s="135"/>
      <c r="E62" s="135">
        <f>'将来負担比率（分子）の構造'!J$45</f>
        <v>14027</v>
      </c>
      <c r="F62" s="135"/>
      <c r="G62" s="135"/>
      <c r="H62" s="135">
        <f>'将来負担比率（分子）の構造'!K$45</f>
        <v>13769</v>
      </c>
      <c r="I62" s="135"/>
      <c r="J62" s="135"/>
      <c r="K62" s="135">
        <f>'将来負担比率（分子）の構造'!L$45</f>
        <v>13069</v>
      </c>
      <c r="L62" s="135"/>
      <c r="M62" s="135"/>
      <c r="N62" s="135">
        <f>'将来負担比率（分子）の構造'!M$45</f>
        <v>12508</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13755</v>
      </c>
      <c r="C64" s="135"/>
      <c r="D64" s="135"/>
      <c r="E64" s="135">
        <f>'将来負担比率（分子）の構造'!J$43</f>
        <v>12062</v>
      </c>
      <c r="F64" s="135"/>
      <c r="G64" s="135"/>
      <c r="H64" s="135">
        <f>'将来負担比率（分子）の構造'!K$43</f>
        <v>11870</v>
      </c>
      <c r="I64" s="135"/>
      <c r="J64" s="135"/>
      <c r="K64" s="135">
        <f>'将来負担比率（分子）の構造'!L$43</f>
        <v>15005</v>
      </c>
      <c r="L64" s="135"/>
      <c r="M64" s="135"/>
      <c r="N64" s="135">
        <f>'将来負担比率（分子）の構造'!M$43</f>
        <v>14707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53144</v>
      </c>
      <c r="C66" s="135"/>
      <c r="D66" s="135"/>
      <c r="E66" s="135">
        <f>'将来負担比率（分子）の構造'!J$41</f>
        <v>52962</v>
      </c>
      <c r="F66" s="135"/>
      <c r="G66" s="135"/>
      <c r="H66" s="135">
        <f>'将来負担比率（分子）の構造'!K$41</f>
        <v>51301</v>
      </c>
      <c r="I66" s="135"/>
      <c r="J66" s="135"/>
      <c r="K66" s="135">
        <f>'将来負担比率（分子）の構造'!L$41</f>
        <v>49458</v>
      </c>
      <c r="L66" s="135"/>
      <c r="M66" s="135"/>
      <c r="N66" s="135">
        <f>'将来負担比率（分子）の構造'!M$41</f>
        <v>48521</v>
      </c>
      <c r="O66" s="135"/>
      <c r="P66" s="135"/>
    </row>
    <row r="67" spans="1:16" x14ac:dyDescent="0.15">
      <c r="A67" s="135" t="s">
        <v>62</v>
      </c>
      <c r="B67" s="135" t="e">
        <f>NA()</f>
        <v>#N/A</v>
      </c>
      <c r="C67" s="135">
        <f>IF(ISNUMBER('将来負担比率（分子）の構造'!I$52), IF('将来負担比率（分子）の構造'!I$52 &lt; 0, 0, '将来負担比率（分子）の構造'!I$52), NA())</f>
        <v>24859</v>
      </c>
      <c r="D67" s="135" t="e">
        <f>NA()</f>
        <v>#N/A</v>
      </c>
      <c r="E67" s="135" t="e">
        <f>NA()</f>
        <v>#N/A</v>
      </c>
      <c r="F67" s="135">
        <f>IF(ISNUMBER('将来負担比率（分子）の構造'!J$52), IF('将来負担比率（分子）の構造'!J$52 &lt; 0, 0, '将来負担比率（分子）の構造'!J$52), NA())</f>
        <v>22071</v>
      </c>
      <c r="G67" s="135" t="e">
        <f>NA()</f>
        <v>#N/A</v>
      </c>
      <c r="H67" s="135" t="e">
        <f>NA()</f>
        <v>#N/A</v>
      </c>
      <c r="I67" s="135">
        <f>IF(ISNUMBER('将来負担比率（分子）の構造'!K$52), IF('将来負担比率（分子）の構造'!K$52 &lt; 0, 0, '将来負担比率（分子）の構造'!K$52), NA())</f>
        <v>21719</v>
      </c>
      <c r="J67" s="135" t="e">
        <f>NA()</f>
        <v>#N/A</v>
      </c>
      <c r="K67" s="135" t="e">
        <f>NA()</f>
        <v>#N/A</v>
      </c>
      <c r="L67" s="135">
        <f>IF(ISNUMBER('将来負担比率（分子）の構造'!L$52), IF('将来負担比率（分子）の構造'!L$52 &lt; 0, 0, '将来負担比率（分子）の構造'!L$52), NA())</f>
        <v>25671</v>
      </c>
      <c r="M67" s="135" t="e">
        <f>NA()</f>
        <v>#N/A</v>
      </c>
      <c r="N67" s="135" t="e">
        <f>NA()</f>
        <v>#N/A</v>
      </c>
      <c r="O67" s="135">
        <f>IF(ISNUMBER('将来負担比率（分子）の構造'!M$52), IF('将来負担比率（分子）の構造'!M$52 &lt; 0, 0, '将来負担比率（分子）の構造'!M$52), NA())</f>
        <v>23897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47742647</v>
      </c>
      <c r="S5" s="613"/>
      <c r="T5" s="613"/>
      <c r="U5" s="613"/>
      <c r="V5" s="613"/>
      <c r="W5" s="613"/>
      <c r="X5" s="613"/>
      <c r="Y5" s="614"/>
      <c r="Z5" s="615">
        <v>56.6</v>
      </c>
      <c r="AA5" s="615"/>
      <c r="AB5" s="615"/>
      <c r="AC5" s="615"/>
      <c r="AD5" s="616">
        <v>45331943</v>
      </c>
      <c r="AE5" s="616"/>
      <c r="AF5" s="616"/>
      <c r="AG5" s="616"/>
      <c r="AH5" s="616"/>
      <c r="AI5" s="616"/>
      <c r="AJ5" s="616"/>
      <c r="AK5" s="616"/>
      <c r="AL5" s="617">
        <v>87.3</v>
      </c>
      <c r="AM5" s="618"/>
      <c r="AN5" s="618"/>
      <c r="AO5" s="619"/>
      <c r="AP5" s="609" t="s">
        <v>206</v>
      </c>
      <c r="AQ5" s="610"/>
      <c r="AR5" s="610"/>
      <c r="AS5" s="610"/>
      <c r="AT5" s="610"/>
      <c r="AU5" s="610"/>
      <c r="AV5" s="610"/>
      <c r="AW5" s="610"/>
      <c r="AX5" s="610"/>
      <c r="AY5" s="610"/>
      <c r="AZ5" s="610"/>
      <c r="BA5" s="610"/>
      <c r="BB5" s="610"/>
      <c r="BC5" s="610"/>
      <c r="BD5" s="610"/>
      <c r="BE5" s="610"/>
      <c r="BF5" s="611"/>
      <c r="BG5" s="623">
        <v>45327220</v>
      </c>
      <c r="BH5" s="624"/>
      <c r="BI5" s="624"/>
      <c r="BJ5" s="624"/>
      <c r="BK5" s="624"/>
      <c r="BL5" s="624"/>
      <c r="BM5" s="624"/>
      <c r="BN5" s="625"/>
      <c r="BO5" s="626">
        <v>94.9</v>
      </c>
      <c r="BP5" s="626"/>
      <c r="BQ5" s="626"/>
      <c r="BR5" s="626"/>
      <c r="BS5" s="627">
        <v>1190346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518586</v>
      </c>
      <c r="S6" s="624"/>
      <c r="T6" s="624"/>
      <c r="U6" s="624"/>
      <c r="V6" s="624"/>
      <c r="W6" s="624"/>
      <c r="X6" s="624"/>
      <c r="Y6" s="625"/>
      <c r="Z6" s="626">
        <v>0.6</v>
      </c>
      <c r="AA6" s="626"/>
      <c r="AB6" s="626"/>
      <c r="AC6" s="626"/>
      <c r="AD6" s="627">
        <v>518586</v>
      </c>
      <c r="AE6" s="627"/>
      <c r="AF6" s="627"/>
      <c r="AG6" s="627"/>
      <c r="AH6" s="627"/>
      <c r="AI6" s="627"/>
      <c r="AJ6" s="627"/>
      <c r="AK6" s="627"/>
      <c r="AL6" s="628">
        <v>1</v>
      </c>
      <c r="AM6" s="629"/>
      <c r="AN6" s="629"/>
      <c r="AO6" s="630"/>
      <c r="AP6" s="620" t="s">
        <v>211</v>
      </c>
      <c r="AQ6" s="621"/>
      <c r="AR6" s="621"/>
      <c r="AS6" s="621"/>
      <c r="AT6" s="621"/>
      <c r="AU6" s="621"/>
      <c r="AV6" s="621"/>
      <c r="AW6" s="621"/>
      <c r="AX6" s="621"/>
      <c r="AY6" s="621"/>
      <c r="AZ6" s="621"/>
      <c r="BA6" s="621"/>
      <c r="BB6" s="621"/>
      <c r="BC6" s="621"/>
      <c r="BD6" s="621"/>
      <c r="BE6" s="621"/>
      <c r="BF6" s="622"/>
      <c r="BG6" s="623">
        <v>45327220</v>
      </c>
      <c r="BH6" s="624"/>
      <c r="BI6" s="624"/>
      <c r="BJ6" s="624"/>
      <c r="BK6" s="624"/>
      <c r="BL6" s="624"/>
      <c r="BM6" s="624"/>
      <c r="BN6" s="625"/>
      <c r="BO6" s="626">
        <v>94.9</v>
      </c>
      <c r="BP6" s="626"/>
      <c r="BQ6" s="626"/>
      <c r="BR6" s="626"/>
      <c r="BS6" s="627">
        <v>1190346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466894</v>
      </c>
      <c r="CS6" s="624"/>
      <c r="CT6" s="624"/>
      <c r="CU6" s="624"/>
      <c r="CV6" s="624"/>
      <c r="CW6" s="624"/>
      <c r="CX6" s="624"/>
      <c r="CY6" s="625"/>
      <c r="CZ6" s="626">
        <v>0.6</v>
      </c>
      <c r="DA6" s="626"/>
      <c r="DB6" s="626"/>
      <c r="DC6" s="626"/>
      <c r="DD6" s="632" t="s">
        <v>213</v>
      </c>
      <c r="DE6" s="624"/>
      <c r="DF6" s="624"/>
      <c r="DG6" s="624"/>
      <c r="DH6" s="624"/>
      <c r="DI6" s="624"/>
      <c r="DJ6" s="624"/>
      <c r="DK6" s="624"/>
      <c r="DL6" s="624"/>
      <c r="DM6" s="624"/>
      <c r="DN6" s="624"/>
      <c r="DO6" s="624"/>
      <c r="DP6" s="625"/>
      <c r="DQ6" s="632">
        <v>466894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56279</v>
      </c>
      <c r="S7" s="624"/>
      <c r="T7" s="624"/>
      <c r="U7" s="624"/>
      <c r="V7" s="624"/>
      <c r="W7" s="624"/>
      <c r="X7" s="624"/>
      <c r="Y7" s="625"/>
      <c r="Z7" s="626">
        <v>0.1</v>
      </c>
      <c r="AA7" s="626"/>
      <c r="AB7" s="626"/>
      <c r="AC7" s="626"/>
      <c r="AD7" s="627">
        <v>56279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23399392</v>
      </c>
      <c r="BH7" s="624"/>
      <c r="BI7" s="624"/>
      <c r="BJ7" s="624"/>
      <c r="BK7" s="624"/>
      <c r="BL7" s="624"/>
      <c r="BM7" s="624"/>
      <c r="BN7" s="625"/>
      <c r="BO7" s="626">
        <v>49</v>
      </c>
      <c r="BP7" s="626"/>
      <c r="BQ7" s="626"/>
      <c r="BR7" s="626"/>
      <c r="BS7" s="627">
        <v>1190346</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11246803</v>
      </c>
      <c r="CS7" s="624"/>
      <c r="CT7" s="624"/>
      <c r="CU7" s="624"/>
      <c r="CV7" s="624"/>
      <c r="CW7" s="624"/>
      <c r="CX7" s="624"/>
      <c r="CY7" s="625"/>
      <c r="CZ7" s="626">
        <v>14.1</v>
      </c>
      <c r="DA7" s="626"/>
      <c r="DB7" s="626"/>
      <c r="DC7" s="626"/>
      <c r="DD7" s="632">
        <v>171841</v>
      </c>
      <c r="DE7" s="624"/>
      <c r="DF7" s="624"/>
      <c r="DG7" s="624"/>
      <c r="DH7" s="624"/>
      <c r="DI7" s="624"/>
      <c r="DJ7" s="624"/>
      <c r="DK7" s="624"/>
      <c r="DL7" s="624"/>
      <c r="DM7" s="624"/>
      <c r="DN7" s="624"/>
      <c r="DO7" s="624"/>
      <c r="DP7" s="625"/>
      <c r="DQ7" s="632">
        <v>10301456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218860</v>
      </c>
      <c r="S8" s="624"/>
      <c r="T8" s="624"/>
      <c r="U8" s="624"/>
      <c r="V8" s="624"/>
      <c r="W8" s="624"/>
      <c r="X8" s="624"/>
      <c r="Y8" s="625"/>
      <c r="Z8" s="626">
        <v>0.3</v>
      </c>
      <c r="AA8" s="626"/>
      <c r="AB8" s="626"/>
      <c r="AC8" s="626"/>
      <c r="AD8" s="627">
        <v>218860</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393746</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29754657</v>
      </c>
      <c r="CS8" s="624"/>
      <c r="CT8" s="624"/>
      <c r="CU8" s="624"/>
      <c r="CV8" s="624"/>
      <c r="CW8" s="624"/>
      <c r="CX8" s="624"/>
      <c r="CY8" s="625"/>
      <c r="CZ8" s="626">
        <v>37.200000000000003</v>
      </c>
      <c r="DA8" s="626"/>
      <c r="DB8" s="626"/>
      <c r="DC8" s="626"/>
      <c r="DD8" s="632">
        <v>693978</v>
      </c>
      <c r="DE8" s="624"/>
      <c r="DF8" s="624"/>
      <c r="DG8" s="624"/>
      <c r="DH8" s="624"/>
      <c r="DI8" s="624"/>
      <c r="DJ8" s="624"/>
      <c r="DK8" s="624"/>
      <c r="DL8" s="624"/>
      <c r="DM8" s="624"/>
      <c r="DN8" s="624"/>
      <c r="DO8" s="624"/>
      <c r="DP8" s="625"/>
      <c r="DQ8" s="632">
        <v>14971716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236103</v>
      </c>
      <c r="S9" s="624"/>
      <c r="T9" s="624"/>
      <c r="U9" s="624"/>
      <c r="V9" s="624"/>
      <c r="W9" s="624"/>
      <c r="X9" s="624"/>
      <c r="Y9" s="625"/>
      <c r="Z9" s="626">
        <v>0.3</v>
      </c>
      <c r="AA9" s="626"/>
      <c r="AB9" s="626"/>
      <c r="AC9" s="626"/>
      <c r="AD9" s="627">
        <v>236103</v>
      </c>
      <c r="AE9" s="627"/>
      <c r="AF9" s="627"/>
      <c r="AG9" s="627"/>
      <c r="AH9" s="627"/>
      <c r="AI9" s="627"/>
      <c r="AJ9" s="627"/>
      <c r="AK9" s="627"/>
      <c r="AL9" s="628">
        <v>0.5</v>
      </c>
      <c r="AM9" s="629"/>
      <c r="AN9" s="629"/>
      <c r="AO9" s="630"/>
      <c r="AP9" s="620" t="s">
        <v>221</v>
      </c>
      <c r="AQ9" s="621"/>
      <c r="AR9" s="621"/>
      <c r="AS9" s="621"/>
      <c r="AT9" s="621"/>
      <c r="AU9" s="621"/>
      <c r="AV9" s="621"/>
      <c r="AW9" s="621"/>
      <c r="AX9" s="621"/>
      <c r="AY9" s="621"/>
      <c r="AZ9" s="621"/>
      <c r="BA9" s="621"/>
      <c r="BB9" s="621"/>
      <c r="BC9" s="621"/>
      <c r="BD9" s="621"/>
      <c r="BE9" s="621"/>
      <c r="BF9" s="622"/>
      <c r="BG9" s="623">
        <v>14213532</v>
      </c>
      <c r="BH9" s="624"/>
      <c r="BI9" s="624"/>
      <c r="BJ9" s="624"/>
      <c r="BK9" s="624"/>
      <c r="BL9" s="624"/>
      <c r="BM9" s="624"/>
      <c r="BN9" s="625"/>
      <c r="BO9" s="626">
        <v>29.8</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7979937</v>
      </c>
      <c r="CS9" s="624"/>
      <c r="CT9" s="624"/>
      <c r="CU9" s="624"/>
      <c r="CV9" s="624"/>
      <c r="CW9" s="624"/>
      <c r="CX9" s="624"/>
      <c r="CY9" s="625"/>
      <c r="CZ9" s="626">
        <v>10</v>
      </c>
      <c r="DA9" s="626"/>
      <c r="DB9" s="626"/>
      <c r="DC9" s="626"/>
      <c r="DD9" s="632">
        <v>73049</v>
      </c>
      <c r="DE9" s="624"/>
      <c r="DF9" s="624"/>
      <c r="DG9" s="624"/>
      <c r="DH9" s="624"/>
      <c r="DI9" s="624"/>
      <c r="DJ9" s="624"/>
      <c r="DK9" s="624"/>
      <c r="DL9" s="624"/>
      <c r="DM9" s="624"/>
      <c r="DN9" s="624"/>
      <c r="DO9" s="624"/>
      <c r="DP9" s="625"/>
      <c r="DQ9" s="632">
        <v>6923757</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4777049</v>
      </c>
      <c r="S10" s="624"/>
      <c r="T10" s="624"/>
      <c r="U10" s="624"/>
      <c r="V10" s="624"/>
      <c r="W10" s="624"/>
      <c r="X10" s="624"/>
      <c r="Y10" s="625"/>
      <c r="Z10" s="626">
        <v>5.7</v>
      </c>
      <c r="AA10" s="626"/>
      <c r="AB10" s="626"/>
      <c r="AC10" s="626"/>
      <c r="AD10" s="627">
        <v>4777049</v>
      </c>
      <c r="AE10" s="627"/>
      <c r="AF10" s="627"/>
      <c r="AG10" s="627"/>
      <c r="AH10" s="627"/>
      <c r="AI10" s="627"/>
      <c r="AJ10" s="627"/>
      <c r="AK10" s="627"/>
      <c r="AL10" s="628">
        <v>9.1999999999999993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949850</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265311</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45320</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141373</v>
      </c>
      <c r="S11" s="624"/>
      <c r="T11" s="624"/>
      <c r="U11" s="624"/>
      <c r="V11" s="624"/>
      <c r="W11" s="624"/>
      <c r="X11" s="624"/>
      <c r="Y11" s="625"/>
      <c r="Z11" s="626">
        <v>0.2</v>
      </c>
      <c r="AA11" s="626"/>
      <c r="AB11" s="626"/>
      <c r="AC11" s="626"/>
      <c r="AD11" s="627">
        <v>141373</v>
      </c>
      <c r="AE11" s="627"/>
      <c r="AF11" s="627"/>
      <c r="AG11" s="627"/>
      <c r="AH11" s="627"/>
      <c r="AI11" s="627"/>
      <c r="AJ11" s="627"/>
      <c r="AK11" s="627"/>
      <c r="AL11" s="628">
        <v>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7842264</v>
      </c>
      <c r="BH11" s="624"/>
      <c r="BI11" s="624"/>
      <c r="BJ11" s="624"/>
      <c r="BK11" s="624"/>
      <c r="BL11" s="624"/>
      <c r="BM11" s="624"/>
      <c r="BN11" s="625"/>
      <c r="BO11" s="626">
        <v>16.399999999999999</v>
      </c>
      <c r="BP11" s="626"/>
      <c r="BQ11" s="626"/>
      <c r="BR11" s="626"/>
      <c r="BS11" s="632">
        <v>1190346</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699027</v>
      </c>
      <c r="CS11" s="624"/>
      <c r="CT11" s="624"/>
      <c r="CU11" s="624"/>
      <c r="CV11" s="624"/>
      <c r="CW11" s="624"/>
      <c r="CX11" s="624"/>
      <c r="CY11" s="625"/>
      <c r="CZ11" s="626">
        <v>0.9</v>
      </c>
      <c r="DA11" s="626"/>
      <c r="DB11" s="626"/>
      <c r="DC11" s="626"/>
      <c r="DD11" s="632">
        <v>215785</v>
      </c>
      <c r="DE11" s="624"/>
      <c r="DF11" s="624"/>
      <c r="DG11" s="624"/>
      <c r="DH11" s="624"/>
      <c r="DI11" s="624"/>
      <c r="DJ11" s="624"/>
      <c r="DK11" s="624"/>
      <c r="DL11" s="624"/>
      <c r="DM11" s="624"/>
      <c r="DN11" s="624"/>
      <c r="DO11" s="624"/>
      <c r="DP11" s="625"/>
      <c r="DQ11" s="632">
        <v>396179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19637511</v>
      </c>
      <c r="BH12" s="624"/>
      <c r="BI12" s="624"/>
      <c r="BJ12" s="624"/>
      <c r="BK12" s="624"/>
      <c r="BL12" s="624"/>
      <c r="BM12" s="624"/>
      <c r="BN12" s="625"/>
      <c r="BO12" s="626">
        <v>41.1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3480428</v>
      </c>
      <c r="CS12" s="624"/>
      <c r="CT12" s="624"/>
      <c r="CU12" s="624"/>
      <c r="CV12" s="624"/>
      <c r="CW12" s="624"/>
      <c r="CX12" s="624"/>
      <c r="CY12" s="625"/>
      <c r="CZ12" s="626">
        <v>4.3</v>
      </c>
      <c r="DA12" s="626"/>
      <c r="DB12" s="626"/>
      <c r="DC12" s="626"/>
      <c r="DD12" s="632">
        <v>66330</v>
      </c>
      <c r="DE12" s="624"/>
      <c r="DF12" s="624"/>
      <c r="DG12" s="624"/>
      <c r="DH12" s="624"/>
      <c r="DI12" s="624"/>
      <c r="DJ12" s="624"/>
      <c r="DK12" s="624"/>
      <c r="DL12" s="624"/>
      <c r="DM12" s="624"/>
      <c r="DN12" s="624"/>
      <c r="DO12" s="624"/>
      <c r="DP12" s="625"/>
      <c r="DQ12" s="632">
        <v>948071</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191676</v>
      </c>
      <c r="S13" s="624"/>
      <c r="T13" s="624"/>
      <c r="U13" s="624"/>
      <c r="V13" s="624"/>
      <c r="W13" s="624"/>
      <c r="X13" s="624"/>
      <c r="Y13" s="625"/>
      <c r="Z13" s="626">
        <v>0.2</v>
      </c>
      <c r="AA13" s="626"/>
      <c r="AB13" s="626"/>
      <c r="AC13" s="626"/>
      <c r="AD13" s="627">
        <v>191676</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19544543</v>
      </c>
      <c r="BH13" s="624"/>
      <c r="BI13" s="624"/>
      <c r="BJ13" s="624"/>
      <c r="BK13" s="624"/>
      <c r="BL13" s="624"/>
      <c r="BM13" s="624"/>
      <c r="BN13" s="625"/>
      <c r="BO13" s="626">
        <v>40.9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8873695</v>
      </c>
      <c r="CS13" s="624"/>
      <c r="CT13" s="624"/>
      <c r="CU13" s="624"/>
      <c r="CV13" s="624"/>
      <c r="CW13" s="624"/>
      <c r="CX13" s="624"/>
      <c r="CY13" s="625"/>
      <c r="CZ13" s="626">
        <v>11.1</v>
      </c>
      <c r="DA13" s="626"/>
      <c r="DB13" s="626"/>
      <c r="DC13" s="626"/>
      <c r="DD13" s="632">
        <v>4541405</v>
      </c>
      <c r="DE13" s="624"/>
      <c r="DF13" s="624"/>
      <c r="DG13" s="624"/>
      <c r="DH13" s="624"/>
      <c r="DI13" s="624"/>
      <c r="DJ13" s="624"/>
      <c r="DK13" s="624"/>
      <c r="DL13" s="624"/>
      <c r="DM13" s="624"/>
      <c r="DN13" s="624"/>
      <c r="DO13" s="624"/>
      <c r="DP13" s="625"/>
      <c r="DQ13" s="632">
        <v>4771029</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303248</v>
      </c>
      <c r="BH14" s="624"/>
      <c r="BI14" s="624"/>
      <c r="BJ14" s="624"/>
      <c r="BK14" s="624"/>
      <c r="BL14" s="624"/>
      <c r="BM14" s="624"/>
      <c r="BN14" s="625"/>
      <c r="BO14" s="626">
        <v>0.6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3028308</v>
      </c>
      <c r="CS14" s="624"/>
      <c r="CT14" s="624"/>
      <c r="CU14" s="624"/>
      <c r="CV14" s="624"/>
      <c r="CW14" s="624"/>
      <c r="CX14" s="624"/>
      <c r="CY14" s="625"/>
      <c r="CZ14" s="626">
        <v>3.8</v>
      </c>
      <c r="DA14" s="626"/>
      <c r="DB14" s="626"/>
      <c r="DC14" s="626"/>
      <c r="DD14" s="632">
        <v>513744</v>
      </c>
      <c r="DE14" s="624"/>
      <c r="DF14" s="624"/>
      <c r="DG14" s="624"/>
      <c r="DH14" s="624"/>
      <c r="DI14" s="624"/>
      <c r="DJ14" s="624"/>
      <c r="DK14" s="624"/>
      <c r="DL14" s="624"/>
      <c r="DM14" s="624"/>
      <c r="DN14" s="624"/>
      <c r="DO14" s="624"/>
      <c r="DP14" s="625"/>
      <c r="DQ14" s="632">
        <v>2443404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149389</v>
      </c>
      <c r="S15" s="624"/>
      <c r="T15" s="624"/>
      <c r="U15" s="624"/>
      <c r="V15" s="624"/>
      <c r="W15" s="624"/>
      <c r="X15" s="624"/>
      <c r="Y15" s="625"/>
      <c r="Z15" s="626">
        <v>0.2</v>
      </c>
      <c r="AA15" s="626"/>
      <c r="AB15" s="626"/>
      <c r="AC15" s="626"/>
      <c r="AD15" s="627">
        <v>149389</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1987069</v>
      </c>
      <c r="BH15" s="624"/>
      <c r="BI15" s="624"/>
      <c r="BJ15" s="624"/>
      <c r="BK15" s="624"/>
      <c r="BL15" s="624"/>
      <c r="BM15" s="624"/>
      <c r="BN15" s="625"/>
      <c r="BO15" s="626">
        <v>4.2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7828190</v>
      </c>
      <c r="CS15" s="624"/>
      <c r="CT15" s="624"/>
      <c r="CU15" s="624"/>
      <c r="CV15" s="624"/>
      <c r="CW15" s="624"/>
      <c r="CX15" s="624"/>
      <c r="CY15" s="625"/>
      <c r="CZ15" s="626">
        <v>9.8000000000000007</v>
      </c>
      <c r="DA15" s="626"/>
      <c r="DB15" s="626"/>
      <c r="DC15" s="626"/>
      <c r="DD15" s="632">
        <v>948951</v>
      </c>
      <c r="DE15" s="624"/>
      <c r="DF15" s="624"/>
      <c r="DG15" s="624"/>
      <c r="DH15" s="624"/>
      <c r="DI15" s="624"/>
      <c r="DJ15" s="624"/>
      <c r="DK15" s="624"/>
      <c r="DL15" s="624"/>
      <c r="DM15" s="624"/>
      <c r="DN15" s="624"/>
      <c r="DO15" s="624"/>
      <c r="DP15" s="625"/>
      <c r="DQ15" s="632">
        <v>5886868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39059</v>
      </c>
      <c r="S16" s="624"/>
      <c r="T16" s="624"/>
      <c r="U16" s="624"/>
      <c r="V16" s="624"/>
      <c r="W16" s="624"/>
      <c r="X16" s="624"/>
      <c r="Y16" s="625"/>
      <c r="Z16" s="626">
        <v>0</v>
      </c>
      <c r="AA16" s="626"/>
      <c r="AB16" s="626"/>
      <c r="AC16" s="626"/>
      <c r="AD16" s="627" t="s">
        <v>108</v>
      </c>
      <c r="AE16" s="627"/>
      <c r="AF16" s="627"/>
      <c r="AG16" s="627"/>
      <c r="AH16" s="627"/>
      <c r="AI16" s="627"/>
      <c r="AJ16" s="627"/>
      <c r="AK16" s="627"/>
      <c r="AL16" s="628" t="s">
        <v>108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6414685</v>
      </c>
      <c r="CS17" s="624"/>
      <c r="CT17" s="624"/>
      <c r="CU17" s="624"/>
      <c r="CV17" s="624"/>
      <c r="CW17" s="624"/>
      <c r="CX17" s="624"/>
      <c r="CY17" s="625"/>
      <c r="CZ17" s="626">
        <v>8</v>
      </c>
      <c r="DA17" s="626"/>
      <c r="DB17" s="626"/>
      <c r="DC17" s="626"/>
      <c r="DD17" s="632" t="s">
        <v>108</v>
      </c>
      <c r="DE17" s="624"/>
      <c r="DF17" s="624"/>
      <c r="DG17" s="624"/>
      <c r="DH17" s="624"/>
      <c r="DI17" s="624"/>
      <c r="DJ17" s="624"/>
      <c r="DK17" s="624"/>
      <c r="DL17" s="624"/>
      <c r="DM17" s="624"/>
      <c r="DN17" s="624"/>
      <c r="DO17" s="624"/>
      <c r="DP17" s="625"/>
      <c r="DQ17" s="632">
        <v>6370557</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38950</v>
      </c>
      <c r="S18" s="624"/>
      <c r="T18" s="624"/>
      <c r="U18" s="624"/>
      <c r="V18" s="624"/>
      <c r="W18" s="624"/>
      <c r="X18" s="624"/>
      <c r="Y18" s="625"/>
      <c r="Z18" s="626">
        <v>0</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109</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2415427</v>
      </c>
      <c r="BH19" s="624"/>
      <c r="BI19" s="624"/>
      <c r="BJ19" s="624"/>
      <c r="BK19" s="624"/>
      <c r="BL19" s="624"/>
      <c r="BM19" s="624"/>
      <c r="BN19" s="625"/>
      <c r="BO19" s="626">
        <v>5.0999999999999996</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54071021</v>
      </c>
      <c r="S20" s="624"/>
      <c r="T20" s="624"/>
      <c r="U20" s="624"/>
      <c r="V20" s="624"/>
      <c r="W20" s="624"/>
      <c r="X20" s="624"/>
      <c r="Y20" s="625"/>
      <c r="Z20" s="626">
        <v>64.099999999999994</v>
      </c>
      <c r="AA20" s="626"/>
      <c r="AB20" s="626"/>
      <c r="AC20" s="626"/>
      <c r="AD20" s="627">
        <v>51621258</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2415427</v>
      </c>
      <c r="BH20" s="624"/>
      <c r="BI20" s="624"/>
      <c r="BJ20" s="624"/>
      <c r="BK20" s="624"/>
      <c r="BL20" s="624"/>
      <c r="BM20" s="624"/>
      <c r="BN20" s="625"/>
      <c r="BO20" s="626">
        <v>5.0999999999999996</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80037935</v>
      </c>
      <c r="CS20" s="624"/>
      <c r="CT20" s="624"/>
      <c r="CU20" s="624"/>
      <c r="CV20" s="624"/>
      <c r="CW20" s="624"/>
      <c r="CX20" s="624"/>
      <c r="CY20" s="625"/>
      <c r="CZ20" s="626">
        <v>100</v>
      </c>
      <c r="DA20" s="626"/>
      <c r="DB20" s="626"/>
      <c r="DC20" s="626"/>
      <c r="DD20" s="632">
        <v>7225083</v>
      </c>
      <c r="DE20" s="624"/>
      <c r="DF20" s="624"/>
      <c r="DG20" s="624"/>
      <c r="DH20" s="624"/>
      <c r="DI20" s="624"/>
      <c r="DJ20" s="624"/>
      <c r="DK20" s="624"/>
      <c r="DL20" s="624"/>
      <c r="DM20" s="624"/>
      <c r="DN20" s="624"/>
      <c r="DO20" s="624"/>
      <c r="DP20" s="625"/>
      <c r="DQ20" s="632">
        <v>53525251</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41618</v>
      </c>
      <c r="S21" s="624"/>
      <c r="T21" s="624"/>
      <c r="U21" s="624"/>
      <c r="V21" s="624"/>
      <c r="W21" s="624"/>
      <c r="X21" s="624"/>
      <c r="Y21" s="625"/>
      <c r="Z21" s="626">
        <v>0</v>
      </c>
      <c r="AA21" s="626"/>
      <c r="AB21" s="626"/>
      <c r="AC21" s="626"/>
      <c r="AD21" s="627">
        <v>41618</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4723</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978120</v>
      </c>
      <c r="S22" s="624"/>
      <c r="T22" s="624"/>
      <c r="U22" s="624"/>
      <c r="V22" s="624"/>
      <c r="W22" s="624"/>
      <c r="X22" s="624"/>
      <c r="Y22" s="625"/>
      <c r="Z22" s="626">
        <v>1.2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696437</v>
      </c>
      <c r="S23" s="624"/>
      <c r="T23" s="624"/>
      <c r="U23" s="624"/>
      <c r="V23" s="624"/>
      <c r="W23" s="624"/>
      <c r="X23" s="624"/>
      <c r="Y23" s="625"/>
      <c r="Z23" s="626">
        <v>0.8</v>
      </c>
      <c r="AA23" s="626"/>
      <c r="AB23" s="626"/>
      <c r="AC23" s="626"/>
      <c r="AD23" s="627">
        <v>189559</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2410704</v>
      </c>
      <c r="BH23" s="624"/>
      <c r="BI23" s="624"/>
      <c r="BJ23" s="624"/>
      <c r="BK23" s="624"/>
      <c r="BL23" s="624"/>
      <c r="BM23" s="624"/>
      <c r="BN23" s="625"/>
      <c r="BO23" s="626">
        <v>5</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664572</v>
      </c>
      <c r="S24" s="624"/>
      <c r="T24" s="624"/>
      <c r="U24" s="624"/>
      <c r="V24" s="624"/>
      <c r="W24" s="624"/>
      <c r="X24" s="624"/>
      <c r="Y24" s="625"/>
      <c r="Z24" s="626">
        <v>0.8</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39930420</v>
      </c>
      <c r="CS24" s="613"/>
      <c r="CT24" s="613"/>
      <c r="CU24" s="613"/>
      <c r="CV24" s="613"/>
      <c r="CW24" s="613"/>
      <c r="CX24" s="613"/>
      <c r="CY24" s="614"/>
      <c r="CZ24" s="650">
        <v>49.9</v>
      </c>
      <c r="DA24" s="651"/>
      <c r="DB24" s="651"/>
      <c r="DC24" s="652"/>
      <c r="DD24" s="649">
        <v>26395675</v>
      </c>
      <c r="DE24" s="613"/>
      <c r="DF24" s="613"/>
      <c r="DG24" s="613"/>
      <c r="DH24" s="613"/>
      <c r="DI24" s="613"/>
      <c r="DJ24" s="613"/>
      <c r="DK24" s="614"/>
      <c r="DL24" s="649">
        <v>26245851</v>
      </c>
      <c r="DM24" s="613"/>
      <c r="DN24" s="613"/>
      <c r="DO24" s="613"/>
      <c r="DP24" s="613"/>
      <c r="DQ24" s="613"/>
      <c r="DR24" s="613"/>
      <c r="DS24" s="613"/>
      <c r="DT24" s="613"/>
      <c r="DU24" s="613"/>
      <c r="DV24" s="614"/>
      <c r="DW24" s="617">
        <v>50.6</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11141499</v>
      </c>
      <c r="S25" s="624"/>
      <c r="T25" s="624"/>
      <c r="U25" s="624"/>
      <c r="V25" s="624"/>
      <c r="W25" s="624"/>
      <c r="X25" s="624"/>
      <c r="Y25" s="625"/>
      <c r="Z25" s="626">
        <v>13.2</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14554047</v>
      </c>
      <c r="CS25" s="655"/>
      <c r="CT25" s="655"/>
      <c r="CU25" s="655"/>
      <c r="CV25" s="655"/>
      <c r="CW25" s="655"/>
      <c r="CX25" s="655"/>
      <c r="CY25" s="656"/>
      <c r="CZ25" s="657">
        <v>18.2</v>
      </c>
      <c r="DA25" s="658"/>
      <c r="DB25" s="658"/>
      <c r="DC25" s="659"/>
      <c r="DD25" s="632">
        <v>13199042</v>
      </c>
      <c r="DE25" s="655"/>
      <c r="DF25" s="655"/>
      <c r="DG25" s="655"/>
      <c r="DH25" s="655"/>
      <c r="DI25" s="655"/>
      <c r="DJ25" s="655"/>
      <c r="DK25" s="656"/>
      <c r="DL25" s="632">
        <v>13166459</v>
      </c>
      <c r="DM25" s="655"/>
      <c r="DN25" s="655"/>
      <c r="DO25" s="655"/>
      <c r="DP25" s="655"/>
      <c r="DQ25" s="655"/>
      <c r="DR25" s="655"/>
      <c r="DS25" s="655"/>
      <c r="DT25" s="655"/>
      <c r="DU25" s="655"/>
      <c r="DV25" s="656"/>
      <c r="DW25" s="628">
        <v>25.4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10309996</v>
      </c>
      <c r="CS26" s="624"/>
      <c r="CT26" s="624"/>
      <c r="CU26" s="624"/>
      <c r="CV26" s="624"/>
      <c r="CW26" s="624"/>
      <c r="CX26" s="624"/>
      <c r="CY26" s="625"/>
      <c r="CZ26" s="657">
        <v>12.9</v>
      </c>
      <c r="DA26" s="658"/>
      <c r="DB26" s="658"/>
      <c r="DC26" s="659"/>
      <c r="DD26" s="632">
        <v>9285969</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4688644</v>
      </c>
      <c r="S27" s="624"/>
      <c r="T27" s="624"/>
      <c r="U27" s="624"/>
      <c r="V27" s="624"/>
      <c r="W27" s="624"/>
      <c r="X27" s="624"/>
      <c r="Y27" s="625"/>
      <c r="Z27" s="626">
        <v>5.6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47742647</v>
      </c>
      <c r="BH27" s="624"/>
      <c r="BI27" s="624"/>
      <c r="BJ27" s="624"/>
      <c r="BK27" s="624"/>
      <c r="BL27" s="624"/>
      <c r="BM27" s="624"/>
      <c r="BN27" s="625"/>
      <c r="BO27" s="626">
        <v>100</v>
      </c>
      <c r="BP27" s="626"/>
      <c r="BQ27" s="626"/>
      <c r="BR27" s="626"/>
      <c r="BS27" s="632">
        <v>1190346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18961688</v>
      </c>
      <c r="CS27" s="655"/>
      <c r="CT27" s="655"/>
      <c r="CU27" s="655"/>
      <c r="CV27" s="655"/>
      <c r="CW27" s="655"/>
      <c r="CX27" s="655"/>
      <c r="CY27" s="656"/>
      <c r="CZ27" s="657">
        <v>23.7</v>
      </c>
      <c r="DA27" s="658"/>
      <c r="DB27" s="658"/>
      <c r="DC27" s="659"/>
      <c r="DD27" s="632">
        <v>6826076</v>
      </c>
      <c r="DE27" s="655"/>
      <c r="DF27" s="655"/>
      <c r="DG27" s="655"/>
      <c r="DH27" s="655"/>
      <c r="DI27" s="655"/>
      <c r="DJ27" s="655"/>
      <c r="DK27" s="656"/>
      <c r="DL27" s="632">
        <v>6708835</v>
      </c>
      <c r="DM27" s="655"/>
      <c r="DN27" s="655"/>
      <c r="DO27" s="655"/>
      <c r="DP27" s="655"/>
      <c r="DQ27" s="655"/>
      <c r="DR27" s="655"/>
      <c r="DS27" s="655"/>
      <c r="DT27" s="655"/>
      <c r="DU27" s="655"/>
      <c r="DV27" s="656"/>
      <c r="DW27" s="628">
        <v>12.9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249616</v>
      </c>
      <c r="S28" s="624"/>
      <c r="T28" s="624"/>
      <c r="U28" s="624"/>
      <c r="V28" s="624"/>
      <c r="W28" s="624"/>
      <c r="X28" s="624"/>
      <c r="Y28" s="625"/>
      <c r="Z28" s="626">
        <v>0.3</v>
      </c>
      <c r="AA28" s="626"/>
      <c r="AB28" s="626"/>
      <c r="AC28" s="626"/>
      <c r="AD28" s="627">
        <v>49443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6414685</v>
      </c>
      <c r="CS28" s="624"/>
      <c r="CT28" s="624"/>
      <c r="CU28" s="624"/>
      <c r="CV28" s="624"/>
      <c r="CW28" s="624"/>
      <c r="CX28" s="624"/>
      <c r="CY28" s="625"/>
      <c r="CZ28" s="657">
        <v>8</v>
      </c>
      <c r="DA28" s="658"/>
      <c r="DB28" s="658"/>
      <c r="DC28" s="659"/>
      <c r="DD28" s="632">
        <v>6370557</v>
      </c>
      <c r="DE28" s="624"/>
      <c r="DF28" s="624"/>
      <c r="DG28" s="624"/>
      <c r="DH28" s="624"/>
      <c r="DI28" s="624"/>
      <c r="DJ28" s="624"/>
      <c r="DK28" s="625"/>
      <c r="DL28" s="632">
        <v>6370557</v>
      </c>
      <c r="DM28" s="624"/>
      <c r="DN28" s="624"/>
      <c r="DO28" s="624"/>
      <c r="DP28" s="624"/>
      <c r="DQ28" s="624"/>
      <c r="DR28" s="624"/>
      <c r="DS28" s="624"/>
      <c r="DT28" s="624"/>
      <c r="DU28" s="624"/>
      <c r="DV28" s="625"/>
      <c r="DW28" s="628">
        <v>12.3</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53946</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6413799</v>
      </c>
      <c r="CS29" s="655"/>
      <c r="CT29" s="655"/>
      <c r="CU29" s="655"/>
      <c r="CV29" s="655"/>
      <c r="CW29" s="655"/>
      <c r="CX29" s="655"/>
      <c r="CY29" s="656"/>
      <c r="CZ29" s="657">
        <v>8</v>
      </c>
      <c r="DA29" s="658"/>
      <c r="DB29" s="658"/>
      <c r="DC29" s="659"/>
      <c r="DD29" s="632">
        <v>6369671</v>
      </c>
      <c r="DE29" s="655"/>
      <c r="DF29" s="655"/>
      <c r="DG29" s="655"/>
      <c r="DH29" s="655"/>
      <c r="DI29" s="655"/>
      <c r="DJ29" s="655"/>
      <c r="DK29" s="656"/>
      <c r="DL29" s="632">
        <v>6369671</v>
      </c>
      <c r="DM29" s="655"/>
      <c r="DN29" s="655"/>
      <c r="DO29" s="655"/>
      <c r="DP29" s="655"/>
      <c r="DQ29" s="655"/>
      <c r="DR29" s="655"/>
      <c r="DS29" s="655"/>
      <c r="DT29" s="655"/>
      <c r="DU29" s="655"/>
      <c r="DV29" s="656"/>
      <c r="DW29" s="628">
        <v>12.3</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44187</v>
      </c>
      <c r="S30" s="624"/>
      <c r="T30" s="624"/>
      <c r="U30" s="624"/>
      <c r="V30" s="624"/>
      <c r="W30" s="624"/>
      <c r="X30" s="624"/>
      <c r="Y30" s="625"/>
      <c r="Z30" s="626">
        <v>0.1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97</v>
      </c>
      <c r="BN30" s="682"/>
      <c r="BO30" s="682"/>
      <c r="BP30" s="682"/>
      <c r="BQ30" s="683"/>
      <c r="BR30" s="681">
        <v>98.9</v>
      </c>
      <c r="BS30" s="682"/>
      <c r="BT30" s="682"/>
      <c r="BU30" s="682"/>
      <c r="BV30" s="682"/>
      <c r="BW30" s="682"/>
      <c r="BX30" s="618">
        <v>95.3</v>
      </c>
      <c r="BY30" s="682"/>
      <c r="BZ30" s="682"/>
      <c r="CA30" s="682"/>
      <c r="CB30" s="683"/>
      <c r="CD30" s="686"/>
      <c r="CE30" s="687"/>
      <c r="CF30" s="637" t="s">
        <v>290</v>
      </c>
      <c r="CG30" s="638"/>
      <c r="CH30" s="638"/>
      <c r="CI30" s="638"/>
      <c r="CJ30" s="638"/>
      <c r="CK30" s="638"/>
      <c r="CL30" s="638"/>
      <c r="CM30" s="638"/>
      <c r="CN30" s="638"/>
      <c r="CO30" s="638"/>
      <c r="CP30" s="638"/>
      <c r="CQ30" s="639"/>
      <c r="CR30" s="623">
        <v>5850582</v>
      </c>
      <c r="CS30" s="624"/>
      <c r="CT30" s="624"/>
      <c r="CU30" s="624"/>
      <c r="CV30" s="624"/>
      <c r="CW30" s="624"/>
      <c r="CX30" s="624"/>
      <c r="CY30" s="625"/>
      <c r="CZ30" s="657">
        <v>7.3</v>
      </c>
      <c r="DA30" s="658"/>
      <c r="DB30" s="658"/>
      <c r="DC30" s="659"/>
      <c r="DD30" s="632">
        <v>5812470</v>
      </c>
      <c r="DE30" s="624"/>
      <c r="DF30" s="624"/>
      <c r="DG30" s="624"/>
      <c r="DH30" s="624"/>
      <c r="DI30" s="624"/>
      <c r="DJ30" s="624"/>
      <c r="DK30" s="625"/>
      <c r="DL30" s="632">
        <v>5812470</v>
      </c>
      <c r="DM30" s="624"/>
      <c r="DN30" s="624"/>
      <c r="DO30" s="624"/>
      <c r="DP30" s="624"/>
      <c r="DQ30" s="624"/>
      <c r="DR30" s="624"/>
      <c r="DS30" s="624"/>
      <c r="DT30" s="624"/>
      <c r="DU30" s="624"/>
      <c r="DV30" s="625"/>
      <c r="DW30" s="628">
        <v>11.2</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2532181</v>
      </c>
      <c r="S31" s="624"/>
      <c r="T31" s="624"/>
      <c r="U31" s="624"/>
      <c r="V31" s="624"/>
      <c r="W31" s="624"/>
      <c r="X31" s="624"/>
      <c r="Y31" s="625"/>
      <c r="Z31" s="626">
        <v>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96.6</v>
      </c>
      <c r="BN31" s="679"/>
      <c r="BO31" s="679"/>
      <c r="BP31" s="679"/>
      <c r="BQ31" s="680"/>
      <c r="BR31" s="678">
        <v>98.4</v>
      </c>
      <c r="BS31" s="655"/>
      <c r="BT31" s="655"/>
      <c r="BU31" s="655"/>
      <c r="BV31" s="655"/>
      <c r="BW31" s="655"/>
      <c r="BX31" s="629">
        <v>93.9</v>
      </c>
      <c r="BY31" s="679"/>
      <c r="BZ31" s="679"/>
      <c r="CA31" s="679"/>
      <c r="CB31" s="680"/>
      <c r="CD31" s="686"/>
      <c r="CE31" s="687"/>
      <c r="CF31" s="637" t="s">
        <v>294</v>
      </c>
      <c r="CG31" s="638"/>
      <c r="CH31" s="638"/>
      <c r="CI31" s="638"/>
      <c r="CJ31" s="638"/>
      <c r="CK31" s="638"/>
      <c r="CL31" s="638"/>
      <c r="CM31" s="638"/>
      <c r="CN31" s="638"/>
      <c r="CO31" s="638"/>
      <c r="CP31" s="638"/>
      <c r="CQ31" s="639"/>
      <c r="CR31" s="623">
        <v>563217</v>
      </c>
      <c r="CS31" s="655"/>
      <c r="CT31" s="655"/>
      <c r="CU31" s="655"/>
      <c r="CV31" s="655"/>
      <c r="CW31" s="655"/>
      <c r="CX31" s="655"/>
      <c r="CY31" s="656"/>
      <c r="CZ31" s="657">
        <v>0.7</v>
      </c>
      <c r="DA31" s="658"/>
      <c r="DB31" s="658"/>
      <c r="DC31" s="659"/>
      <c r="DD31" s="632">
        <v>557201</v>
      </c>
      <c r="DE31" s="655"/>
      <c r="DF31" s="655"/>
      <c r="DG31" s="655"/>
      <c r="DH31" s="655"/>
      <c r="DI31" s="655"/>
      <c r="DJ31" s="655"/>
      <c r="DK31" s="656"/>
      <c r="DL31" s="632">
        <v>557201</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4268194</v>
      </c>
      <c r="S32" s="624"/>
      <c r="T32" s="624"/>
      <c r="U32" s="624"/>
      <c r="V32" s="624"/>
      <c r="W32" s="624"/>
      <c r="X32" s="624"/>
      <c r="Y32" s="625"/>
      <c r="Z32" s="626">
        <v>5.0999999999999996</v>
      </c>
      <c r="AA32" s="626"/>
      <c r="AB32" s="626"/>
      <c r="AC32" s="626"/>
      <c r="AD32" s="627">
        <v>2509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97.2</v>
      </c>
      <c r="BN32" s="691"/>
      <c r="BO32" s="691"/>
      <c r="BP32" s="691"/>
      <c r="BQ32" s="693"/>
      <c r="BR32" s="690">
        <v>99.3</v>
      </c>
      <c r="BS32" s="691"/>
      <c r="BT32" s="691"/>
      <c r="BU32" s="691"/>
      <c r="BV32" s="691"/>
      <c r="BW32" s="691"/>
      <c r="BX32" s="692">
        <v>96.2</v>
      </c>
      <c r="BY32" s="691"/>
      <c r="BZ32" s="691"/>
      <c r="CA32" s="691"/>
      <c r="CB32" s="693"/>
      <c r="CD32" s="688"/>
      <c r="CE32" s="689"/>
      <c r="CF32" s="637" t="s">
        <v>297</v>
      </c>
      <c r="CG32" s="638"/>
      <c r="CH32" s="638"/>
      <c r="CI32" s="638"/>
      <c r="CJ32" s="638"/>
      <c r="CK32" s="638"/>
      <c r="CL32" s="638"/>
      <c r="CM32" s="638"/>
      <c r="CN32" s="638"/>
      <c r="CO32" s="638"/>
      <c r="CP32" s="638"/>
      <c r="CQ32" s="639"/>
      <c r="CR32" s="623">
        <v>886</v>
      </c>
      <c r="CS32" s="624"/>
      <c r="CT32" s="624"/>
      <c r="CU32" s="624"/>
      <c r="CV32" s="624"/>
      <c r="CW32" s="624"/>
      <c r="CX32" s="624"/>
      <c r="CY32" s="625"/>
      <c r="CZ32" s="657">
        <v>0</v>
      </c>
      <c r="DA32" s="658"/>
      <c r="DB32" s="658"/>
      <c r="DC32" s="659"/>
      <c r="DD32" s="632">
        <v>886</v>
      </c>
      <c r="DE32" s="624"/>
      <c r="DF32" s="624"/>
      <c r="DG32" s="624"/>
      <c r="DH32" s="624"/>
      <c r="DI32" s="624"/>
      <c r="DJ32" s="624"/>
      <c r="DK32" s="625"/>
      <c r="DL32" s="632">
        <v>886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4913500</v>
      </c>
      <c r="S33" s="624"/>
      <c r="T33" s="624"/>
      <c r="U33" s="624"/>
      <c r="V33" s="624"/>
      <c r="W33" s="624"/>
      <c r="X33" s="624"/>
      <c r="Y33" s="625"/>
      <c r="Z33" s="626">
        <v>5.8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32882432</v>
      </c>
      <c r="CS33" s="655"/>
      <c r="CT33" s="655"/>
      <c r="CU33" s="655"/>
      <c r="CV33" s="655"/>
      <c r="CW33" s="655"/>
      <c r="CX33" s="655"/>
      <c r="CY33" s="656"/>
      <c r="CZ33" s="657">
        <v>41.1</v>
      </c>
      <c r="DA33" s="658"/>
      <c r="DB33" s="658"/>
      <c r="DC33" s="659"/>
      <c r="DD33" s="632">
        <v>26039366</v>
      </c>
      <c r="DE33" s="655"/>
      <c r="DF33" s="655"/>
      <c r="DG33" s="655"/>
      <c r="DH33" s="655"/>
      <c r="DI33" s="655"/>
      <c r="DJ33" s="655"/>
      <c r="DK33" s="656"/>
      <c r="DL33" s="632">
        <v>18160711</v>
      </c>
      <c r="DM33" s="655"/>
      <c r="DN33" s="655"/>
      <c r="DO33" s="655"/>
      <c r="DP33" s="655"/>
      <c r="DQ33" s="655"/>
      <c r="DR33" s="655"/>
      <c r="DS33" s="655"/>
      <c r="DT33" s="655"/>
      <c r="DU33" s="655"/>
      <c r="DV33" s="656"/>
      <c r="DW33" s="628">
        <v>35</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12380337</v>
      </c>
      <c r="CS34" s="624"/>
      <c r="CT34" s="624"/>
      <c r="CU34" s="624"/>
      <c r="CV34" s="624"/>
      <c r="CW34" s="624"/>
      <c r="CX34" s="624"/>
      <c r="CY34" s="625"/>
      <c r="CZ34" s="657">
        <v>15.5</v>
      </c>
      <c r="DA34" s="658"/>
      <c r="DB34" s="658"/>
      <c r="DC34" s="659"/>
      <c r="DD34" s="632">
        <v>9897153</v>
      </c>
      <c r="DE34" s="624"/>
      <c r="DF34" s="624"/>
      <c r="DG34" s="624"/>
      <c r="DH34" s="624"/>
      <c r="DI34" s="624"/>
      <c r="DJ34" s="624"/>
      <c r="DK34" s="625"/>
      <c r="DL34" s="632">
        <v>9323520</v>
      </c>
      <c r="DM34" s="624"/>
      <c r="DN34" s="624"/>
      <c r="DO34" s="624"/>
      <c r="DP34" s="624"/>
      <c r="DQ34" s="624"/>
      <c r="DR34" s="624"/>
      <c r="DS34" s="624"/>
      <c r="DT34" s="624"/>
      <c r="DU34" s="624"/>
      <c r="DV34" s="625"/>
      <c r="DW34" s="628">
        <v>18</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9703954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480680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1161707</v>
      </c>
      <c r="CS35" s="655"/>
      <c r="CT35" s="655"/>
      <c r="CU35" s="655"/>
      <c r="CV35" s="655"/>
      <c r="CW35" s="655"/>
      <c r="CX35" s="655"/>
      <c r="CY35" s="656"/>
      <c r="CZ35" s="657">
        <v>1.5</v>
      </c>
      <c r="DA35" s="658"/>
      <c r="DB35" s="658"/>
      <c r="DC35" s="659"/>
      <c r="DD35" s="632">
        <v>806270</v>
      </c>
      <c r="DE35" s="655"/>
      <c r="DF35" s="655"/>
      <c r="DG35" s="655"/>
      <c r="DH35" s="655"/>
      <c r="DI35" s="655"/>
      <c r="DJ35" s="655"/>
      <c r="DK35" s="656"/>
      <c r="DL35" s="632">
        <v>806043</v>
      </c>
      <c r="DM35" s="655"/>
      <c r="DN35" s="655"/>
      <c r="DO35" s="655"/>
      <c r="DP35" s="655"/>
      <c r="DQ35" s="655"/>
      <c r="DR35" s="655"/>
      <c r="DS35" s="655"/>
      <c r="DT35" s="655"/>
      <c r="DU35" s="655"/>
      <c r="DV35" s="656"/>
      <c r="DW35" s="628">
        <v>1.6</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84343535</v>
      </c>
      <c r="S36" s="696"/>
      <c r="T36" s="696"/>
      <c r="U36" s="696"/>
      <c r="V36" s="696"/>
      <c r="W36" s="696"/>
      <c r="X36" s="696"/>
      <c r="Y36" s="697"/>
      <c r="Z36" s="698">
        <v>100</v>
      </c>
      <c r="AA36" s="698"/>
      <c r="AB36" s="698"/>
      <c r="AC36" s="698"/>
      <c r="AD36" s="699">
        <v>51904387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2309694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-315298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4701688</v>
      </c>
      <c r="CS36" s="624"/>
      <c r="CT36" s="624"/>
      <c r="CU36" s="624"/>
      <c r="CV36" s="624"/>
      <c r="CW36" s="624"/>
      <c r="CX36" s="624"/>
      <c r="CY36" s="625"/>
      <c r="CZ36" s="657">
        <v>5.9</v>
      </c>
      <c r="DA36" s="658"/>
      <c r="DB36" s="658"/>
      <c r="DC36" s="659"/>
      <c r="DD36" s="632">
        <v>4258503</v>
      </c>
      <c r="DE36" s="624"/>
      <c r="DF36" s="624"/>
      <c r="DG36" s="624"/>
      <c r="DH36" s="624"/>
      <c r="DI36" s="624"/>
      <c r="DJ36" s="624"/>
      <c r="DK36" s="625"/>
      <c r="DL36" s="632">
        <v>3866917</v>
      </c>
      <c r="DM36" s="624"/>
      <c r="DN36" s="624"/>
      <c r="DO36" s="624"/>
      <c r="DP36" s="624"/>
      <c r="DQ36" s="624"/>
      <c r="DR36" s="624"/>
      <c r="DS36" s="624"/>
      <c r="DT36" s="624"/>
      <c r="DU36" s="624"/>
      <c r="DV36" s="625"/>
      <c r="DW36" s="628">
        <v>7.5</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1328007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36449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62704</v>
      </c>
      <c r="CS37" s="655"/>
      <c r="CT37" s="655"/>
      <c r="CU37" s="655"/>
      <c r="CV37" s="655"/>
      <c r="CW37" s="655"/>
      <c r="CX37" s="655"/>
      <c r="CY37" s="656"/>
      <c r="CZ37" s="657">
        <v>0.1</v>
      </c>
      <c r="DA37" s="658"/>
      <c r="DB37" s="658"/>
      <c r="DC37" s="659"/>
      <c r="DD37" s="632">
        <v>62704</v>
      </c>
      <c r="DE37" s="655"/>
      <c r="DF37" s="655"/>
      <c r="DG37" s="655"/>
      <c r="DH37" s="655"/>
      <c r="DI37" s="655"/>
      <c r="DJ37" s="655"/>
      <c r="DK37" s="656"/>
      <c r="DL37" s="632">
        <v>62704</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61374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7394260</v>
      </c>
      <c r="CS38" s="624"/>
      <c r="CT38" s="624"/>
      <c r="CU38" s="624"/>
      <c r="CV38" s="624"/>
      <c r="CW38" s="624"/>
      <c r="CX38" s="624"/>
      <c r="CY38" s="625"/>
      <c r="CZ38" s="657">
        <v>9.1999999999999993</v>
      </c>
      <c r="DA38" s="658"/>
      <c r="DB38" s="658"/>
      <c r="DC38" s="659"/>
      <c r="DD38" s="632">
        <v>6376791</v>
      </c>
      <c r="DE38" s="624"/>
      <c r="DF38" s="624"/>
      <c r="DG38" s="624"/>
      <c r="DH38" s="624"/>
      <c r="DI38" s="624"/>
      <c r="DJ38" s="624"/>
      <c r="DK38" s="625"/>
      <c r="DL38" s="632">
        <v>4164231</v>
      </c>
      <c r="DM38" s="624"/>
      <c r="DN38" s="624"/>
      <c r="DO38" s="624"/>
      <c r="DP38" s="624"/>
      <c r="DQ38" s="624"/>
      <c r="DR38" s="624"/>
      <c r="DS38" s="624"/>
      <c r="DT38" s="624"/>
      <c r="DU38" s="624"/>
      <c r="DV38" s="625"/>
      <c r="DW38" s="628">
        <v>8</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3499114</v>
      </c>
      <c r="CS39" s="655"/>
      <c r="CT39" s="655"/>
      <c r="CU39" s="655"/>
      <c r="CV39" s="655"/>
      <c r="CW39" s="655"/>
      <c r="CX39" s="655"/>
      <c r="CY39" s="656"/>
      <c r="CZ39" s="657">
        <v>4.4000000000000004</v>
      </c>
      <c r="DA39" s="658"/>
      <c r="DB39" s="658"/>
      <c r="DC39" s="659"/>
      <c r="DD39" s="632">
        <v>3486323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2887115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3745326</v>
      </c>
      <c r="CS40" s="624"/>
      <c r="CT40" s="624"/>
      <c r="CU40" s="624"/>
      <c r="CV40" s="624"/>
      <c r="CW40" s="624"/>
      <c r="CX40" s="624"/>
      <c r="CY40" s="625"/>
      <c r="CZ40" s="657">
        <v>4.7</v>
      </c>
      <c r="DA40" s="658"/>
      <c r="DB40" s="658"/>
      <c r="DC40" s="659"/>
      <c r="DD40" s="632">
        <v>1214326</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3179138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7225083</v>
      </c>
      <c r="CS42" s="624"/>
      <c r="CT42" s="624"/>
      <c r="CU42" s="624"/>
      <c r="CV42" s="624"/>
      <c r="CW42" s="624"/>
      <c r="CX42" s="624"/>
      <c r="CY42" s="625"/>
      <c r="CZ42" s="657">
        <v>9</v>
      </c>
      <c r="DA42" s="706"/>
      <c r="DB42" s="706"/>
      <c r="DC42" s="707"/>
      <c r="DD42" s="632">
        <v>1090210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208855</v>
      </c>
      <c r="CS43" s="655"/>
      <c r="CT43" s="655"/>
      <c r="CU43" s="655"/>
      <c r="CV43" s="655"/>
      <c r="CW43" s="655"/>
      <c r="CX43" s="655"/>
      <c r="CY43" s="656"/>
      <c r="CZ43" s="657">
        <v>0.3</v>
      </c>
      <c r="DA43" s="658"/>
      <c r="DB43" s="658"/>
      <c r="DC43" s="659"/>
      <c r="DD43" s="632">
        <v>208855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7225083</v>
      </c>
      <c r="CS44" s="624"/>
      <c r="CT44" s="624"/>
      <c r="CU44" s="624"/>
      <c r="CV44" s="624"/>
      <c r="CW44" s="624"/>
      <c r="CX44" s="624"/>
      <c r="CY44" s="625"/>
      <c r="CZ44" s="657">
        <v>9</v>
      </c>
      <c r="DA44" s="706"/>
      <c r="DB44" s="706"/>
      <c r="DC44" s="707"/>
      <c r="DD44" s="632">
        <v>1090210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1416965</v>
      </c>
      <c r="CS45" s="655"/>
      <c r="CT45" s="655"/>
      <c r="CU45" s="655"/>
      <c r="CV45" s="655"/>
      <c r="CW45" s="655"/>
      <c r="CX45" s="655"/>
      <c r="CY45" s="656"/>
      <c r="CZ45" s="657">
        <v>1.8</v>
      </c>
      <c r="DA45" s="658"/>
      <c r="DB45" s="658"/>
      <c r="DC45" s="659"/>
      <c r="DD45" s="632">
        <v>60861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5764515</v>
      </c>
      <c r="CS46" s="624"/>
      <c r="CT46" s="624"/>
      <c r="CU46" s="624"/>
      <c r="CV46" s="624"/>
      <c r="CW46" s="624"/>
      <c r="CX46" s="624"/>
      <c r="CY46" s="625"/>
      <c r="CZ46" s="657">
        <v>7.2</v>
      </c>
      <c r="DA46" s="706"/>
      <c r="DB46" s="706"/>
      <c r="DC46" s="707"/>
      <c r="DD46" s="632">
        <v>1021392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80037935</v>
      </c>
      <c r="CS49" s="691"/>
      <c r="CT49" s="691"/>
      <c r="CU49" s="691"/>
      <c r="CV49" s="691"/>
      <c r="CW49" s="691"/>
      <c r="CX49" s="691"/>
      <c r="CY49" s="718"/>
      <c r="CZ49" s="719">
        <v>100</v>
      </c>
      <c r="DA49" s="720"/>
      <c r="DB49" s="720"/>
      <c r="DC49" s="721"/>
      <c r="DD49" s="722">
        <v>53525251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84417</v>
      </c>
      <c r="R7" s="753"/>
      <c r="S7" s="753"/>
      <c r="T7" s="753"/>
      <c r="U7" s="753"/>
      <c r="V7" s="753">
        <v>80111</v>
      </c>
      <c r="W7" s="753"/>
      <c r="X7" s="753"/>
      <c r="Y7" s="753"/>
      <c r="Z7" s="753"/>
      <c r="AA7" s="753">
        <v>4306</v>
      </c>
      <c r="AB7" s="753"/>
      <c r="AC7" s="753"/>
      <c r="AD7" s="753"/>
      <c r="AE7" s="754"/>
      <c r="AF7" s="755">
        <v>3774</v>
      </c>
      <c r="AG7" s="756"/>
      <c r="AH7" s="756"/>
      <c r="AI7" s="756"/>
      <c r="AJ7" s="757"/>
      <c r="AK7" s="792">
        <v>70</v>
      </c>
      <c r="AL7" s="793"/>
      <c r="AM7" s="793"/>
      <c r="AN7" s="793"/>
      <c r="AO7" s="793"/>
      <c r="AP7" s="793">
        <v>47806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81</v>
      </c>
      <c r="CI7" s="790"/>
      <c r="CJ7" s="790"/>
      <c r="CK7" s="790"/>
      <c r="CL7" s="791"/>
      <c r="CM7" s="789">
        <v>1230</v>
      </c>
      <c r="CN7" s="790"/>
      <c r="CO7" s="790"/>
      <c r="CP7" s="790"/>
      <c r="CQ7" s="791"/>
      <c r="CR7" s="789">
        <v>30</v>
      </c>
      <c r="CS7" s="790"/>
      <c r="CT7" s="790"/>
      <c r="CU7" s="790"/>
      <c r="CV7" s="791"/>
      <c r="CW7" s="789" t="s">
        <v>534</v>
      </c>
      <c r="CX7" s="790"/>
      <c r="CY7" s="790"/>
      <c r="CZ7" s="790"/>
      <c r="DA7" s="791"/>
      <c r="DB7" s="789" t="s">
        <v>534</v>
      </c>
      <c r="DC7" s="790"/>
      <c r="DD7" s="790"/>
      <c r="DE7" s="790"/>
      <c r="DF7" s="791"/>
      <c r="DG7" s="789" t="s">
        <v>494</v>
      </c>
      <c r="DH7" s="790"/>
      <c r="DI7" s="790"/>
      <c r="DJ7" s="790"/>
      <c r="DK7" s="791"/>
      <c r="DL7" s="789" t="s">
        <v>494</v>
      </c>
      <c r="DM7" s="790"/>
      <c r="DN7" s="790"/>
      <c r="DO7" s="790"/>
      <c r="DP7" s="791"/>
      <c r="DQ7" s="789" t="s">
        <v>494</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375</v>
      </c>
      <c r="R8" s="777"/>
      <c r="S8" s="777"/>
      <c r="T8" s="777"/>
      <c r="U8" s="777"/>
      <c r="V8" s="777">
        <v>375</v>
      </c>
      <c r="W8" s="777"/>
      <c r="X8" s="777"/>
      <c r="Y8" s="777"/>
      <c r="Z8" s="777"/>
      <c r="AA8" s="777" t="s">
        <v>534</v>
      </c>
      <c r="AB8" s="777"/>
      <c r="AC8" s="777"/>
      <c r="AD8" s="777"/>
      <c r="AE8" s="778"/>
      <c r="AF8" s="779" t="s">
        <v>535</v>
      </c>
      <c r="AG8" s="780"/>
      <c r="AH8" s="780"/>
      <c r="AI8" s="780"/>
      <c r="AJ8" s="781"/>
      <c r="AK8" s="782">
        <v>375</v>
      </c>
      <c r="AL8" s="783"/>
      <c r="AM8" s="783"/>
      <c r="AN8" s="783"/>
      <c r="AO8" s="783"/>
      <c r="AP8" s="783">
        <v>714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-9</v>
      </c>
      <c r="CI8" s="800"/>
      <c r="CJ8" s="800"/>
      <c r="CK8" s="800"/>
      <c r="CL8" s="801"/>
      <c r="CM8" s="799">
        <v>383</v>
      </c>
      <c r="CN8" s="800"/>
      <c r="CO8" s="800"/>
      <c r="CP8" s="800"/>
      <c r="CQ8" s="801"/>
      <c r="CR8" s="799">
        <v>300</v>
      </c>
      <c r="CS8" s="800"/>
      <c r="CT8" s="800"/>
      <c r="CU8" s="800"/>
      <c r="CV8" s="801"/>
      <c r="CW8" s="799">
        <v>32</v>
      </c>
      <c r="CX8" s="800"/>
      <c r="CY8" s="800"/>
      <c r="CZ8" s="800"/>
      <c r="DA8" s="801"/>
      <c r="DB8" s="799" t="s">
        <v>534</v>
      </c>
      <c r="DC8" s="800"/>
      <c r="DD8" s="800"/>
      <c r="DE8" s="800"/>
      <c r="DF8" s="801"/>
      <c r="DG8" s="799" t="s">
        <v>494</v>
      </c>
      <c r="DH8" s="800"/>
      <c r="DI8" s="800"/>
      <c r="DJ8" s="800"/>
      <c r="DK8" s="801"/>
      <c r="DL8" s="799" t="s">
        <v>494</v>
      </c>
      <c r="DM8" s="800"/>
      <c r="DN8" s="800"/>
      <c r="DO8" s="800"/>
      <c r="DP8" s="801"/>
      <c r="DQ8" s="799" t="s">
        <v>494</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541</v>
      </c>
      <c r="BT9" s="787"/>
      <c r="BU9" s="787"/>
      <c r="BV9" s="787"/>
      <c r="BW9" s="787"/>
      <c r="BX9" s="787"/>
      <c r="BY9" s="787"/>
      <c r="BZ9" s="787"/>
      <c r="CA9" s="787"/>
      <c r="CB9" s="787"/>
      <c r="CC9" s="787"/>
      <c r="CD9" s="787"/>
      <c r="CE9" s="787"/>
      <c r="CF9" s="787"/>
      <c r="CG9" s="788"/>
      <c r="CH9" s="799">
        <v>4</v>
      </c>
      <c r="CI9" s="800"/>
      <c r="CJ9" s="800"/>
      <c r="CK9" s="800"/>
      <c r="CL9" s="801"/>
      <c r="CM9" s="799">
        <v>827</v>
      </c>
      <c r="CN9" s="800"/>
      <c r="CO9" s="800"/>
      <c r="CP9" s="800"/>
      <c r="CQ9" s="801"/>
      <c r="CR9" s="799">
        <v>25</v>
      </c>
      <c r="CS9" s="800"/>
      <c r="CT9" s="800"/>
      <c r="CU9" s="800"/>
      <c r="CV9" s="801"/>
      <c r="CW9" s="799" t="s">
        <v>534</v>
      </c>
      <c r="CX9" s="800"/>
      <c r="CY9" s="800"/>
      <c r="CZ9" s="800"/>
      <c r="DA9" s="801"/>
      <c r="DB9" s="799" t="s">
        <v>534</v>
      </c>
      <c r="DC9" s="800"/>
      <c r="DD9" s="800"/>
      <c r="DE9" s="800"/>
      <c r="DF9" s="801"/>
      <c r="DG9" s="799" t="s">
        <v>494</v>
      </c>
      <c r="DH9" s="800"/>
      <c r="DI9" s="800"/>
      <c r="DJ9" s="800"/>
      <c r="DK9" s="801"/>
      <c r="DL9" s="799" t="s">
        <v>494</v>
      </c>
      <c r="DM9" s="800"/>
      <c r="DN9" s="800"/>
      <c r="DO9" s="800"/>
      <c r="DP9" s="801"/>
      <c r="DQ9" s="799" t="s">
        <v>494</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542</v>
      </c>
      <c r="BT10" s="787"/>
      <c r="BU10" s="787"/>
      <c r="BV10" s="787"/>
      <c r="BW10" s="787"/>
      <c r="BX10" s="787"/>
      <c r="BY10" s="787"/>
      <c r="BZ10" s="787"/>
      <c r="CA10" s="787"/>
      <c r="CB10" s="787"/>
      <c r="CC10" s="787"/>
      <c r="CD10" s="787"/>
      <c r="CE10" s="787"/>
      <c r="CF10" s="787"/>
      <c r="CG10" s="788"/>
      <c r="CH10" s="799">
        <v>-1</v>
      </c>
      <c r="CI10" s="800"/>
      <c r="CJ10" s="800"/>
      <c r="CK10" s="800"/>
      <c r="CL10" s="801"/>
      <c r="CM10" s="799">
        <v>207</v>
      </c>
      <c r="CN10" s="800"/>
      <c r="CO10" s="800"/>
      <c r="CP10" s="800"/>
      <c r="CQ10" s="801"/>
      <c r="CR10" s="799">
        <v>200</v>
      </c>
      <c r="CS10" s="800"/>
      <c r="CT10" s="800"/>
      <c r="CU10" s="800"/>
      <c r="CV10" s="801"/>
      <c r="CW10" s="799">
        <v>65</v>
      </c>
      <c r="CX10" s="800"/>
      <c r="CY10" s="800"/>
      <c r="CZ10" s="800"/>
      <c r="DA10" s="801"/>
      <c r="DB10" s="799" t="s">
        <v>534</v>
      </c>
      <c r="DC10" s="800"/>
      <c r="DD10" s="800"/>
      <c r="DE10" s="800"/>
      <c r="DF10" s="801"/>
      <c r="DG10" s="799" t="s">
        <v>494</v>
      </c>
      <c r="DH10" s="800"/>
      <c r="DI10" s="800"/>
      <c r="DJ10" s="800"/>
      <c r="DK10" s="801"/>
      <c r="DL10" s="799" t="s">
        <v>494</v>
      </c>
      <c r="DM10" s="800"/>
      <c r="DN10" s="800"/>
      <c r="DO10" s="800"/>
      <c r="DP10" s="801"/>
      <c r="DQ10" s="799" t="s">
        <v>494</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543</v>
      </c>
      <c r="BT11" s="787"/>
      <c r="BU11" s="787"/>
      <c r="BV11" s="787"/>
      <c r="BW11" s="787"/>
      <c r="BX11" s="787"/>
      <c r="BY11" s="787"/>
      <c r="BZ11" s="787"/>
      <c r="CA11" s="787"/>
      <c r="CB11" s="787"/>
      <c r="CC11" s="787"/>
      <c r="CD11" s="787"/>
      <c r="CE11" s="787"/>
      <c r="CF11" s="787"/>
      <c r="CG11" s="788"/>
      <c r="CH11" s="799">
        <v>5</v>
      </c>
      <c r="CI11" s="800"/>
      <c r="CJ11" s="800"/>
      <c r="CK11" s="800"/>
      <c r="CL11" s="801"/>
      <c r="CM11" s="799">
        <v>353</v>
      </c>
      <c r="CN11" s="800"/>
      <c r="CO11" s="800"/>
      <c r="CP11" s="800"/>
      <c r="CQ11" s="801"/>
      <c r="CR11" s="799">
        <v>300</v>
      </c>
      <c r="CS11" s="800"/>
      <c r="CT11" s="800"/>
      <c r="CU11" s="800"/>
      <c r="CV11" s="801"/>
      <c r="CW11" s="799">
        <v>77</v>
      </c>
      <c r="CX11" s="800"/>
      <c r="CY11" s="800"/>
      <c r="CZ11" s="800"/>
      <c r="DA11" s="801"/>
      <c r="DB11" s="799" t="s">
        <v>534</v>
      </c>
      <c r="DC11" s="800"/>
      <c r="DD11" s="800"/>
      <c r="DE11" s="800"/>
      <c r="DF11" s="801"/>
      <c r="DG11" s="799" t="s">
        <v>494</v>
      </c>
      <c r="DH11" s="800"/>
      <c r="DI11" s="800"/>
      <c r="DJ11" s="800"/>
      <c r="DK11" s="801"/>
      <c r="DL11" s="799" t="s">
        <v>494</v>
      </c>
      <c r="DM11" s="800"/>
      <c r="DN11" s="800"/>
      <c r="DO11" s="800"/>
      <c r="DP11" s="801"/>
      <c r="DQ11" s="799" t="s">
        <v>494</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84417</v>
      </c>
      <c r="R23" s="812"/>
      <c r="S23" s="812"/>
      <c r="T23" s="812"/>
      <c r="U23" s="812"/>
      <c r="V23" s="812">
        <v>80111</v>
      </c>
      <c r="W23" s="812"/>
      <c r="X23" s="812"/>
      <c r="Y23" s="812"/>
      <c r="Z23" s="812"/>
      <c r="AA23" s="812">
        <v>4306</v>
      </c>
      <c r="AB23" s="812"/>
      <c r="AC23" s="812"/>
      <c r="AD23" s="812"/>
      <c r="AE23" s="813"/>
      <c r="AF23" s="814">
        <v>3774</v>
      </c>
      <c r="AG23" s="812"/>
      <c r="AH23" s="812"/>
      <c r="AI23" s="812"/>
      <c r="AJ23" s="815"/>
      <c r="AK23" s="816"/>
      <c r="AL23" s="817"/>
      <c r="AM23" s="817"/>
      <c r="AN23" s="817"/>
      <c r="AO23" s="817"/>
      <c r="AP23" s="812">
        <v>48521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29062</v>
      </c>
      <c r="R28" s="841"/>
      <c r="S28" s="841"/>
      <c r="T28" s="841"/>
      <c r="U28" s="841"/>
      <c r="V28" s="841">
        <v>28581</v>
      </c>
      <c r="W28" s="841"/>
      <c r="X28" s="841"/>
      <c r="Y28" s="841"/>
      <c r="Z28" s="841"/>
      <c r="AA28" s="841">
        <v>481</v>
      </c>
      <c r="AB28" s="841"/>
      <c r="AC28" s="841"/>
      <c r="AD28" s="841"/>
      <c r="AE28" s="842"/>
      <c r="AF28" s="843">
        <v>481</v>
      </c>
      <c r="AG28" s="841"/>
      <c r="AH28" s="841"/>
      <c r="AI28" s="841"/>
      <c r="AJ28" s="844"/>
      <c r="AK28" s="845">
        <v>2887</v>
      </c>
      <c r="AL28" s="836"/>
      <c r="AM28" s="836"/>
      <c r="AN28" s="836"/>
      <c r="AO28" s="836"/>
      <c r="AP28" s="836" t="s">
        <v>534</v>
      </c>
      <c r="AQ28" s="836"/>
      <c r="AR28" s="836"/>
      <c r="AS28" s="836"/>
      <c r="AT28" s="836"/>
      <c r="AU28" s="836" t="s">
        <v>534</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11707</v>
      </c>
      <c r="R29" s="777"/>
      <c r="S29" s="777"/>
      <c r="T29" s="777"/>
      <c r="U29" s="777"/>
      <c r="V29" s="777">
        <v>11441</v>
      </c>
      <c r="W29" s="777"/>
      <c r="X29" s="777"/>
      <c r="Y29" s="777"/>
      <c r="Z29" s="777"/>
      <c r="AA29" s="777">
        <v>266</v>
      </c>
      <c r="AB29" s="777"/>
      <c r="AC29" s="777"/>
      <c r="AD29" s="777"/>
      <c r="AE29" s="778"/>
      <c r="AF29" s="779">
        <v>266</v>
      </c>
      <c r="AG29" s="780"/>
      <c r="AH29" s="780"/>
      <c r="AI29" s="780"/>
      <c r="AJ29" s="781"/>
      <c r="AK29" s="848">
        <v>1753</v>
      </c>
      <c r="AL29" s="849"/>
      <c r="AM29" s="849"/>
      <c r="AN29" s="849"/>
      <c r="AO29" s="849"/>
      <c r="AP29" s="849" t="s">
        <v>534</v>
      </c>
      <c r="AQ29" s="849"/>
      <c r="AR29" s="849"/>
      <c r="AS29" s="849"/>
      <c r="AT29" s="849"/>
      <c r="AU29" s="849" t="s">
        <v>534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2206</v>
      </c>
      <c r="R30" s="777"/>
      <c r="S30" s="777"/>
      <c r="T30" s="777"/>
      <c r="U30" s="777"/>
      <c r="V30" s="777">
        <v>2188</v>
      </c>
      <c r="W30" s="777"/>
      <c r="X30" s="777"/>
      <c r="Y30" s="777"/>
      <c r="Z30" s="777"/>
      <c r="AA30" s="777">
        <v>18</v>
      </c>
      <c r="AB30" s="777"/>
      <c r="AC30" s="777"/>
      <c r="AD30" s="777"/>
      <c r="AE30" s="778"/>
      <c r="AF30" s="779">
        <v>18</v>
      </c>
      <c r="AG30" s="780"/>
      <c r="AH30" s="780"/>
      <c r="AI30" s="780"/>
      <c r="AJ30" s="781"/>
      <c r="AK30" s="848">
        <v>363</v>
      </c>
      <c r="AL30" s="849"/>
      <c r="AM30" s="849"/>
      <c r="AN30" s="849"/>
      <c r="AO30" s="849"/>
      <c r="AP30" s="849" t="s">
        <v>534</v>
      </c>
      <c r="AQ30" s="849"/>
      <c r="AR30" s="849"/>
      <c r="AS30" s="849"/>
      <c r="AT30" s="849"/>
      <c r="AU30" s="849" t="s">
        <v>534</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8725</v>
      </c>
      <c r="R31" s="777"/>
      <c r="S31" s="777"/>
      <c r="T31" s="777"/>
      <c r="U31" s="777"/>
      <c r="V31" s="777">
        <v>10020</v>
      </c>
      <c r="W31" s="777"/>
      <c r="X31" s="777"/>
      <c r="Y31" s="777"/>
      <c r="Z31" s="777"/>
      <c r="AA31" s="777">
        <v>-1295</v>
      </c>
      <c r="AB31" s="777"/>
      <c r="AC31" s="777"/>
      <c r="AD31" s="777"/>
      <c r="AE31" s="778"/>
      <c r="AF31" s="779">
        <v>1214</v>
      </c>
      <c r="AG31" s="780"/>
      <c r="AH31" s="780"/>
      <c r="AI31" s="780"/>
      <c r="AJ31" s="781"/>
      <c r="AK31" s="848">
        <v>2310</v>
      </c>
      <c r="AL31" s="849"/>
      <c r="AM31" s="849"/>
      <c r="AN31" s="849"/>
      <c r="AO31" s="849"/>
      <c r="AP31" s="849">
        <v>11471</v>
      </c>
      <c r="AQ31" s="849"/>
      <c r="AR31" s="849"/>
      <c r="AS31" s="849"/>
      <c r="AT31" s="849"/>
      <c r="AU31" s="849">
        <v>6240</v>
      </c>
      <c r="AV31" s="849"/>
      <c r="AW31" s="849"/>
      <c r="AX31" s="849"/>
      <c r="AY31" s="849"/>
      <c r="AZ31" s="850" t="s">
        <v>534</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5807</v>
      </c>
      <c r="R32" s="777"/>
      <c r="S32" s="777"/>
      <c r="T32" s="777"/>
      <c r="U32" s="777"/>
      <c r="V32" s="777">
        <v>5586</v>
      </c>
      <c r="W32" s="777"/>
      <c r="X32" s="777"/>
      <c r="Y32" s="777"/>
      <c r="Z32" s="777"/>
      <c r="AA32" s="777">
        <v>221</v>
      </c>
      <c r="AB32" s="777"/>
      <c r="AC32" s="777"/>
      <c r="AD32" s="777"/>
      <c r="AE32" s="778"/>
      <c r="AF32" s="779">
        <v>182</v>
      </c>
      <c r="AG32" s="780"/>
      <c r="AH32" s="780"/>
      <c r="AI32" s="780"/>
      <c r="AJ32" s="781"/>
      <c r="AK32" s="848">
        <v>1328</v>
      </c>
      <c r="AL32" s="849"/>
      <c r="AM32" s="849"/>
      <c r="AN32" s="849"/>
      <c r="AO32" s="849"/>
      <c r="AP32" s="849">
        <v>23134</v>
      </c>
      <c r="AQ32" s="849"/>
      <c r="AR32" s="849"/>
      <c r="AS32" s="849"/>
      <c r="AT32" s="849"/>
      <c r="AU32" s="849">
        <v>8467</v>
      </c>
      <c r="AV32" s="849"/>
      <c r="AW32" s="849"/>
      <c r="AX32" s="849"/>
      <c r="AY32" s="849"/>
      <c r="AZ32" s="850" t="s">
        <v>534</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2161</v>
      </c>
      <c r="AG63" s="860"/>
      <c r="AH63" s="860"/>
      <c r="AI63" s="860"/>
      <c r="AJ63" s="861"/>
      <c r="AK63" s="862"/>
      <c r="AL63" s="857"/>
      <c r="AM63" s="857"/>
      <c r="AN63" s="857"/>
      <c r="AO63" s="857"/>
      <c r="AP63" s="860">
        <v>34605</v>
      </c>
      <c r="AQ63" s="860"/>
      <c r="AR63" s="860"/>
      <c r="AS63" s="860"/>
      <c r="AT63" s="860"/>
      <c r="AU63" s="860">
        <v>14707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87</v>
      </c>
      <c r="R68" s="884"/>
      <c r="S68" s="884"/>
      <c r="T68" s="884"/>
      <c r="U68" s="884"/>
      <c r="V68" s="884">
        <v>81</v>
      </c>
      <c r="W68" s="884"/>
      <c r="X68" s="884"/>
      <c r="Y68" s="884"/>
      <c r="Z68" s="884"/>
      <c r="AA68" s="884">
        <v>5</v>
      </c>
      <c r="AB68" s="884"/>
      <c r="AC68" s="884"/>
      <c r="AD68" s="884"/>
      <c r="AE68" s="884"/>
      <c r="AF68" s="884">
        <v>5</v>
      </c>
      <c r="AG68" s="884"/>
      <c r="AH68" s="884"/>
      <c r="AI68" s="884"/>
      <c r="AJ68" s="884"/>
      <c r="AK68" s="884" t="s">
        <v>534</v>
      </c>
      <c r="AL68" s="884"/>
      <c r="AM68" s="884"/>
      <c r="AN68" s="884"/>
      <c r="AO68" s="884"/>
      <c r="AP68" s="884" t="s">
        <v>534</v>
      </c>
      <c r="AQ68" s="884"/>
      <c r="AR68" s="884"/>
      <c r="AS68" s="884"/>
      <c r="AT68" s="884"/>
      <c r="AU68" s="884" t="s">
        <v>534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2223</v>
      </c>
      <c r="R69" s="849"/>
      <c r="S69" s="849"/>
      <c r="T69" s="849"/>
      <c r="U69" s="849"/>
      <c r="V69" s="849">
        <v>2156</v>
      </c>
      <c r="W69" s="849"/>
      <c r="X69" s="849"/>
      <c r="Y69" s="849"/>
      <c r="Z69" s="849"/>
      <c r="AA69" s="849">
        <v>67</v>
      </c>
      <c r="AB69" s="849"/>
      <c r="AC69" s="849"/>
      <c r="AD69" s="849"/>
      <c r="AE69" s="849"/>
      <c r="AF69" s="849">
        <v>67</v>
      </c>
      <c r="AG69" s="849"/>
      <c r="AH69" s="849"/>
      <c r="AI69" s="849"/>
      <c r="AJ69" s="849"/>
      <c r="AK69" s="849">
        <v>5</v>
      </c>
      <c r="AL69" s="849"/>
      <c r="AM69" s="849"/>
      <c r="AN69" s="849"/>
      <c r="AO69" s="849"/>
      <c r="AP69" s="849" t="s">
        <v>534</v>
      </c>
      <c r="AQ69" s="849"/>
      <c r="AR69" s="849"/>
      <c r="AS69" s="849"/>
      <c r="AT69" s="849"/>
      <c r="AU69" s="849" t="s">
        <v>534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804096</v>
      </c>
      <c r="R70" s="849"/>
      <c r="S70" s="849"/>
      <c r="T70" s="849"/>
      <c r="U70" s="849"/>
      <c r="V70" s="849">
        <v>792077</v>
      </c>
      <c r="W70" s="849"/>
      <c r="X70" s="849"/>
      <c r="Y70" s="849"/>
      <c r="Z70" s="849"/>
      <c r="AA70" s="849">
        <v>12019</v>
      </c>
      <c r="AB70" s="849"/>
      <c r="AC70" s="849"/>
      <c r="AD70" s="849"/>
      <c r="AE70" s="849"/>
      <c r="AF70" s="849">
        <v>12019</v>
      </c>
      <c r="AG70" s="849"/>
      <c r="AH70" s="849"/>
      <c r="AI70" s="849"/>
      <c r="AJ70" s="849"/>
      <c r="AK70" s="849">
        <v>3394</v>
      </c>
      <c r="AL70" s="849"/>
      <c r="AM70" s="849"/>
      <c r="AN70" s="849"/>
      <c r="AO70" s="849"/>
      <c r="AP70" s="849" t="s">
        <v>534</v>
      </c>
      <c r="AQ70" s="849"/>
      <c r="AR70" s="849"/>
      <c r="AS70" s="849"/>
      <c r="AT70" s="849"/>
      <c r="AU70" s="849" t="s">
        <v>534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12091</v>
      </c>
      <c r="AG88" s="860"/>
      <c r="AH88" s="860"/>
      <c r="AI88" s="860"/>
      <c r="AJ88" s="860"/>
      <c r="AK88" s="857"/>
      <c r="AL88" s="857"/>
      <c r="AM88" s="857"/>
      <c r="AN88" s="857"/>
      <c r="AO88" s="857"/>
      <c r="AP88" s="860" t="s">
        <v>534</v>
      </c>
      <c r="AQ88" s="860"/>
      <c r="AR88" s="860"/>
      <c r="AS88" s="860"/>
      <c r="AT88" s="860"/>
      <c r="AU88" s="860" t="s">
        <v>534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855</v>
      </c>
      <c r="CS102" s="868"/>
      <c r="CT102" s="868"/>
      <c r="CU102" s="868"/>
      <c r="CV102" s="911"/>
      <c r="CW102" s="910">
        <v>174</v>
      </c>
      <c r="CX102" s="868"/>
      <c r="CY102" s="868"/>
      <c r="CZ102" s="868"/>
      <c r="DA102" s="911"/>
      <c r="DB102" s="910" t="s">
        <v>534</v>
      </c>
      <c r="DC102" s="868"/>
      <c r="DD102" s="868"/>
      <c r="DE102" s="868"/>
      <c r="DF102" s="911"/>
      <c r="DG102" s="910" t="s">
        <v>534</v>
      </c>
      <c r="DH102" s="868"/>
      <c r="DI102" s="868"/>
      <c r="DJ102" s="868"/>
      <c r="DK102" s="911"/>
      <c r="DL102" s="910" t="s">
        <v>534</v>
      </c>
      <c r="DM102" s="868"/>
      <c r="DN102" s="868"/>
      <c r="DO102" s="868"/>
      <c r="DP102" s="911"/>
      <c r="DQ102" s="910" t="s">
        <v>534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6749854</v>
      </c>
      <c r="AB110" s="920"/>
      <c r="AC110" s="920"/>
      <c r="AD110" s="920"/>
      <c r="AE110" s="921"/>
      <c r="AF110" s="922">
        <v>6825611</v>
      </c>
      <c r="AG110" s="920"/>
      <c r="AH110" s="920"/>
      <c r="AI110" s="920"/>
      <c r="AJ110" s="921"/>
      <c r="AK110" s="922">
        <v>6413244</v>
      </c>
      <c r="AL110" s="920"/>
      <c r="AM110" s="920"/>
      <c r="AN110" s="920"/>
      <c r="AO110" s="921"/>
      <c r="AP110" s="923">
        <v>15.6</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51301040</v>
      </c>
      <c r="BR110" s="957"/>
      <c r="BS110" s="957"/>
      <c r="BT110" s="957"/>
      <c r="BU110" s="957"/>
      <c r="BV110" s="957">
        <v>49457950</v>
      </c>
      <c r="BW110" s="957"/>
      <c r="BX110" s="957"/>
      <c r="BY110" s="957"/>
      <c r="BZ110" s="957"/>
      <c r="CA110" s="957">
        <v>48520868</v>
      </c>
      <c r="CB110" s="957"/>
      <c r="CC110" s="957"/>
      <c r="CD110" s="957"/>
      <c r="CE110" s="957"/>
      <c r="CF110" s="971">
        <v>118.2</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41667</v>
      </c>
      <c r="AB112" s="989"/>
      <c r="AC112" s="989"/>
      <c r="AD112" s="989"/>
      <c r="AE112" s="990"/>
      <c r="AF112" s="991">
        <v>41667</v>
      </c>
      <c r="AG112" s="989"/>
      <c r="AH112" s="989"/>
      <c r="AI112" s="989"/>
      <c r="AJ112" s="990"/>
      <c r="AK112" s="991">
        <v>41667</v>
      </c>
      <c r="AL112" s="989"/>
      <c r="AM112" s="989"/>
      <c r="AN112" s="989"/>
      <c r="AO112" s="990"/>
      <c r="AP112" s="992">
        <v>0.1</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11870204</v>
      </c>
      <c r="BR112" s="950"/>
      <c r="BS112" s="950"/>
      <c r="BT112" s="950"/>
      <c r="BU112" s="950"/>
      <c r="BV112" s="950">
        <v>15005187</v>
      </c>
      <c r="BW112" s="950"/>
      <c r="BX112" s="950"/>
      <c r="BY112" s="950"/>
      <c r="BZ112" s="950"/>
      <c r="CA112" s="950">
        <v>14707266</v>
      </c>
      <c r="CB112" s="950"/>
      <c r="CC112" s="950"/>
      <c r="CD112" s="950"/>
      <c r="CE112" s="950"/>
      <c r="CF112" s="944">
        <v>35.799999999999997</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1321329</v>
      </c>
      <c r="AB113" s="964"/>
      <c r="AC113" s="964"/>
      <c r="AD113" s="964"/>
      <c r="AE113" s="965"/>
      <c r="AF113" s="966">
        <v>1098361</v>
      </c>
      <c r="AG113" s="964"/>
      <c r="AH113" s="964"/>
      <c r="AI113" s="964"/>
      <c r="AJ113" s="965"/>
      <c r="AK113" s="966">
        <v>1146344</v>
      </c>
      <c r="AL113" s="964"/>
      <c r="AM113" s="964"/>
      <c r="AN113" s="964"/>
      <c r="AO113" s="965"/>
      <c r="AP113" s="967">
        <v>2.8</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13768665</v>
      </c>
      <c r="BR114" s="950"/>
      <c r="BS114" s="950"/>
      <c r="BT114" s="950"/>
      <c r="BU114" s="950"/>
      <c r="BV114" s="950">
        <v>13068649</v>
      </c>
      <c r="BW114" s="950"/>
      <c r="BX114" s="950"/>
      <c r="BY114" s="950"/>
      <c r="BZ114" s="950"/>
      <c r="CA114" s="950">
        <v>12507697</v>
      </c>
      <c r="CB114" s="950"/>
      <c r="CC114" s="950"/>
      <c r="CD114" s="950"/>
      <c r="CE114" s="950"/>
      <c r="CF114" s="944">
        <v>30.5</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1926</v>
      </c>
      <c r="AB116" s="989"/>
      <c r="AC116" s="989"/>
      <c r="AD116" s="989"/>
      <c r="AE116" s="990"/>
      <c r="AF116" s="991">
        <v>1052</v>
      </c>
      <c r="AG116" s="989"/>
      <c r="AH116" s="989"/>
      <c r="AI116" s="989"/>
      <c r="AJ116" s="990"/>
      <c r="AK116" s="991">
        <v>592</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8114776</v>
      </c>
      <c r="AB117" s="996"/>
      <c r="AC117" s="996"/>
      <c r="AD117" s="996"/>
      <c r="AE117" s="997"/>
      <c r="AF117" s="995">
        <v>7966691</v>
      </c>
      <c r="AG117" s="996"/>
      <c r="AH117" s="996"/>
      <c r="AI117" s="996"/>
      <c r="AJ117" s="997"/>
      <c r="AK117" s="995">
        <v>7601847</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76939909</v>
      </c>
      <c r="BR118" s="1016"/>
      <c r="BS118" s="1016"/>
      <c r="BT118" s="1016"/>
      <c r="BU118" s="1016"/>
      <c r="BV118" s="1016">
        <v>77531786</v>
      </c>
      <c r="BW118" s="1016"/>
      <c r="BX118" s="1016"/>
      <c r="BY118" s="1016"/>
      <c r="BZ118" s="1016"/>
      <c r="CA118" s="1016">
        <v>75735831</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5186765</v>
      </c>
      <c r="BR119" s="957"/>
      <c r="BS119" s="957"/>
      <c r="BT119" s="957"/>
      <c r="BU119" s="957"/>
      <c r="BV119" s="957">
        <v>5116897</v>
      </c>
      <c r="BW119" s="957"/>
      <c r="BX119" s="957"/>
      <c r="BY119" s="957"/>
      <c r="BZ119" s="957"/>
      <c r="CA119" s="957">
        <v>9055648</v>
      </c>
      <c r="CB119" s="957"/>
      <c r="CC119" s="957"/>
      <c r="CD119" s="957"/>
      <c r="CE119" s="957"/>
      <c r="CF119" s="971">
        <v>22.1</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8815814</v>
      </c>
      <c r="BR120" s="950"/>
      <c r="BS120" s="950"/>
      <c r="BT120" s="950"/>
      <c r="BU120" s="950"/>
      <c r="BV120" s="950">
        <v>7827742</v>
      </c>
      <c r="BW120" s="950"/>
      <c r="BX120" s="950"/>
      <c r="BY120" s="950"/>
      <c r="BZ120" s="950"/>
      <c r="CA120" s="950">
        <v>6530320</v>
      </c>
      <c r="CB120" s="950"/>
      <c r="CC120" s="950"/>
      <c r="CD120" s="950"/>
      <c r="CE120" s="950"/>
      <c r="CF120" s="944">
        <v>15.9</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10063553</v>
      </c>
      <c r="DH120" s="957"/>
      <c r="DI120" s="957"/>
      <c r="DJ120" s="957"/>
      <c r="DK120" s="957"/>
      <c r="DL120" s="957">
        <v>9318027</v>
      </c>
      <c r="DM120" s="957"/>
      <c r="DN120" s="957"/>
      <c r="DO120" s="957"/>
      <c r="DP120" s="957"/>
      <c r="DQ120" s="957">
        <v>8467002</v>
      </c>
      <c r="DR120" s="957"/>
      <c r="DS120" s="957"/>
      <c r="DT120" s="957"/>
      <c r="DU120" s="957"/>
      <c r="DV120" s="958">
        <v>20.6</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41218423</v>
      </c>
      <c r="BR121" s="1016"/>
      <c r="BS121" s="1016"/>
      <c r="BT121" s="1016"/>
      <c r="BU121" s="1016"/>
      <c r="BV121" s="1016">
        <v>38915958</v>
      </c>
      <c r="BW121" s="1016"/>
      <c r="BX121" s="1016"/>
      <c r="BY121" s="1016"/>
      <c r="BZ121" s="1016"/>
      <c r="CA121" s="1016">
        <v>36252790</v>
      </c>
      <c r="CB121" s="1016"/>
      <c r="CC121" s="1016"/>
      <c r="CD121" s="1016"/>
      <c r="CE121" s="1016"/>
      <c r="CF121" s="1054">
        <v>88.3</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v>1806651</v>
      </c>
      <c r="DH121" s="950"/>
      <c r="DI121" s="950"/>
      <c r="DJ121" s="950"/>
      <c r="DK121" s="950"/>
      <c r="DL121" s="950">
        <v>5687160</v>
      </c>
      <c r="DM121" s="950"/>
      <c r="DN121" s="950"/>
      <c r="DO121" s="950"/>
      <c r="DP121" s="950"/>
      <c r="DQ121" s="950">
        <v>6240264</v>
      </c>
      <c r="DR121" s="950"/>
      <c r="DS121" s="950"/>
      <c r="DT121" s="950"/>
      <c r="DU121" s="950"/>
      <c r="DV121" s="951">
        <v>15.2</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55221002</v>
      </c>
      <c r="BR122" s="1065"/>
      <c r="BS122" s="1065"/>
      <c r="BT122" s="1065"/>
      <c r="BU122" s="1065"/>
      <c r="BV122" s="1065">
        <v>51860597</v>
      </c>
      <c r="BW122" s="1065"/>
      <c r="BX122" s="1065"/>
      <c r="BY122" s="1065"/>
      <c r="BZ122" s="1065"/>
      <c r="CA122" s="1065">
        <v>51838758</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54</v>
      </c>
      <c r="BR123" s="1057"/>
      <c r="BS123" s="1057"/>
      <c r="BT123" s="1057"/>
      <c r="BU123" s="1057"/>
      <c r="BV123" s="1057">
        <v>64.8</v>
      </c>
      <c r="BW123" s="1057"/>
      <c r="BX123" s="1057"/>
      <c r="BY123" s="1057"/>
      <c r="BZ123" s="1057"/>
      <c r="CA123" s="1057">
        <v>58.2</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11.34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455</v>
      </c>
      <c r="DM127" s="1078"/>
      <c r="DN127" s="1078"/>
      <c r="DO127" s="1078"/>
      <c r="DP127" s="1078"/>
      <c r="DQ127" s="1078" t="s">
        <v>455</v>
      </c>
      <c r="DR127" s="1078"/>
      <c r="DS127" s="1078"/>
      <c r="DT127" s="1078"/>
      <c r="DU127" s="1078"/>
      <c r="DV127" s="1079" t="s">
        <v>455</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2209384</v>
      </c>
      <c r="AB128" s="1120"/>
      <c r="AC128" s="1120"/>
      <c r="AD128" s="1120"/>
      <c r="AE128" s="1121"/>
      <c r="AF128" s="1122">
        <v>2456871</v>
      </c>
      <c r="AG128" s="1120"/>
      <c r="AH128" s="1120"/>
      <c r="AI128" s="1120"/>
      <c r="AJ128" s="1121"/>
      <c r="AK128" s="1122">
        <v>2328232</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442</v>
      </c>
      <c r="BG128" s="1097"/>
      <c r="BH128" s="1097"/>
      <c r="BI128" s="1097"/>
      <c r="BJ128" s="1097"/>
      <c r="BK128" s="1097"/>
      <c r="BL128" s="1098"/>
      <c r="BM128" s="1096">
        <v>16.34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44795952</v>
      </c>
      <c r="AB129" s="989"/>
      <c r="AC129" s="989"/>
      <c r="AD129" s="989"/>
      <c r="AE129" s="990"/>
      <c r="AF129" s="991">
        <v>44211932</v>
      </c>
      <c r="AG129" s="989"/>
      <c r="AH129" s="989"/>
      <c r="AI129" s="989"/>
      <c r="AJ129" s="990"/>
      <c r="AK129" s="991">
        <v>45181945</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2.7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4644980</v>
      </c>
      <c r="AB130" s="989"/>
      <c r="AC130" s="989"/>
      <c r="AD130" s="989"/>
      <c r="AE130" s="990"/>
      <c r="AF130" s="991">
        <v>4599953</v>
      </c>
      <c r="AG130" s="989"/>
      <c r="AH130" s="989"/>
      <c r="AI130" s="989"/>
      <c r="AJ130" s="990"/>
      <c r="AK130" s="991">
        <v>4141289</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58.2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40150972</v>
      </c>
      <c r="AB131" s="1028"/>
      <c r="AC131" s="1028"/>
      <c r="AD131" s="1028"/>
      <c r="AE131" s="1029"/>
      <c r="AF131" s="1030">
        <v>39611979</v>
      </c>
      <c r="AG131" s="1028"/>
      <c r="AH131" s="1028"/>
      <c r="AI131" s="1028"/>
      <c r="AJ131" s="1029"/>
      <c r="AK131" s="1030">
        <v>41040656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3.139181786</v>
      </c>
      <c r="AB132" s="1134"/>
      <c r="AC132" s="1134"/>
      <c r="AD132" s="1134"/>
      <c r="AE132" s="1135"/>
      <c r="AF132" s="1136">
        <v>2.2969491120000001</v>
      </c>
      <c r="AG132" s="1134"/>
      <c r="AH132" s="1134"/>
      <c r="AI132" s="1134"/>
      <c r="AJ132" s="1135"/>
      <c r="AK132" s="1136">
        <v>2.759034846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2.8</v>
      </c>
      <c r="AB133" s="1141"/>
      <c r="AC133" s="1141"/>
      <c r="AD133" s="1141"/>
      <c r="AE133" s="1142"/>
      <c r="AF133" s="1140">
        <v>2.5</v>
      </c>
      <c r="AG133" s="1141"/>
      <c r="AH133" s="1141"/>
      <c r="AI133" s="1141"/>
      <c r="AJ133" s="1142"/>
      <c r="AK133" s="1140">
        <v>2.7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14554047</v>
      </c>
      <c r="L9" s="264">
        <v>64540</v>
      </c>
      <c r="M9" s="265">
        <v>57432</v>
      </c>
      <c r="N9" s="266">
        <v>12.4</v>
      </c>
    </row>
    <row r="10" spans="1:16" x14ac:dyDescent="0.15">
      <c r="A10" s="248"/>
      <c r="B10" s="244"/>
      <c r="C10" s="244"/>
      <c r="D10" s="244"/>
      <c r="E10" s="244"/>
      <c r="F10" s="244"/>
      <c r="G10" s="1149" t="s">
        <v>476</v>
      </c>
      <c r="H10" s="1150"/>
      <c r="I10" s="1150"/>
      <c r="J10" s="1151"/>
      <c r="K10" s="267">
        <v>865140</v>
      </c>
      <c r="L10" s="268">
        <v>3836</v>
      </c>
      <c r="M10" s="269">
        <v>3554</v>
      </c>
      <c r="N10" s="270">
        <v>7.9</v>
      </c>
    </row>
    <row r="11" spans="1:16" ht="13.5" customHeight="1" x14ac:dyDescent="0.15">
      <c r="A11" s="248"/>
      <c r="B11" s="244"/>
      <c r="C11" s="244"/>
      <c r="D11" s="244"/>
      <c r="E11" s="244"/>
      <c r="F11" s="244"/>
      <c r="G11" s="1149" t="s">
        <v>477</v>
      </c>
      <c r="H11" s="1150"/>
      <c r="I11" s="1150"/>
      <c r="J11" s="1151"/>
      <c r="K11" s="267">
        <v>1064</v>
      </c>
      <c r="L11" s="268">
        <v>5</v>
      </c>
      <c r="M11" s="269">
        <v>1872</v>
      </c>
      <c r="N11" s="270">
        <v>-99.7</v>
      </c>
    </row>
    <row r="12" spans="1:16" ht="13.5" customHeight="1" x14ac:dyDescent="0.15">
      <c r="A12" s="248"/>
      <c r="B12" s="244"/>
      <c r="C12" s="244"/>
      <c r="D12" s="244"/>
      <c r="E12" s="244"/>
      <c r="F12" s="244"/>
      <c r="G12" s="1149" t="s">
        <v>478</v>
      </c>
      <c r="H12" s="1150"/>
      <c r="I12" s="1150"/>
      <c r="J12" s="1151"/>
      <c r="K12" s="267">
        <v>653085</v>
      </c>
      <c r="L12" s="268">
        <v>2896</v>
      </c>
      <c r="M12" s="269">
        <v>1337</v>
      </c>
      <c r="N12" s="270">
        <v>116.6</v>
      </c>
    </row>
    <row r="13" spans="1:16" ht="13.5" customHeight="1" x14ac:dyDescent="0.15">
      <c r="A13" s="248"/>
      <c r="B13" s="244"/>
      <c r="C13" s="244"/>
      <c r="D13" s="244"/>
      <c r="E13" s="244"/>
      <c r="F13" s="244"/>
      <c r="G13" s="1149" t="s">
        <v>479</v>
      </c>
      <c r="H13" s="1150"/>
      <c r="I13" s="1150"/>
      <c r="J13" s="1151"/>
      <c r="K13" s="267">
        <v>57083</v>
      </c>
      <c r="L13" s="268">
        <v>253</v>
      </c>
      <c r="M13" s="269">
        <v>100</v>
      </c>
      <c r="N13" s="270">
        <v>153</v>
      </c>
    </row>
    <row r="14" spans="1:16" ht="13.5" customHeight="1" x14ac:dyDescent="0.15">
      <c r="A14" s="248"/>
      <c r="B14" s="244"/>
      <c r="C14" s="244"/>
      <c r="D14" s="244"/>
      <c r="E14" s="244"/>
      <c r="F14" s="244"/>
      <c r="G14" s="1149" t="s">
        <v>480</v>
      </c>
      <c r="H14" s="1150"/>
      <c r="I14" s="1150"/>
      <c r="J14" s="1151"/>
      <c r="K14" s="267">
        <v>469196</v>
      </c>
      <c r="L14" s="268">
        <v>2081</v>
      </c>
      <c r="M14" s="269">
        <v>1938</v>
      </c>
      <c r="N14" s="270">
        <v>7.4</v>
      </c>
    </row>
    <row r="15" spans="1:16" ht="13.5" customHeight="1" x14ac:dyDescent="0.15">
      <c r="A15" s="248"/>
      <c r="B15" s="244"/>
      <c r="C15" s="244"/>
      <c r="D15" s="244"/>
      <c r="E15" s="244"/>
      <c r="F15" s="244"/>
      <c r="G15" s="1149" t="s">
        <v>481</v>
      </c>
      <c r="H15" s="1150"/>
      <c r="I15" s="1150"/>
      <c r="J15" s="1151"/>
      <c r="K15" s="267">
        <v>208855</v>
      </c>
      <c r="L15" s="268">
        <v>926</v>
      </c>
      <c r="M15" s="269">
        <v>1186</v>
      </c>
      <c r="N15" s="270">
        <v>-21.9</v>
      </c>
    </row>
    <row r="16" spans="1:16" x14ac:dyDescent="0.15">
      <c r="A16" s="248"/>
      <c r="B16" s="244"/>
      <c r="C16" s="244"/>
      <c r="D16" s="244"/>
      <c r="E16" s="244"/>
      <c r="F16" s="244"/>
      <c r="G16" s="1152" t="s">
        <v>482</v>
      </c>
      <c r="H16" s="1153"/>
      <c r="I16" s="1153"/>
      <c r="J16" s="1154"/>
      <c r="K16" s="268">
        <v>-1093784</v>
      </c>
      <c r="L16" s="268">
        <v>-4850</v>
      </c>
      <c r="M16" s="269">
        <v>-5101</v>
      </c>
      <c r="N16" s="270">
        <v>-4.9000000000000004</v>
      </c>
    </row>
    <row r="17" spans="1:16" x14ac:dyDescent="0.15">
      <c r="A17" s="248"/>
      <c r="B17" s="244"/>
      <c r="C17" s="244"/>
      <c r="D17" s="244"/>
      <c r="E17" s="244"/>
      <c r="F17" s="244"/>
      <c r="G17" s="1152" t="s">
        <v>167</v>
      </c>
      <c r="H17" s="1153"/>
      <c r="I17" s="1153"/>
      <c r="J17" s="1154"/>
      <c r="K17" s="268">
        <v>15714686</v>
      </c>
      <c r="L17" s="268">
        <v>69687</v>
      </c>
      <c r="M17" s="269">
        <v>62317</v>
      </c>
      <c r="N17" s="270">
        <v>11.8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6.47</v>
      </c>
      <c r="L21" s="281">
        <v>6.15</v>
      </c>
      <c r="M21" s="282">
        <v>0.32</v>
      </c>
      <c r="N21" s="249"/>
      <c r="O21" s="283"/>
      <c r="P21" s="279"/>
    </row>
    <row r="22" spans="1:16" s="284" customFormat="1" x14ac:dyDescent="0.15">
      <c r="A22" s="279"/>
      <c r="B22" s="249"/>
      <c r="C22" s="249"/>
      <c r="D22" s="249"/>
      <c r="E22" s="249"/>
      <c r="F22" s="249"/>
      <c r="G22" s="1144" t="s">
        <v>488</v>
      </c>
      <c r="H22" s="1145"/>
      <c r="I22" s="1145"/>
      <c r="J22" s="1146"/>
      <c r="K22" s="285">
        <v>101.5</v>
      </c>
      <c r="L22" s="286">
        <v>100.2</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492</v>
      </c>
      <c r="H32" s="1161"/>
      <c r="I32" s="1161"/>
      <c r="J32" s="1162"/>
      <c r="K32" s="294">
        <v>6413244</v>
      </c>
      <c r="L32" s="294">
        <v>28440</v>
      </c>
      <c r="M32" s="295">
        <v>33247</v>
      </c>
      <c r="N32" s="296">
        <v>-14.5</v>
      </c>
    </row>
    <row r="33" spans="1:16" ht="13.5" customHeight="1" x14ac:dyDescent="0.15">
      <c r="A33" s="248"/>
      <c r="B33" s="244"/>
      <c r="C33" s="244"/>
      <c r="D33" s="244"/>
      <c r="E33" s="244"/>
      <c r="F33" s="244"/>
      <c r="G33" s="1160" t="s">
        <v>493</v>
      </c>
      <c r="H33" s="1161"/>
      <c r="I33" s="1161"/>
      <c r="J33" s="1162"/>
      <c r="K33" s="294" t="s">
        <v>494</v>
      </c>
      <c r="L33" s="294" t="s">
        <v>494</v>
      </c>
      <c r="M33" s="295">
        <v>7</v>
      </c>
      <c r="N33" s="296" t="s">
        <v>494</v>
      </c>
    </row>
    <row r="34" spans="1:16" ht="27" customHeight="1" x14ac:dyDescent="0.15">
      <c r="A34" s="248"/>
      <c r="B34" s="244"/>
      <c r="C34" s="244"/>
      <c r="D34" s="244"/>
      <c r="E34" s="244"/>
      <c r="F34" s="244"/>
      <c r="G34" s="1160" t="s">
        <v>495</v>
      </c>
      <c r="H34" s="1161"/>
      <c r="I34" s="1161"/>
      <c r="J34" s="1162"/>
      <c r="K34" s="294">
        <v>41667</v>
      </c>
      <c r="L34" s="294">
        <v>185</v>
      </c>
      <c r="M34" s="295">
        <v>75</v>
      </c>
      <c r="N34" s="296">
        <v>146.69999999999999</v>
      </c>
    </row>
    <row r="35" spans="1:16" ht="27" customHeight="1" x14ac:dyDescent="0.15">
      <c r="A35" s="248"/>
      <c r="B35" s="244"/>
      <c r="C35" s="244"/>
      <c r="D35" s="244"/>
      <c r="E35" s="244"/>
      <c r="F35" s="244"/>
      <c r="G35" s="1160" t="s">
        <v>496</v>
      </c>
      <c r="H35" s="1161"/>
      <c r="I35" s="1161"/>
      <c r="J35" s="1162"/>
      <c r="K35" s="294">
        <v>1146344</v>
      </c>
      <c r="L35" s="294">
        <v>5083</v>
      </c>
      <c r="M35" s="295">
        <v>11550</v>
      </c>
      <c r="N35" s="296">
        <v>-56</v>
      </c>
    </row>
    <row r="36" spans="1:16" ht="27" customHeight="1" x14ac:dyDescent="0.15">
      <c r="A36" s="248"/>
      <c r="B36" s="244"/>
      <c r="C36" s="244"/>
      <c r="D36" s="244"/>
      <c r="E36" s="244"/>
      <c r="F36" s="244"/>
      <c r="G36" s="1160" t="s">
        <v>497</v>
      </c>
      <c r="H36" s="1161"/>
      <c r="I36" s="1161"/>
      <c r="J36" s="1162"/>
      <c r="K36" s="294" t="s">
        <v>494</v>
      </c>
      <c r="L36" s="294" t="s">
        <v>494</v>
      </c>
      <c r="M36" s="295">
        <v>437</v>
      </c>
      <c r="N36" s="296" t="s">
        <v>494</v>
      </c>
    </row>
    <row r="37" spans="1:16" ht="13.5" customHeight="1" x14ac:dyDescent="0.15">
      <c r="A37" s="248"/>
      <c r="B37" s="244"/>
      <c r="C37" s="244"/>
      <c r="D37" s="244"/>
      <c r="E37" s="244"/>
      <c r="F37" s="244"/>
      <c r="G37" s="1160" t="s">
        <v>498</v>
      </c>
      <c r="H37" s="1161"/>
      <c r="I37" s="1161"/>
      <c r="J37" s="1162"/>
      <c r="K37" s="294" t="s">
        <v>494</v>
      </c>
      <c r="L37" s="294" t="s">
        <v>494</v>
      </c>
      <c r="M37" s="295">
        <v>1068</v>
      </c>
      <c r="N37" s="296" t="s">
        <v>494</v>
      </c>
    </row>
    <row r="38" spans="1:16" ht="27" customHeight="1" x14ac:dyDescent="0.15">
      <c r="A38" s="248"/>
      <c r="B38" s="244"/>
      <c r="C38" s="244"/>
      <c r="D38" s="244"/>
      <c r="E38" s="244"/>
      <c r="F38" s="244"/>
      <c r="G38" s="1163" t="s">
        <v>499</v>
      </c>
      <c r="H38" s="1164"/>
      <c r="I38" s="1164"/>
      <c r="J38" s="1165"/>
      <c r="K38" s="297">
        <v>592</v>
      </c>
      <c r="L38" s="297">
        <v>3</v>
      </c>
      <c r="M38" s="298">
        <v>2</v>
      </c>
      <c r="N38" s="299">
        <v>50</v>
      </c>
      <c r="O38" s="293"/>
    </row>
    <row r="39" spans="1:16" x14ac:dyDescent="0.15">
      <c r="A39" s="248"/>
      <c r="B39" s="244"/>
      <c r="C39" s="244"/>
      <c r="D39" s="244"/>
      <c r="E39" s="244"/>
      <c r="F39" s="244"/>
      <c r="G39" s="1163" t="s">
        <v>500</v>
      </c>
      <c r="H39" s="1164"/>
      <c r="I39" s="1164"/>
      <c r="J39" s="1165"/>
      <c r="K39" s="300">
        <v>-2328232</v>
      </c>
      <c r="L39" s="300">
        <v>-10325</v>
      </c>
      <c r="M39" s="301">
        <v>-8067</v>
      </c>
      <c r="N39" s="302">
        <v>28</v>
      </c>
      <c r="O39" s="293"/>
    </row>
    <row r="40" spans="1:16" ht="27" customHeight="1" x14ac:dyDescent="0.15">
      <c r="A40" s="248"/>
      <c r="B40" s="244"/>
      <c r="C40" s="244"/>
      <c r="D40" s="244"/>
      <c r="E40" s="244"/>
      <c r="F40" s="244"/>
      <c r="G40" s="1160" t="s">
        <v>501</v>
      </c>
      <c r="H40" s="1161"/>
      <c r="I40" s="1161"/>
      <c r="J40" s="1162"/>
      <c r="K40" s="300">
        <v>-4141289</v>
      </c>
      <c r="L40" s="300">
        <v>-18365</v>
      </c>
      <c r="M40" s="301">
        <v>-28419</v>
      </c>
      <c r="N40" s="302">
        <v>-35.4</v>
      </c>
      <c r="O40" s="293"/>
    </row>
    <row r="41" spans="1:16" x14ac:dyDescent="0.15">
      <c r="A41" s="248"/>
      <c r="B41" s="244"/>
      <c r="C41" s="244"/>
      <c r="D41" s="244"/>
      <c r="E41" s="244"/>
      <c r="F41" s="244"/>
      <c r="G41" s="1166" t="s">
        <v>278</v>
      </c>
      <c r="H41" s="1167"/>
      <c r="I41" s="1167"/>
      <c r="J41" s="1168"/>
      <c r="K41" s="294">
        <v>1132326</v>
      </c>
      <c r="L41" s="300">
        <v>5021</v>
      </c>
      <c r="M41" s="301">
        <v>9899</v>
      </c>
      <c r="N41" s="302">
        <v>-49.3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7885198</v>
      </c>
      <c r="J51" s="320">
        <v>35986</v>
      </c>
      <c r="K51" s="321">
        <v>-18.2</v>
      </c>
      <c r="L51" s="322">
        <v>36765</v>
      </c>
      <c r="M51" s="323">
        <v>-11.9</v>
      </c>
      <c r="N51" s="324">
        <v>-6.3</v>
      </c>
    </row>
    <row r="52" spans="1:14" x14ac:dyDescent="0.15">
      <c r="A52" s="248"/>
      <c r="B52" s="244"/>
      <c r="C52" s="244"/>
      <c r="D52" s="244"/>
      <c r="E52" s="244"/>
      <c r="F52" s="244"/>
      <c r="G52" s="325"/>
      <c r="H52" s="326" t="s">
        <v>512</v>
      </c>
      <c r="I52" s="327">
        <v>6712486</v>
      </c>
      <c r="J52" s="328">
        <v>30634</v>
      </c>
      <c r="K52" s="329">
        <v>-20.3</v>
      </c>
      <c r="L52" s="330">
        <v>20975</v>
      </c>
      <c r="M52" s="331">
        <v>-14.8</v>
      </c>
      <c r="N52" s="332">
        <v>-5.5</v>
      </c>
    </row>
    <row r="53" spans="1:14" x14ac:dyDescent="0.15">
      <c r="A53" s="248"/>
      <c r="B53" s="244"/>
      <c r="C53" s="244"/>
      <c r="D53" s="244"/>
      <c r="E53" s="244"/>
      <c r="F53" s="244"/>
      <c r="G53" s="310" t="s">
        <v>513</v>
      </c>
      <c r="H53" s="311"/>
      <c r="I53" s="319">
        <v>6997769</v>
      </c>
      <c r="J53" s="320">
        <v>31153</v>
      </c>
      <c r="K53" s="321">
        <v>-13.4</v>
      </c>
      <c r="L53" s="322">
        <v>39052</v>
      </c>
      <c r="M53" s="323">
        <v>6.2</v>
      </c>
      <c r="N53" s="324">
        <v>-19.600000000000001</v>
      </c>
    </row>
    <row r="54" spans="1:14" x14ac:dyDescent="0.15">
      <c r="A54" s="248"/>
      <c r="B54" s="244"/>
      <c r="C54" s="244"/>
      <c r="D54" s="244"/>
      <c r="E54" s="244"/>
      <c r="F54" s="244"/>
      <c r="G54" s="325"/>
      <c r="H54" s="326" t="s">
        <v>512</v>
      </c>
      <c r="I54" s="327">
        <v>3861836</v>
      </c>
      <c r="J54" s="328">
        <v>17192</v>
      </c>
      <c r="K54" s="329">
        <v>-43.9</v>
      </c>
      <c r="L54" s="330">
        <v>21186</v>
      </c>
      <c r="M54" s="331">
        <v>1</v>
      </c>
      <c r="N54" s="332">
        <v>-44.9</v>
      </c>
    </row>
    <row r="55" spans="1:14" x14ac:dyDescent="0.15">
      <c r="A55" s="248"/>
      <c r="B55" s="244"/>
      <c r="C55" s="244"/>
      <c r="D55" s="244"/>
      <c r="E55" s="244"/>
      <c r="F55" s="244"/>
      <c r="G55" s="310" t="s">
        <v>514</v>
      </c>
      <c r="H55" s="311"/>
      <c r="I55" s="319">
        <v>7987073</v>
      </c>
      <c r="J55" s="320">
        <v>35462</v>
      </c>
      <c r="K55" s="321">
        <v>13.8</v>
      </c>
      <c r="L55" s="322">
        <v>41235</v>
      </c>
      <c r="M55" s="323">
        <v>5.6</v>
      </c>
      <c r="N55" s="324">
        <v>8.1999999999999993</v>
      </c>
    </row>
    <row r="56" spans="1:14" x14ac:dyDescent="0.15">
      <c r="A56" s="248"/>
      <c r="B56" s="244"/>
      <c r="C56" s="244"/>
      <c r="D56" s="244"/>
      <c r="E56" s="244"/>
      <c r="F56" s="244"/>
      <c r="G56" s="325"/>
      <c r="H56" s="326" t="s">
        <v>512</v>
      </c>
      <c r="I56" s="327">
        <v>3877908</v>
      </c>
      <c r="J56" s="328">
        <v>17218</v>
      </c>
      <c r="K56" s="329">
        <v>0.2</v>
      </c>
      <c r="L56" s="330">
        <v>22086</v>
      </c>
      <c r="M56" s="331">
        <v>4.2</v>
      </c>
      <c r="N56" s="332">
        <v>-4</v>
      </c>
    </row>
    <row r="57" spans="1:14" x14ac:dyDescent="0.15">
      <c r="A57" s="248"/>
      <c r="B57" s="244"/>
      <c r="C57" s="244"/>
      <c r="D57" s="244"/>
      <c r="E57" s="244"/>
      <c r="F57" s="244"/>
      <c r="G57" s="310" t="s">
        <v>515</v>
      </c>
      <c r="H57" s="311"/>
      <c r="I57" s="319">
        <v>6540285</v>
      </c>
      <c r="J57" s="320">
        <v>29024</v>
      </c>
      <c r="K57" s="321">
        <v>-18.2</v>
      </c>
      <c r="L57" s="322">
        <v>41862</v>
      </c>
      <c r="M57" s="323">
        <v>1.5</v>
      </c>
      <c r="N57" s="324">
        <v>-19.7</v>
      </c>
    </row>
    <row r="58" spans="1:14" x14ac:dyDescent="0.15">
      <c r="A58" s="248"/>
      <c r="B58" s="244"/>
      <c r="C58" s="244"/>
      <c r="D58" s="244"/>
      <c r="E58" s="244"/>
      <c r="F58" s="244"/>
      <c r="G58" s="325"/>
      <c r="H58" s="326" t="s">
        <v>512</v>
      </c>
      <c r="I58" s="327">
        <v>4947712</v>
      </c>
      <c r="J58" s="328">
        <v>21956</v>
      </c>
      <c r="K58" s="329">
        <v>27.5</v>
      </c>
      <c r="L58" s="330">
        <v>23710</v>
      </c>
      <c r="M58" s="331">
        <v>7.4</v>
      </c>
      <c r="N58" s="332">
        <v>20.100000000000001</v>
      </c>
    </row>
    <row r="59" spans="1:14" x14ac:dyDescent="0.15">
      <c r="A59" s="248"/>
      <c r="B59" s="244"/>
      <c r="C59" s="244"/>
      <c r="D59" s="244"/>
      <c r="E59" s="244"/>
      <c r="F59" s="244"/>
      <c r="G59" s="310" t="s">
        <v>516</v>
      </c>
      <c r="H59" s="311"/>
      <c r="I59" s="319">
        <v>7225083</v>
      </c>
      <c r="J59" s="320">
        <v>32040</v>
      </c>
      <c r="K59" s="321">
        <v>10.4</v>
      </c>
      <c r="L59" s="322">
        <v>43554</v>
      </c>
      <c r="M59" s="323">
        <v>4</v>
      </c>
      <c r="N59" s="324">
        <v>6.4</v>
      </c>
    </row>
    <row r="60" spans="1:14" x14ac:dyDescent="0.15">
      <c r="A60" s="248"/>
      <c r="B60" s="244"/>
      <c r="C60" s="244"/>
      <c r="D60" s="244"/>
      <c r="E60" s="244"/>
      <c r="F60" s="244"/>
      <c r="G60" s="325"/>
      <c r="H60" s="326" t="s">
        <v>512</v>
      </c>
      <c r="I60" s="333">
        <v>5764515</v>
      </c>
      <c r="J60" s="328">
        <v>25563</v>
      </c>
      <c r="K60" s="329">
        <v>16.399999999999999</v>
      </c>
      <c r="L60" s="330">
        <v>24811</v>
      </c>
      <c r="M60" s="331">
        <v>4.5999999999999996</v>
      </c>
      <c r="N60" s="332">
        <v>11.8</v>
      </c>
    </row>
    <row r="61" spans="1:14" x14ac:dyDescent="0.15">
      <c r="A61" s="248"/>
      <c r="B61" s="244"/>
      <c r="C61" s="244"/>
      <c r="D61" s="244"/>
      <c r="E61" s="244"/>
      <c r="F61" s="244"/>
      <c r="G61" s="310" t="s">
        <v>517</v>
      </c>
      <c r="H61" s="334"/>
      <c r="I61" s="335">
        <v>7327082</v>
      </c>
      <c r="J61" s="336">
        <v>32733</v>
      </c>
      <c r="K61" s="337">
        <v>-5.0999999999999996</v>
      </c>
      <c r="L61" s="338">
        <v>40494</v>
      </c>
      <c r="M61" s="339">
        <v>1.1000000000000001</v>
      </c>
      <c r="N61" s="324">
        <v>-6.2</v>
      </c>
    </row>
    <row r="62" spans="1:14" x14ac:dyDescent="0.15">
      <c r="A62" s="248"/>
      <c r="B62" s="244"/>
      <c r="C62" s="244"/>
      <c r="D62" s="244"/>
      <c r="E62" s="244"/>
      <c r="F62" s="244"/>
      <c r="G62" s="325"/>
      <c r="H62" s="326" t="s">
        <v>512</v>
      </c>
      <c r="I62" s="327">
        <v>5032891</v>
      </c>
      <c r="J62" s="328">
        <v>22513</v>
      </c>
      <c r="K62" s="329">
        <v>-4</v>
      </c>
      <c r="L62" s="330">
        <v>22554</v>
      </c>
      <c r="M62" s="331">
        <v>0.5</v>
      </c>
      <c r="N62" s="332">
        <v>-4.5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2.4700000000000002</v>
      </c>
      <c r="G47" s="12">
        <v>3.33</v>
      </c>
      <c r="H47" s="12">
        <v>5.18</v>
      </c>
      <c r="I47" s="12">
        <v>6.54</v>
      </c>
      <c r="J47" s="13">
        <v>14.14</v>
      </c>
    </row>
    <row r="48" spans="2:10" ht="57.75" customHeight="1" x14ac:dyDescent="0.15">
      <c r="B48" s="14"/>
      <c r="C48" s="1171" t="s">
        <v>4</v>
      </c>
      <c r="D48" s="1171"/>
      <c r="E48" s="1172"/>
      <c r="F48" s="15">
        <v>3.08</v>
      </c>
      <c r="G48" s="16">
        <v>2.59</v>
      </c>
      <c r="H48" s="16">
        <v>3.93</v>
      </c>
      <c r="I48" s="16">
        <v>5.46</v>
      </c>
      <c r="J48" s="17">
        <v>8.35</v>
      </c>
    </row>
    <row r="49" spans="2:10" ht="57.75" customHeight="1" thickBot="1" x14ac:dyDescent="0.2">
      <c r="B49" s="18"/>
      <c r="C49" s="1173" t="s">
        <v>5</v>
      </c>
      <c r="D49" s="1173"/>
      <c r="E49" s="1174"/>
      <c r="F49" s="19" t="s">
        <v>524</v>
      </c>
      <c r="G49" s="20">
        <v>0.16</v>
      </c>
      <c r="H49" s="20">
        <v>3.38</v>
      </c>
      <c r="I49" s="20">
        <v>2.77</v>
      </c>
      <c r="J49" s="21">
        <v>10.75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2017-04-10T01:40:06Z</cp:lastPrinted>
  <dcterms:created xsi:type="dcterms:W3CDTF">2017-02-15T18:03:04Z</dcterms:created>
  <dcterms:modified xsi:type="dcterms:W3CDTF">2017-05-16T07:00:34Z</dcterms:modified>
</cp:coreProperties>
</file>