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9180" tabRatio="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U37" i="9"/>
  <c r="BE36" i="9"/>
  <c r="BW35" i="9"/>
  <c r="BW36" i="9" s="1"/>
  <c r="CO34" i="9" s="1"/>
  <c r="CO35" i="9" s="1"/>
  <c r="CO36" i="9" s="1"/>
  <c r="CO37" i="9" s="1"/>
  <c r="CO38" i="9" s="1"/>
  <c r="CO39" i="9" s="1"/>
  <c r="CO40" i="9" s="1"/>
  <c r="CO41" i="9" s="1"/>
  <c r="CO42" i="9" s="1"/>
  <c r="BE35" i="9"/>
  <c r="BW34" i="9"/>
  <c r="BE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 r="AM36" i="9" s="1"/>
</calcChain>
</file>

<file path=xl/sharedStrings.xml><?xml version="1.0" encoding="utf-8"?>
<sst xmlns="http://schemas.openxmlformats.org/spreadsheetml/2006/main" count="1028" uniqueCount="568">
  <si>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</si>
  <si>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</si>
  <si>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</si>
  <si>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</si>
  <si>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</si>
  <si>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</si>
  <si>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</si>
  <si>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</si>
  <si>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</si>
  <si>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</si>
  <si>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</si>
  <si>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</si>
  <si>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</si>
  <si>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</si>
  <si>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</si>
  <si>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</si>
  <si>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</si>
  <si>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</si>
  <si>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</si>
  <si>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</si>
  <si>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</si>
  <si>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</si>
  <si>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</si>
  <si>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</si>
  <si>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</si>
  <si>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</si>
  <si>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</si>
  <si>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</si>
  <si>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</si>
  <si>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</si>
  <si>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</si>
  <si>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</si>
  <si>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</si>
  <si>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</si>
  <si>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</si>
  <si>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</si>
  <si>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</si>
  <si>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</si>
  <si>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</si>
  <si>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</si>
  <si>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</si>
  <si>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</si>
  <si>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</si>
  <si>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</si>
  <si>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</si>
  <si>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</si>
  <si>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</si>
  <si>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</si>
  <si>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</si>
  <si>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</si>
  <si>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</si>
  <si>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</si>
  <si>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</si>
  <si>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</si>
  <si>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</si>
  <si>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</si>
  <si>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</si>
  <si>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</si>
  <si>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</si>
  <si>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</si>
  <si>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</si>
  <si>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</si>
  <si>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</si>
  <si>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</si>
  <si>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</si>
  <si>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</si>
  <si>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</si>
  <si>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</si>
  <si>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</si>
  <si>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</si>
  <si>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</si>
  <si>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</si>
  <si>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</si>
  <si>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</si>
  <si>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</si>
  <si>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</si>
  <si>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</si>
  <si>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</si>
  <si>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</si>
  <si>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</si>
  <si>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</si>
  <si>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横須賀市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</si>
  <si>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</si>
  <si>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</si>
  <si>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</si>
  <si>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</si>
  <si>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</si>
  <si>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</si>
  <si>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</si>
  <si>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</si>
  <si>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</si>
  <si>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</si>
  <si>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</si>
  <si>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</si>
  <si>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</si>
  <si>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</si>
  <si>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</si>
  <si>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</si>
  <si>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</si>
  <si>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</si>
  <si>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</si>
  <si>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</si>
  <si>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</si>
  <si>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</si>
  <si>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</si>
  <si>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</si>
  <si>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</si>
  <si>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</si>
  <si>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</si>
  <si>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</si>
  <si>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</si>
  <si>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</si>
  <si>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</si>
  <si>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</si>
  <si>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</si>
  <si>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</si>
  <si>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</si>
  <si>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</si>
  <si>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</si>
  <si>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</si>
  <si>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</si>
  <si>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</si>
  <si>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</si>
  <si>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</si>
  <si>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</si>
  <si>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</si>
  <si>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</si>
  <si>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</si>
  <si>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</si>
  <si>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</si>
  <si>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</si>
  <si>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</si>
  <si>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</si>
  <si>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</si>
  <si>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</si>
  <si>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</si>
  <si>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</si>
  <si>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</si>
  <si>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</si>
  <si>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</si>
  <si>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</si>
  <si>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</si>
  <si>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</si>
  <si>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</si>
  <si>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</si>
  <si>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</si>
  <si>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</si>
  <si>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</si>
  <si>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</si>
  <si>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</si>
  <si>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</si>
  <si>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</si>
  <si>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</si>
  <si>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</si>
  <si>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</si>
  <si>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</si>
  <si>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</si>
  <si>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</si>
  <si>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</si>
  <si>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</si>
  <si>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</si>
  <si>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</si>
  <si>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</si>
  <si>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</si>
  <si>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</si>
  <si>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</si>
  <si>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</si>
  <si>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</si>
  <si>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</si>
  <si>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</si>
  <si>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</si>
  <si>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</si>
  <si>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</si>
  <si>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</si>
  <si>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</si>
  <si>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</si>
  <si>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</si>
  <si>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</si>
  <si>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</si>
  <si>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</si>
  <si>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</si>
  <si>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</si>
  <si>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</si>
  <si>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</si>
  <si>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</si>
  <si>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</si>
  <si>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</si>
  <si>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</si>
  <si>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</si>
  <si>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</si>
  <si>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</si>
  <si>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</si>
  <si>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神奈川県横須賀市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</si>
  <si>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</si>
  <si>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</si>
  <si>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</si>
  <si>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</si>
  <si>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</si>
  <si>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</si>
  <si>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</si>
  <si>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</si>
  <si>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</si>
  <si>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</si>
  <si>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</si>
  <si>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</si>
  <si>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</si>
  <si>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</si>
  <si>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</si>
  <si>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</si>
  <si>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</si>
  <si>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</si>
  <si>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</si>
  <si>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</si>
  <si>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</si>
  <si>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</si>
  <si>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</si>
  <si>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</si>
  <si>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</si>
  <si>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</si>
  <si>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</si>
  <si>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</si>
  <si>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</si>
  <si>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</si>
  <si>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</si>
  <si>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</si>
  <si>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</si>
  <si>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</si>
  <si>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</si>
  <si>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</si>
  <si>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</si>
  <si>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</si>
  <si>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</si>
  <si>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</si>
  <si>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</si>
  <si>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</si>
  <si>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</si>
  <si>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</si>
  <si>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</si>
  <si>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</si>
  <si>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</si>
  <si>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</si>
  <si>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</si>
  <si>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</si>
  <si>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</si>
  <si>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</si>
  <si>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</si>
  <si>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</si>
  <si>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</si>
  <si>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</si>
  <si>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</si>
  <si>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</si>
  <si>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</si>
  <si>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</si>
  <si>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</si>
  <si>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</si>
  <si>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</si>
  <si>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</si>
  <si>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</si>
  <si>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</si>
  <si>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</si>
  <si>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</si>
  <si>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</si>
  <si>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</si>
  <si>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</si>
  <si>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</si>
  <si>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</si>
  <si>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</si>
  <si>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</si>
  <si>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</si>
  <si>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</si>
  <si>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</si>
  <si>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</si>
  <si>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</si>
  <si>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</si>
  <si>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</si>
  <si>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</si>
  <si>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</si>
  <si>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</si>
  <si>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</si>
  <si>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</si>
  <si>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</si>
  <si>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</si>
  <si>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</si>
  <si>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</si>
  <si>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</si>
  <si>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</si>
  <si>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</si>
  <si>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</si>
  <si>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</si>
  <si>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</si>
  <si>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</si>
  <si>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</si>
  <si>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</si>
  <si>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</si>
  <si>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</si>
  <si>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</si>
  <si>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</si>
  <si>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</si>
  <si>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</si>
  <si>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</si>
  <si>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</si>
  <si>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</si>
  <si>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</si>
  <si>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</si>
  <si>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</si>
  <si>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</si>
  <si>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</si>
  <si>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</si>
  <si>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</si>
  <si>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</si>
  <si>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</si>
  <si>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</si>
  <si>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</si>
  <si>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</si>
  <si>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</si>
  <si>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</si>
  <si>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</si>
  <si>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</si>
  <si>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</si>
  <si>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</si>
  <si>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</si>
  <si>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</si>
  <si>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</si>
  <si>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</si>
  <si>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</si>
  <si>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</si>
  <si>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</si>
  <si>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</si>
  <si>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</si>
  <si>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</si>
  <si>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</si>
  <si>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</si>
  <si>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</si>
  <si>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</si>
  <si>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</si>
  <si>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</si>
  <si>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</si>
  <si>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</si>
  <si>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</si>
  <si>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</si>
  <si>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神奈川県横須賀市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</si>
  <si>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</si>
  <si>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</si>
  <si>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</si>
  <si>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</si>
  <si>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</si>
  <si>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</si>
  <si>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</si>
  <si>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</si>
  <si>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</si>
  <si>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</si>
  <si>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</si>
  <si>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</si>
  <si>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</si>
  <si>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</si>
  <si>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</si>
  <si>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</si>
  <si>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</si>
  <si>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</si>
  <si>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</si>
  <si>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</si>
  <si>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</si>
  <si>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</si>
  <si>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</si>
  <si>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</si>
  <si>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</si>
  <si>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</si>
  <si>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</si>
  <si>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</si>
  <si>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</si>
  <si>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</si>
  <si>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</si>
  <si>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</si>
  <si>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</si>
  <si>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</si>
  <si>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</si>
  <si>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</si>
  <si>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</si>
  <si>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</si>
  <si>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</si>
  <si>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</si>
  <si>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</si>
  <si>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</si>
  <si>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</si>
  <si>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</si>
  <si>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</si>
  <si>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</si>
  <si>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</si>
  <si>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</si>
  <si>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</si>
  <si>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</si>
  <si>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</si>
  <si>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</si>
  <si>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</si>
  <si>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</si>
  <si>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</si>
  <si>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</si>
  <si>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</si>
  <si>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</si>
  <si>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</si>
  <si>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</si>
  <si>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</si>
  <si>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</si>
  <si>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</si>
  <si>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</si>
  <si>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</si>
  <si>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</si>
  <si>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</si>
  <si>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</si>
  <si>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</si>
  <si>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</si>
  <si>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</si>
  <si>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</si>
  <si>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</si>
  <si>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</si>
  <si>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</si>
  <si>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</si>
  <si>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</si>
  <si>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</si>
  <si>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</si>
  <si>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</si>
  <si>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</si>
  <si>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</si>
  <si>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</si>
  <si>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</si>
  <si>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</si>
  <si>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</si>
  <si>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</si>
  <si>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</si>
  <si>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</si>
  <si>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</si>
  <si>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特別会計介護保険費</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</si>
  <si>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</si>
  <si>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</si>
  <si>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</si>
  <si>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</si>
  <si>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</si>
  <si>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</si>
  <si>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</si>
  <si>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</si>
  <si>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</si>
  <si>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</si>
  <si>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</si>
  <si>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</si>
  <si>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</si>
  <si>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</si>
  <si>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</si>
  <si>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</si>
  <si>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</si>
  <si>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</si>
  <si>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</si>
  <si>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</si>
  <si>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</si>
  <si>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</si>
  <si>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</si>
  <si>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</si>
  <si>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</si>
  <si>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</si>
  <si>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</si>
  <si>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</si>
  <si>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</si>
  <si>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</si>
  <si>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</si>
  <si>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</si>
  <si>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</si>
  <si>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</si>
  <si>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</si>
  <si>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</si>
  <si>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</si>
  <si>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</si>
  <si>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</si>
  <si>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</si>
  <si>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</si>
  <si>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</si>
  <si>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</si>
  <si>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</si>
  <si>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</si>
  <si>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</si>
  <si>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</si>
  <si>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</si>
  <si>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</si>
  <si>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</si>
  <si>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</si>
  <si>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</si>
  <si>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</si>
  <si>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</si>
  <si>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</si>
  <si>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</si>
  <si>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</si>
  <si>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</si>
  <si>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</si>
  <si>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</si>
  <si>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</si>
  <si>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</si>
  <si>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</si>
  <si>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</si>
  <si>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</si>
  <si>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</si>
  <si>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</si>
  <si>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</si>
  <si>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</si>
  <si>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</si>
  <si>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</si>
  <si>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</si>
  <si>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</si>
  <si>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</si>
  <si>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</si>
  <si>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</si>
  <si>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</si>
  <si>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</si>
  <si>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</si>
  <si>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</si>
  <si>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</si>
  <si>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</si>
  <si>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1.20</t>
  </si>
  <si>
    <t>▲ 2.37</t>
  </si>
  <si>
    <t>▲ 1.80</t>
  </si>
  <si>
    <t>▲ 4.69</t>
  </si>
  <si>
    <t>▲ 0.11</t>
  </si>
  <si>
    <t>水道事業会計</t>
  </si>
  <si>
    <t>特別会計国民健康保険費</t>
  </si>
  <si>
    <t>一般会計</t>
  </si>
  <si>
    <t>病院事業会計</t>
  </si>
  <si>
    <t>下水道事業会計</t>
  </si>
  <si>
    <t>特別会計介護保険費</t>
  </si>
  <si>
    <t>特別会計後期高齢者医療費</t>
  </si>
  <si>
    <t>特別会計公園墓地事業費</t>
  </si>
  <si>
    <t>その他会計（赤字）</t>
  </si>
  <si>
    <t>その他会計（黒字）</t>
  </si>
  <si>
    <t>一般会計</t>
    <phoneticPr fontId="5"/>
  </si>
  <si>
    <t>特別会計公園墓地事業費</t>
    <phoneticPr fontId="5"/>
  </si>
  <si>
    <t>特別会計母子父子寡婦福祉資金貸付事業費</t>
    <phoneticPr fontId="5"/>
  </si>
  <si>
    <t>-</t>
    <phoneticPr fontId="5"/>
  </si>
  <si>
    <t>特別会計公債管理費</t>
    <phoneticPr fontId="5"/>
  </si>
  <si>
    <t>-</t>
    <phoneticPr fontId="2"/>
  </si>
  <si>
    <t>特別会計国民健康保険費</t>
    <phoneticPr fontId="5"/>
  </si>
  <si>
    <t>特別会計介護保険費</t>
    <phoneticPr fontId="5"/>
  </si>
  <si>
    <t>特別会計後期高齢者医療費</t>
    <phoneticPr fontId="5"/>
  </si>
  <si>
    <t>水道事業会計</t>
    <phoneticPr fontId="5"/>
  </si>
  <si>
    <t>法適用企業</t>
    <phoneticPr fontId="5"/>
  </si>
  <si>
    <t>下水道事業会計</t>
    <phoneticPr fontId="5"/>
  </si>
  <si>
    <t>病院事業会計</t>
    <phoneticPr fontId="5"/>
  </si>
  <si>
    <t>○</t>
    <phoneticPr fontId="2"/>
  </si>
  <si>
    <t>横須賀市土地開発公社</t>
    <rPh sb="0" eb="4">
      <t>ヨコスカシ</t>
    </rPh>
    <rPh sb="4" eb="6">
      <t>トチ</t>
    </rPh>
    <rPh sb="6" eb="8">
      <t>カイハツ</t>
    </rPh>
    <rPh sb="8" eb="10">
      <t>コウシャ</t>
    </rPh>
    <phoneticPr fontId="5"/>
  </si>
  <si>
    <t>（財）シティサポートよこすか</t>
    <rPh sb="1" eb="2">
      <t>ザイ</t>
    </rPh>
    <phoneticPr fontId="5"/>
  </si>
  <si>
    <t>（財）横須賀市健康福祉財団</t>
    <rPh sb="1" eb="2">
      <t>ザイ</t>
    </rPh>
    <rPh sb="3" eb="7">
      <t>ヨコスカシ</t>
    </rPh>
    <rPh sb="7" eb="9">
      <t>ケンコウ</t>
    </rPh>
    <rPh sb="9" eb="11">
      <t>フクシ</t>
    </rPh>
    <rPh sb="11" eb="13">
      <t>ザイダン</t>
    </rPh>
    <phoneticPr fontId="5"/>
  </si>
  <si>
    <t>（財）横須賀市生涯学習財団</t>
    <rPh sb="1" eb="2">
      <t>ザイ</t>
    </rPh>
    <rPh sb="3" eb="7">
      <t>ヨコスカシ</t>
    </rPh>
    <rPh sb="7" eb="9">
      <t>ショウガイ</t>
    </rPh>
    <rPh sb="9" eb="11">
      <t>ガクシュウ</t>
    </rPh>
    <rPh sb="11" eb="13">
      <t>ザイダン</t>
    </rPh>
    <phoneticPr fontId="5"/>
  </si>
  <si>
    <t>（財）横須賀市産業振興財団</t>
    <rPh sb="1" eb="2">
      <t>ザイ</t>
    </rPh>
    <rPh sb="3" eb="7">
      <t>ヨコスカシ</t>
    </rPh>
    <rPh sb="7" eb="9">
      <t>サンギョウ</t>
    </rPh>
    <rPh sb="9" eb="11">
      <t>シンコウ</t>
    </rPh>
    <rPh sb="11" eb="13">
      <t>ザイダン</t>
    </rPh>
    <phoneticPr fontId="5"/>
  </si>
  <si>
    <t>（財）横須賀中央まちづくり</t>
    <rPh sb="1" eb="2">
      <t>ザイ</t>
    </rPh>
    <rPh sb="3" eb="6">
      <t>ヨコスカ</t>
    </rPh>
    <rPh sb="6" eb="8">
      <t>チュウオウ</t>
    </rPh>
    <phoneticPr fontId="5"/>
  </si>
  <si>
    <t>（財）横須賀テレコムリサーチパーク</t>
    <rPh sb="1" eb="2">
      <t>ザイ</t>
    </rPh>
    <rPh sb="3" eb="6">
      <t>ヨコスカ</t>
    </rPh>
    <phoneticPr fontId="5"/>
  </si>
  <si>
    <t>（財）横須賀芸術文化財団</t>
    <rPh sb="1" eb="2">
      <t>ザイ</t>
    </rPh>
    <rPh sb="3" eb="6">
      <t>ヨコスカ</t>
    </rPh>
    <rPh sb="6" eb="8">
      <t>ゲイジュツ</t>
    </rPh>
    <rPh sb="8" eb="10">
      <t>ブンカ</t>
    </rPh>
    <rPh sb="10" eb="12">
      <t>ザイダン</t>
    </rPh>
    <phoneticPr fontId="5"/>
  </si>
  <si>
    <t>（公財）かながわ海岸美化財団</t>
    <phoneticPr fontId="2"/>
  </si>
  <si>
    <t>神奈川県内広域水道企業団</t>
    <rPh sb="0" eb="4">
      <t>カナガワケン</t>
    </rPh>
    <rPh sb="4" eb="5">
      <t>ナイ</t>
    </rPh>
    <rPh sb="5" eb="7">
      <t>コウイキ</t>
    </rPh>
    <rPh sb="7" eb="9">
      <t>スイドウ</t>
    </rPh>
    <rPh sb="9" eb="11">
      <t>キギョウ</t>
    </rPh>
    <rPh sb="11" eb="12">
      <t>ダン</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</si>
  <si>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</si>
  <si>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</si>
  <si>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</si>
  <si>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</si>
  <si>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</si>
  <si>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</si>
  <si>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</si>
  <si>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</si>
  <si>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</si>
  <si>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</si>
  <si>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</si>
  <si>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</si>
  <si>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</si>
  <si>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</si>
  <si>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類似団体内平均値と比較すると実質公債費率は平均値より少ないものの、将来負担比率は平均値よりも高くなっており、後年度への負担が大きいこととなる。
平成26年度よりは、建設事業などに係る市債（通常債）の新規債発行比率を元利償還額の90％以下に抑制しているが、臨時財政対策債の借入が増加しており、将来負担比率が高くなる要因となっている。
実質公債費比率の推移を確認しつつ、本市の財政基本計画に従いながら、新規債発行の適正管理を行っていく。</t>
    <rPh sb="54" eb="57">
      <t>コウネンド</t>
    </rPh>
    <rPh sb="59" eb="61">
      <t>フタン</t>
    </rPh>
    <rPh sb="62" eb="63">
      <t>オオ</t>
    </rPh>
    <rPh sb="72" eb="74">
      <t>ヘイセイ</t>
    </rPh>
    <rPh sb="76" eb="78">
      <t>ネンド</t>
    </rPh>
    <rPh sb="107" eb="109">
      <t>ガンリ</t>
    </rPh>
    <rPh sb="109" eb="111">
      <t>ショウカン</t>
    </rPh>
    <rPh sb="111" eb="112">
      <t>ガク</t>
    </rPh>
    <rPh sb="127" eb="129">
      <t>リンジ</t>
    </rPh>
    <rPh sb="129" eb="131">
      <t>ザイセイ</t>
    </rPh>
    <rPh sb="131" eb="133">
      <t>タイサク</t>
    </rPh>
    <rPh sb="133" eb="134">
      <t>サイ</t>
    </rPh>
    <rPh sb="135" eb="137">
      <t>カリイレ</t>
    </rPh>
    <rPh sb="138" eb="140">
      <t>ゾウカ</t>
    </rPh>
    <rPh sb="145" eb="147">
      <t>ショウライ</t>
    </rPh>
    <rPh sb="147" eb="149">
      <t>フタン</t>
    </rPh>
    <rPh sb="149" eb="151">
      <t>ヒリツ</t>
    </rPh>
    <rPh sb="152" eb="153">
      <t>タカ</t>
    </rPh>
    <rPh sb="156" eb="158">
      <t>ヨウイン</t>
    </rPh>
    <rPh sb="166" eb="168">
      <t>ジッシツ</t>
    </rPh>
    <rPh sb="168" eb="171">
      <t>コウサイヒ</t>
    </rPh>
    <rPh sb="171" eb="172">
      <t>ヒ</t>
    </rPh>
    <rPh sb="172" eb="173">
      <t>リツ</t>
    </rPh>
    <rPh sb="174" eb="176">
      <t>スイイ</t>
    </rPh>
    <rPh sb="177" eb="179">
      <t>カクニン</t>
    </rPh>
    <rPh sb="183" eb="184">
      <t>ホン</t>
    </rPh>
    <rPh sb="184" eb="185">
      <t>シ</t>
    </rPh>
    <rPh sb="188" eb="190">
      <t>キホン</t>
    </rPh>
    <rPh sb="190" eb="192">
      <t>ケイカク</t>
    </rPh>
    <rPh sb="193" eb="194">
      <t>シタガ</t>
    </rPh>
    <rPh sb="199" eb="201">
      <t>シンキ</t>
    </rPh>
    <rPh sb="201" eb="202">
      <t>サイ</t>
    </rPh>
    <rPh sb="202" eb="204">
      <t>ハッコウ</t>
    </rPh>
    <rPh sb="205" eb="207">
      <t>テキセイ</t>
    </rPh>
    <rPh sb="207" eb="209">
      <t>カンリ</t>
    </rPh>
    <rPh sb="210" eb="21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</si>
</sst>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6" xfId="32"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31410</c:v>
                </c:pt>
                <c:pt idx="1">
                  <c:v>28659</c:v>
                </c:pt>
                <c:pt idx="2">
                  <c:v>29205</c:v>
                </c:pt>
                <c:pt idx="3">
                  <c:v>30362</c:v>
                </c:pt>
                <c:pt idx="4">
                  <c:v>28511</c:v>
                </c:pt>
              </c:numCache>
            </c:numRef>
          </c:val>
          <c:smooth val="0"/>
        </c:ser>
        <c:dLbls>
          <c:showLegendKey val="0"/>
          <c:showVal val="0"/>
          <c:showCatName val="0"/>
          <c:showSerName val="0"/>
          <c:showPercent val="0"/>
          <c:showBubbleSize val="0"/>
        </c:dLbls>
        <c:marker val="1"/>
        <c:smooth val="0"/>
        <c:axId val="225411224"/>
        <c:axId val="224754888"/>
      </c:lineChart>
      <c:catAx>
        <c:axId val="22541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754888"/>
        <c:crosses val="autoZero"/>
        <c:auto val="1"/>
        <c:lblAlgn val="ctr"/>
        <c:lblOffset val="100"/>
        <c:tickLblSkip val="1"/>
        <c:tickMarkSkip val="1"/>
        <c:noMultiLvlLbl val="0"/>
      </c:catAx>
      <c:valAx>
        <c:axId val="2247548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41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4.38</c:v>
                </c:pt>
                <c:pt idx="1">
                  <c:v>4.21</c:v>
                </c:pt>
                <c:pt idx="2">
                  <c:v>4.79</c:v>
                </c:pt>
                <c:pt idx="3">
                  <c:v>4.16</c:v>
                </c:pt>
                <c:pt idx="4">
                  <c:v>4.0599999999999996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16.100000000000001</c:v>
                </c:pt>
                <c:pt idx="1">
                  <c:v>16.07</c:v>
                </c:pt>
                <c:pt idx="2">
                  <c:v>15.61</c:v>
                </c:pt>
                <c:pt idx="3">
                  <c:v>14.28</c:v>
                </c:pt>
                <c:pt idx="4">
                  <c:v>16.43</c:v>
                </c:pt>
              </c:numCache>
            </c:numRef>
          </c:val>
        </c:ser>
        <c:dLbls>
          <c:showLegendKey val="0"/>
          <c:showVal val="0"/>
          <c:showCatName val="0"/>
          <c:showSerName val="0"/>
          <c:showPercent val="0"/>
          <c:showBubbleSize val="0"/>
        </c:dLbls>
        <c:gapWidth val="250"/>
        <c:overlap val="100"/>
        <c:axId val="387363112"/>
        <c:axId val="390077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c:v>
                </c:pt>
                <c:pt idx="1">
                  <c:v>-2.37</c:v>
                </c:pt>
                <c:pt idx="2">
                  <c:v>-1.8</c:v>
                </c:pt>
                <c:pt idx="3">
                  <c:v>-4.6900000000000004</c:v>
                </c:pt>
                <c:pt idx="4">
                  <c:v>-0.11</c:v>
                </c:pt>
              </c:numCache>
            </c:numRef>
          </c:val>
          <c:smooth val="0"/>
        </c:ser>
        <c:dLbls>
          <c:showLegendKey val="0"/>
          <c:showVal val="0"/>
          <c:showCatName val="0"/>
          <c:showSerName val="0"/>
          <c:showPercent val="0"/>
          <c:showBubbleSize val="0"/>
        </c:dLbls>
        <c:marker val="1"/>
        <c:smooth val="0"/>
        <c:axId val="387363112"/>
        <c:axId val="390077288"/>
      </c:lineChart>
      <c:catAx>
        <c:axId val="38736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077288"/>
        <c:crosses val="autoZero"/>
        <c:auto val="1"/>
        <c:lblAlgn val="ctr"/>
        <c:lblOffset val="100"/>
        <c:tickLblSkip val="1"/>
        <c:tickMarkSkip val="1"/>
        <c:noMultiLvlLbl val="0"/>
      </c:catAx>
      <c:valAx>
        <c:axId val="390077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36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特別会計公園墓地事業費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0.04</c:v>
                </c:pt>
                <c:pt idx="4">
                  <c:v>#N/A</c:v>
                </c:pt>
                <c:pt idx="5">
                  <c:v>0.01</c:v>
                </c:pt>
                <c:pt idx="6">
                  <c:v>#N/A</c:v>
                </c:pt>
                <c:pt idx="7">
                  <c:v>0.01</c:v>
                </c:pt>
                <c:pt idx="8">
                  <c:v>#N/A</c:v>
                </c:pt>
                <c:pt idx="9">
                  <c:v>0.05</c:v>
                </c:pt>
              </c:numCache>
            </c:numRef>
          </c:val>
        </c:ser>
        <c:ser>
          <c:idx val="3"/>
          <c:order val="3"/>
          <c:tx>
            <c:strRef>
              <c:f>データシート!$A$30</c:f>
              <c:strCache>
                <c:ptCount val="1"/>
                <c:pt idx="0">
                  <c:v>特別会計後期高齢者医療費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0.05</c:v>
                </c:pt>
                <c:pt idx="8">
                  <c:v>#N/A</c:v>
                </c:pt>
                <c:pt idx="9">
                  <c:v>0.06</c:v>
                </c:pt>
              </c:numCache>
            </c:numRef>
          </c:val>
        </c:ser>
        <c:ser>
          <c:idx val="4"/>
          <c:order val="4"/>
          <c:tx>
            <c:strRef>
              <c:f>データシート!$A$31</c:f>
              <c:strCache>
                <c:ptCount val="1"/>
                <c:pt idx="0">
                  <c:v>特別会計介護保険費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0.61</c:v>
                </c:pt>
                <c:pt idx="2">
                  <c:v>#N/A</c:v>
                </c:pt>
                <c:pt idx="3">
                  <c:v>0.99</c:v>
                </c:pt>
                <c:pt idx="4">
                  <c:v>#N/A</c:v>
                </c:pt>
                <c:pt idx="5">
                  <c:v>1.37</c:v>
                </c:pt>
                <c:pt idx="6">
                  <c:v>#N/A</c:v>
                </c:pt>
                <c:pt idx="7">
                  <c:v>1.73</c:v>
                </c:pt>
                <c:pt idx="8">
                  <c:v>#N/A</c:v>
                </c:pt>
                <c:pt idx="9">
                  <c:v>1.28</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1.94</c:v>
                </c:pt>
                <c:pt idx="2">
                  <c:v>#N/A</c:v>
                </c:pt>
                <c:pt idx="3">
                  <c:v>1.26</c:v>
                </c:pt>
                <c:pt idx="4">
                  <c:v>#N/A</c:v>
                </c:pt>
                <c:pt idx="5">
                  <c:v>1.49</c:v>
                </c:pt>
                <c:pt idx="6">
                  <c:v>#N/A</c:v>
                </c:pt>
                <c:pt idx="7">
                  <c:v>1.59</c:v>
                </c:pt>
                <c:pt idx="8">
                  <c:v>#N/A</c:v>
                </c:pt>
                <c:pt idx="9">
                  <c:v>2.13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0.61</c:v>
                </c:pt>
                <c:pt idx="4">
                  <c:v>#N/A</c:v>
                </c:pt>
                <c:pt idx="5">
                  <c:v>1.39</c:v>
                </c:pt>
                <c:pt idx="6">
                  <c:v>#N/A</c:v>
                </c:pt>
                <c:pt idx="7">
                  <c:v>2.13</c:v>
                </c:pt>
                <c:pt idx="8">
                  <c:v>#N/A</c:v>
                </c:pt>
                <c:pt idx="9">
                  <c:v>2.5499999999999998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4.29</c:v>
                </c:pt>
                <c:pt idx="2">
                  <c:v>#N/A</c:v>
                </c:pt>
                <c:pt idx="3">
                  <c:v>4.16</c:v>
                </c:pt>
                <c:pt idx="4">
                  <c:v>#N/A</c:v>
                </c:pt>
                <c:pt idx="5">
                  <c:v>4.7699999999999996</c:v>
                </c:pt>
                <c:pt idx="6">
                  <c:v>#N/A</c:v>
                </c:pt>
                <c:pt idx="7">
                  <c:v>4.1399999999999997</c:v>
                </c:pt>
                <c:pt idx="8">
                  <c:v>#N/A</c:v>
                </c:pt>
                <c:pt idx="9">
                  <c:v>4</c:v>
                </c:pt>
              </c:numCache>
            </c:numRef>
          </c:val>
        </c:ser>
        <c:ser>
          <c:idx val="8"/>
          <c:order val="8"/>
          <c:tx>
            <c:strRef>
              <c:f>データシート!$A$35</c:f>
              <c:strCache>
                <c:ptCount val="1"/>
                <c:pt idx="0">
                  <c:v>特別会計国民健康保険費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1.32</c:v>
                </c:pt>
                <c:pt idx="2">
                  <c:v>#N/A</c:v>
                </c:pt>
                <c:pt idx="3">
                  <c:v>0.5</c:v>
                </c:pt>
                <c:pt idx="4">
                  <c:v>#N/A</c:v>
                </c:pt>
                <c:pt idx="5">
                  <c:v>2.78</c:v>
                </c:pt>
                <c:pt idx="6">
                  <c:v>#N/A</c:v>
                </c:pt>
                <c:pt idx="7">
                  <c:v>4.2699999999999996</c:v>
                </c:pt>
                <c:pt idx="8">
                  <c:v>#N/A</c:v>
                </c:pt>
                <c:pt idx="9">
                  <c:v>5.78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7.08</c:v>
                </c:pt>
                <c:pt idx="2">
                  <c:v>#N/A</c:v>
                </c:pt>
                <c:pt idx="3">
                  <c:v>8.64</c:v>
                </c:pt>
                <c:pt idx="4">
                  <c:v>#N/A</c:v>
                </c:pt>
                <c:pt idx="5">
                  <c:v>8.49</c:v>
                </c:pt>
                <c:pt idx="6">
                  <c:v>#N/A</c:v>
                </c:pt>
                <c:pt idx="7">
                  <c:v>9.58</c:v>
                </c:pt>
                <c:pt idx="8">
                  <c:v>#N/A</c:v>
                </c:pt>
                <c:pt idx="9">
                  <c:v>10.93</c:v>
                </c:pt>
              </c:numCache>
            </c:numRef>
          </c:val>
        </c:ser>
        <c:dLbls>
          <c:showLegendKey val="0"/>
          <c:showVal val="0"/>
          <c:showCatName val="0"/>
          <c:showSerName val="0"/>
          <c:showPercent val="0"/>
          <c:showBubbleSize val="0"/>
        </c:dLbls>
        <c:gapWidth val="150"/>
        <c:overlap val="100"/>
        <c:axId val="388801760"/>
        <c:axId val="394451296"/>
      </c:barChart>
      <c:catAx>
        <c:axId val="3888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51296"/>
        <c:crosses val="autoZero"/>
        <c:auto val="1"/>
        <c:lblAlgn val="ctr"/>
        <c:lblOffset val="100"/>
        <c:tickLblSkip val="1"/>
        <c:tickMarkSkip val="1"/>
        <c:noMultiLvlLbl val="0"/>
      </c:catAx>
      <c:valAx>
        <c:axId val="39445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0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16135</c:v>
                </c:pt>
                <c:pt idx="5">
                  <c:v>16337</c:v>
                </c:pt>
                <c:pt idx="8">
                  <c:v>16346</c:v>
                </c:pt>
                <c:pt idx="11">
                  <c:v>16283</c:v>
                </c:pt>
                <c:pt idx="14">
                  <c:v>15278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c:v>
                </c:pt>
                <c:pt idx="3">
                  <c:v>55</c:v>
                </c:pt>
                <c:pt idx="6">
                  <c:v>53</c:v>
                </c:pt>
                <c:pt idx="9">
                  <c:v>49</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4402</c:v>
                </c:pt>
                <c:pt idx="3">
                  <c:v>4209</c:v>
                </c:pt>
                <c:pt idx="6">
                  <c:v>4201</c:v>
                </c:pt>
                <c:pt idx="9">
                  <c:v>3974</c:v>
                </c:pt>
                <c:pt idx="12">
                  <c:v>3926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16477</c:v>
                </c:pt>
                <c:pt idx="3">
                  <c:v>16595</c:v>
                </c:pt>
                <c:pt idx="6">
                  <c:v>16727</c:v>
                </c:pt>
                <c:pt idx="9">
                  <c:v>16959</c:v>
                </c:pt>
                <c:pt idx="12">
                  <c:v>15912</c:v>
                </c:pt>
              </c:numCache>
            </c:numRef>
          </c:val>
        </c:ser>
        <c:dLbls>
          <c:showLegendKey val="0"/>
          <c:showVal val="0"/>
          <c:showCatName val="0"/>
          <c:showSerName val="0"/>
          <c:showPercent val="0"/>
          <c:showBubbleSize val="0"/>
        </c:dLbls>
        <c:gapWidth val="100"/>
        <c:overlap val="100"/>
        <c:axId val="391933152"/>
        <c:axId val="393136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4797</c:v>
                </c:pt>
                <c:pt idx="2">
                  <c:v>#N/A</c:v>
                </c:pt>
                <c:pt idx="3">
                  <c:v>#N/A</c:v>
                </c:pt>
                <c:pt idx="4">
                  <c:v>4522</c:v>
                </c:pt>
                <c:pt idx="5">
                  <c:v>#N/A</c:v>
                </c:pt>
                <c:pt idx="6">
                  <c:v>#N/A</c:v>
                </c:pt>
                <c:pt idx="7">
                  <c:v>4635</c:v>
                </c:pt>
                <c:pt idx="8">
                  <c:v>#N/A</c:v>
                </c:pt>
                <c:pt idx="9">
                  <c:v>#N/A</c:v>
                </c:pt>
                <c:pt idx="10">
                  <c:v>4699</c:v>
                </c:pt>
                <c:pt idx="11">
                  <c:v>#N/A</c:v>
                </c:pt>
                <c:pt idx="12">
                  <c:v>#N/A</c:v>
                </c:pt>
                <c:pt idx="13">
                  <c:v>4640</c:v>
                </c:pt>
                <c:pt idx="14">
                  <c:v>#N/A</c:v>
                </c:pt>
              </c:numCache>
            </c:numRef>
          </c:val>
          <c:smooth val="0"/>
        </c:ser>
        <c:dLbls>
          <c:showLegendKey val="0"/>
          <c:showVal val="0"/>
          <c:showCatName val="0"/>
          <c:showSerName val="0"/>
          <c:showPercent val="0"/>
          <c:showBubbleSize val="0"/>
        </c:dLbls>
        <c:marker val="1"/>
        <c:smooth val="0"/>
        <c:axId val="391933152"/>
        <c:axId val="393136368"/>
      </c:lineChart>
      <c:catAx>
        <c:axId val="3919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136368"/>
        <c:crosses val="autoZero"/>
        <c:auto val="1"/>
        <c:lblAlgn val="ctr"/>
        <c:lblOffset val="100"/>
        <c:tickLblSkip val="1"/>
        <c:tickMarkSkip val="1"/>
        <c:noMultiLvlLbl val="0"/>
      </c:catAx>
      <c:valAx>
        <c:axId val="39313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9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133110</c:v>
                </c:pt>
                <c:pt idx="5">
                  <c:v>134698</c:v>
                </c:pt>
                <c:pt idx="8">
                  <c:v>137014</c:v>
                </c:pt>
                <c:pt idx="11">
                  <c:v>138382</c:v>
                </c:pt>
                <c:pt idx="14">
                  <c:v>138848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45051</c:v>
                </c:pt>
                <c:pt idx="5">
                  <c:v>44751</c:v>
                </c:pt>
                <c:pt idx="8">
                  <c:v>44344</c:v>
                </c:pt>
                <c:pt idx="11">
                  <c:v>43697</c:v>
                </c:pt>
                <c:pt idx="14">
                  <c:v>46489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17836</c:v>
                </c:pt>
                <c:pt idx="5">
                  <c:v>17532</c:v>
                </c:pt>
                <c:pt idx="8">
                  <c:v>16949</c:v>
                </c:pt>
                <c:pt idx="11">
                  <c:v>15621</c:v>
                </c:pt>
                <c:pt idx="14">
                  <c:v>17944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845</c:v>
                </c:pt>
                <c:pt idx="3">
                  <c:v>845</c:v>
                </c:pt>
                <c:pt idx="6">
                  <c:v>845</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389</c:v>
                </c:pt>
                <c:pt idx="3">
                  <c:v>448</c:v>
                </c:pt>
                <c:pt idx="6">
                  <c:v>458</c:v>
                </c:pt>
                <c:pt idx="9">
                  <c:v>467</c:v>
                </c:pt>
                <c:pt idx="12">
                  <c:v>500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25200</c:v>
                </c:pt>
                <c:pt idx="3">
                  <c:v>24581</c:v>
                </c:pt>
                <c:pt idx="6">
                  <c:v>24296</c:v>
                </c:pt>
                <c:pt idx="9">
                  <c:v>23067</c:v>
                </c:pt>
                <c:pt idx="12">
                  <c:v>21696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606</c:v>
                </c:pt>
                <c:pt idx="3">
                  <c:v>487</c:v>
                </c:pt>
                <c:pt idx="6">
                  <c:v>375</c:v>
                </c:pt>
                <c:pt idx="9">
                  <c:v>271</c:v>
                </c:pt>
                <c:pt idx="12">
                  <c:v>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40481</c:v>
                </c:pt>
                <c:pt idx="3">
                  <c:v>41626</c:v>
                </c:pt>
                <c:pt idx="6">
                  <c:v>41044</c:v>
                </c:pt>
                <c:pt idx="9">
                  <c:v>39858</c:v>
                </c:pt>
                <c:pt idx="12">
                  <c:v>41989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4956</c:v>
                </c:pt>
                <c:pt idx="3">
                  <c:v>4114</c:v>
                </c:pt>
                <c:pt idx="6">
                  <c:v>3663</c:v>
                </c:pt>
                <c:pt idx="9">
                  <c:v>3497</c:v>
                </c:pt>
                <c:pt idx="12">
                  <c:v>2906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169099</c:v>
                </c:pt>
                <c:pt idx="3">
                  <c:v>170724</c:v>
                </c:pt>
                <c:pt idx="6">
                  <c:v>172103</c:v>
                </c:pt>
                <c:pt idx="9">
                  <c:v>174412</c:v>
                </c:pt>
                <c:pt idx="12">
                  <c:v>175559</c:v>
                </c:pt>
              </c:numCache>
            </c:numRef>
          </c:val>
        </c:ser>
        <c:dLbls>
          <c:showLegendKey val="0"/>
          <c:showVal val="0"/>
          <c:showCatName val="0"/>
          <c:showSerName val="0"/>
          <c:showPercent val="0"/>
          <c:showBubbleSize val="0"/>
        </c:dLbls>
        <c:gapWidth val="100"/>
        <c:overlap val="100"/>
        <c:axId val="223856560"/>
        <c:axId val="223856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45579</c:v>
                </c:pt>
                <c:pt idx="2">
                  <c:v>#N/A</c:v>
                </c:pt>
                <c:pt idx="3">
                  <c:v>#N/A</c:v>
                </c:pt>
                <c:pt idx="4">
                  <c:v>45846</c:v>
                </c:pt>
                <c:pt idx="5">
                  <c:v>#N/A</c:v>
                </c:pt>
                <c:pt idx="6">
                  <c:v>#N/A</c:v>
                </c:pt>
                <c:pt idx="7">
                  <c:v>44477</c:v>
                </c:pt>
                <c:pt idx="8">
                  <c:v>#N/A</c:v>
                </c:pt>
                <c:pt idx="9">
                  <c:v>#N/A</c:v>
                </c:pt>
                <c:pt idx="10">
                  <c:v>43872</c:v>
                </c:pt>
                <c:pt idx="11">
                  <c:v>#N/A</c:v>
                </c:pt>
                <c:pt idx="12">
                  <c:v>#N/A</c:v>
                </c:pt>
                <c:pt idx="13">
                  <c:v>39548</c:v>
                </c:pt>
                <c:pt idx="14">
                  <c:v>#N/A</c:v>
                </c:pt>
              </c:numCache>
            </c:numRef>
          </c:val>
          <c:smooth val="0"/>
        </c:ser>
        <c:dLbls>
          <c:showLegendKey val="0"/>
          <c:showVal val="0"/>
          <c:showCatName val="0"/>
          <c:showSerName val="0"/>
          <c:showPercent val="0"/>
          <c:showBubbleSize val="0"/>
        </c:dLbls>
        <c:marker val="1"/>
        <c:smooth val="0"/>
        <c:axId val="223856560"/>
        <c:axId val="223856952"/>
      </c:lineChart>
      <c:catAx>
        <c:axId val="22385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856952"/>
        <c:crosses val="autoZero"/>
        <c:auto val="1"/>
        <c:lblAlgn val="ctr"/>
        <c:lblOffset val="100"/>
        <c:tickLblSkip val="1"/>
        <c:tickMarkSkip val="1"/>
        <c:noMultiLvlLbl val="0"/>
      </c:catAx>
      <c:valAx>
        <c:axId val="22385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5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{24F7D17B-F182-4CF8-A20D-6B7749C54C97}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{8D6E2EED-862D-4048-B30E-56ED2B0C5BD7}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{DF523081-628B-47A2-AA3E-BFA328123E82}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{E10D6E9E-8DC5-4AB6-A577-FC9F02CB1C01}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{6D938ECE-B686-4F40-AEC3-355502BCF48C}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{E20F2D44-2FF7-4253-BA00-2D20DDD59FFA}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{90EE46F0-5AC4-4FB2-9B0A-A90FBA2B19D6}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{2380290E-C923-409B-9BFE-40358EC51459}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{F81545EE-20B8-4AF7-B5AB-CDF76AFE239A}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{51EC3C1A-FF87-4616-AC29-8644253F47D2}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9171928"/>
        <c:axId val="399172320"/>
      </c:scatterChart>
      <c:valAx>
        <c:axId val="399171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172320"/>
        <c:crosses val="autoZero"/>
        <c:crossBetween val="midCat"/>
      </c:valAx>
      <c:valAx>
        <c:axId val="399172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171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{BDD2373B-2519-48A0-8873-CDB34F9D2968}</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83E-2"/>
                  <c:y val="-6.335717839191669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{11239AA3-EBB0-4158-B0B4-05DE48F8753B}</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2953563773064654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{D84B24D3-79F4-406E-9D3C-435809A9F0C9}</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6991752569916483E-2"/>
                  <c:y val="-6.1696944744652017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{CB27BDB1-9C7C-48BC-B3D3-EBC2C1790BD5}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{9252045E-BB35-4DD9-BD03-0AD18E841C55}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6.4</c:v>
                </c:pt>
                <c:pt idx="2">
                  <c:v>6.5</c:v>
                </c:pt>
                <c:pt idx="3">
                  <c:v>6.4</c:v>
                </c:pt>
                <c:pt idx="4">
                  <c:v>6.5</c:v>
                </c:pt>
              </c:numCache>
            </c:numRef>
          </c:xVal>
          <c:yVal>
            <c:numRef>
              <c:f>公会計指標分析・財政指標組合せ分析表!$K$73:$O$73</c:f>
              <c:numCache>
                <c:formatCode>#,##0.0;"▲ "#,##0.0</c:formatCode>
                <c:ptCount val="5"/>
                <c:pt idx="0">
                  <c:v>63.7</c:v>
                </c:pt>
                <c:pt idx="1">
                  <c:v>64.3</c:v>
                </c:pt>
                <c:pt idx="2">
                  <c:v>61.9</c:v>
                </c:pt>
                <c:pt idx="3">
                  <c:v>62.3</c:v>
                </c:pt>
                <c:pt idx="4">
                  <c:v>55.6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{AFD10449-956B-4602-94D6-37D72A50AB19}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{A9BF20E7-0ECD-4F9F-81F7-389B70D21E40}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{24925BEE-03E9-465F-AAF9-B65A5DDA53FC}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{7D3D5F03-5612-4EDF-8225-33BA30B7F2A7}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{1BBCD248-DF27-4D22-B992-FBF67F96EDF6}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399173104"/>
        <c:axId val="399173496"/>
      </c:scatterChart>
      <c:valAx>
        <c:axId val="399173104"/>
        <c:scaling>
          <c:orientation val="minMax"/>
          <c:max val="9.5"/>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173496"/>
        <c:crosses val="autoZero"/>
        <c:crossBetween val="midCat"/>
      </c:valAx>
      <c:valAx>
        <c:axId val="399173496"/>
        <c:scaling>
          <c:orientation val="minMax"/>
          <c:max val="8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173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元利償還金は、臨時財政対策債が増加しているが、</a:t>
          </a:r>
          <a:r>
            <a:rPr kumimoji="1" lang="ja-JP" altLang="ja-JP" sz="1100">
              <a:solidFill>
                <a:schemeClr val="dk1"/>
              </a:solidFill>
              <a:effectLst/>
              <a:latin typeface="+mn-lt"/>
              <a:ea typeface="+mn-ea"/>
              <a:cs typeface="+mn-cs"/>
            </a:rPr>
            <a:t>平成６年度発行の減税補てん債の償還完了等により、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10.47</a:t>
          </a:r>
          <a:r>
            <a:rPr lang="ja-JP" altLang="ja-JP" sz="1100" b="0" i="0" baseline="0">
              <a:solidFill>
                <a:schemeClr val="dk1"/>
              </a:solidFill>
              <a:effectLst/>
              <a:latin typeface="+mn-lt"/>
              <a:ea typeface="+mn-ea"/>
              <a:cs typeface="+mn-cs"/>
            </a:rPr>
            <a:t>億円減少している。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また、公営企業の元利償還金に対する繰入金は</a:t>
          </a:r>
          <a:r>
            <a:rPr lang="ja-JP" altLang="en-US" sz="1100" b="0" i="0" baseline="0">
              <a:solidFill>
                <a:schemeClr val="dk1"/>
              </a:solidFill>
              <a:effectLst/>
              <a:latin typeface="+mn-lt"/>
              <a:ea typeface="+mn-ea"/>
              <a:cs typeface="+mn-cs"/>
            </a:rPr>
            <a:t>、下水道事業の元金償還金に対する繰入金等の減少により</a:t>
          </a:r>
          <a:r>
            <a:rPr lang="en-US" altLang="ja-JP" sz="1100" b="0" i="0" baseline="0">
              <a:solidFill>
                <a:schemeClr val="dk1"/>
              </a:solidFill>
              <a:effectLst/>
              <a:latin typeface="+mn-lt"/>
              <a:ea typeface="+mn-ea"/>
              <a:cs typeface="+mn-cs"/>
            </a:rPr>
            <a:t>0.48</a:t>
          </a:r>
          <a:r>
            <a:rPr lang="ja-JP" altLang="ja-JP" sz="1100" b="0" i="0" baseline="0">
              <a:solidFill>
                <a:schemeClr val="dk1"/>
              </a:solidFill>
              <a:effectLst/>
              <a:latin typeface="+mn-lt"/>
              <a:ea typeface="+mn-ea"/>
              <a:cs typeface="+mn-cs"/>
            </a:rPr>
            <a:t>億の減少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、債務負担行為に準ずる支出額は</a:t>
          </a:r>
          <a:r>
            <a:rPr lang="ja-JP" altLang="en-US" sz="1100" b="0" i="0" baseline="0">
              <a:solidFill>
                <a:schemeClr val="dk1"/>
              </a:solidFill>
              <a:effectLst/>
              <a:latin typeface="+mn-lt"/>
              <a:ea typeface="+mn-ea"/>
              <a:cs typeface="+mn-cs"/>
            </a:rPr>
            <a:t>、充当する基金の減少に伴い、</a:t>
          </a:r>
          <a:r>
            <a:rPr lang="en-US" altLang="ja-JP" sz="1100" b="0" i="0" baseline="0">
              <a:solidFill>
                <a:schemeClr val="dk1"/>
              </a:solidFill>
              <a:effectLst/>
              <a:latin typeface="+mn-lt"/>
              <a:ea typeface="+mn-ea"/>
              <a:cs typeface="+mn-cs"/>
            </a:rPr>
            <a:t>0.31</a:t>
          </a:r>
          <a:r>
            <a:rPr lang="ja-JP" altLang="ja-JP" sz="1100" b="0" i="0" baseline="0">
              <a:solidFill>
                <a:schemeClr val="dk1"/>
              </a:solidFill>
              <a:effectLst/>
              <a:latin typeface="+mn-lt"/>
              <a:ea typeface="+mn-ea"/>
              <a:cs typeface="+mn-cs"/>
            </a:rPr>
            <a:t>億円の増加となっている。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一方で算入公債費は</a:t>
          </a:r>
          <a:r>
            <a:rPr lang="ja-JP" altLang="en-US" sz="1100" b="0" i="0" baseline="0">
              <a:solidFill>
                <a:schemeClr val="dk1"/>
              </a:solidFill>
              <a:effectLst/>
              <a:latin typeface="+mn-lt"/>
              <a:ea typeface="+mn-ea"/>
              <a:cs typeface="+mn-cs"/>
            </a:rPr>
            <a:t>、減税補てん債償還費が減少したことにより、</a:t>
          </a:r>
          <a:r>
            <a:rPr lang="en-US" altLang="ja-JP" sz="1100" b="0" i="0" baseline="0">
              <a:solidFill>
                <a:schemeClr val="dk1"/>
              </a:solidFill>
              <a:effectLst/>
              <a:latin typeface="+mn-lt"/>
              <a:ea typeface="+mn-ea"/>
              <a:cs typeface="+mn-cs"/>
            </a:rPr>
            <a:t>10.05</a:t>
          </a:r>
          <a:r>
            <a:rPr lang="ja-JP" altLang="ja-JP" sz="1100" b="0" i="0" baseline="0">
              <a:solidFill>
                <a:schemeClr val="dk1"/>
              </a:solidFill>
              <a:effectLst/>
              <a:latin typeface="+mn-lt"/>
              <a:ea typeface="+mn-ea"/>
              <a:cs typeface="+mn-cs"/>
            </a:rPr>
            <a:t>億円減少し</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結果として</a:t>
          </a:r>
          <a:r>
            <a:rPr lang="ja-JP" altLang="ja-JP" sz="1100" b="0" i="0" baseline="0">
              <a:solidFill>
                <a:schemeClr val="dk1"/>
              </a:solidFill>
              <a:effectLst/>
              <a:latin typeface="+mn-lt"/>
              <a:ea typeface="+mn-ea"/>
              <a:cs typeface="+mn-cs"/>
            </a:rPr>
            <a:t>実質公債費率の分子は、</a:t>
          </a:r>
          <a:r>
            <a:rPr lang="en-US" altLang="ja-JP" sz="1100" b="0" i="0" baseline="0">
              <a:solidFill>
                <a:schemeClr val="dk1"/>
              </a:solidFill>
              <a:effectLst/>
              <a:latin typeface="+mn-lt"/>
              <a:ea typeface="+mn-ea"/>
              <a:cs typeface="+mn-cs"/>
            </a:rPr>
            <a:t>0.59</a:t>
          </a:r>
          <a:r>
            <a:rPr lang="ja-JP" altLang="ja-JP" sz="1100" b="0" i="0" baseline="0">
              <a:solidFill>
                <a:schemeClr val="dk1"/>
              </a:solidFill>
              <a:effectLst/>
              <a:latin typeface="+mn-lt"/>
              <a:ea typeface="+mn-ea"/>
              <a:cs typeface="+mn-cs"/>
            </a:rPr>
            <a:t>億円減少し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今後も公債費の抑制は不可欠のため、平成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カ年平均で通常債の新規債発行比率の目標を元金償還額の</a:t>
          </a:r>
          <a:r>
            <a:rPr lang="en-US" altLang="ja-JP" sz="1100" b="0" i="0" baseline="0">
              <a:solidFill>
                <a:schemeClr val="dk1"/>
              </a:solidFill>
              <a:effectLst/>
              <a:latin typeface="+mn-lt"/>
              <a:ea typeface="+mn-ea"/>
              <a:cs typeface="+mn-cs"/>
            </a:rPr>
            <a:t>90</a:t>
          </a:r>
          <a:r>
            <a:rPr lang="ja-JP" altLang="en-US" sz="1100" b="0" i="0" baseline="0">
              <a:solidFill>
                <a:schemeClr val="dk1"/>
              </a:solidFill>
              <a:effectLst/>
              <a:latin typeface="+mn-lt"/>
              <a:ea typeface="+mn-ea"/>
              <a:cs typeface="+mn-cs"/>
            </a:rPr>
            <a:t>％に設定し、借入額を抑制していく。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将来負担比率の分子は、前年度と比較して、</a:t>
          </a:r>
          <a:r>
            <a:rPr kumimoji="1" lang="en-US" altLang="ja-JP" sz="1100">
              <a:solidFill>
                <a:schemeClr val="dk1"/>
              </a:solidFill>
              <a:effectLst/>
              <a:latin typeface="+mn-lt"/>
              <a:ea typeface="+mn-ea"/>
              <a:cs typeface="+mn-cs"/>
            </a:rPr>
            <a:t>43.24</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　主な要因は、退職手当負担見込額が</a:t>
          </a:r>
          <a:r>
            <a:rPr kumimoji="1" lang="ja-JP" altLang="en-US" sz="1100">
              <a:solidFill>
                <a:schemeClr val="dk1"/>
              </a:solidFill>
              <a:effectLst/>
              <a:latin typeface="+mn-lt"/>
              <a:ea typeface="+mn-ea"/>
              <a:cs typeface="+mn-cs"/>
            </a:rPr>
            <a:t>職員数の減少や退職手当支給額の減少により</a:t>
          </a:r>
          <a:r>
            <a:rPr kumimoji="1" lang="en-US" altLang="ja-JP" sz="1100">
              <a:solidFill>
                <a:schemeClr val="dk1"/>
              </a:solidFill>
              <a:effectLst/>
              <a:latin typeface="+mn-lt"/>
              <a:ea typeface="+mn-ea"/>
              <a:cs typeface="+mn-cs"/>
            </a:rPr>
            <a:t>13.71</a:t>
          </a:r>
          <a:r>
            <a:rPr kumimoji="1" lang="ja-JP" altLang="ja-JP" sz="1100">
              <a:solidFill>
                <a:schemeClr val="dk1"/>
              </a:solidFill>
              <a:effectLst/>
              <a:latin typeface="+mn-lt"/>
              <a:ea typeface="+mn-ea"/>
              <a:cs typeface="+mn-cs"/>
            </a:rPr>
            <a:t>億円減少し、</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基金が</a:t>
          </a:r>
          <a:r>
            <a:rPr kumimoji="1" lang="ja-JP" altLang="en-US" sz="1100">
              <a:solidFill>
                <a:schemeClr val="dk1"/>
              </a:solidFill>
              <a:effectLst/>
              <a:latin typeface="+mn-lt"/>
              <a:ea typeface="+mn-ea"/>
              <a:cs typeface="+mn-cs"/>
            </a:rPr>
            <a:t>税収の増等により</a:t>
          </a:r>
          <a:r>
            <a:rPr kumimoji="1" lang="en-US" altLang="ja-JP" sz="1100">
              <a:solidFill>
                <a:schemeClr val="dk1"/>
              </a:solidFill>
              <a:effectLst/>
              <a:latin typeface="+mn-lt"/>
              <a:ea typeface="+mn-ea"/>
              <a:cs typeface="+mn-cs"/>
            </a:rPr>
            <a:t>23.23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都市計画税を充当することができる下水道事業費の増等により特定歳入が</a:t>
          </a:r>
          <a:r>
            <a:rPr kumimoji="1" lang="en-US" altLang="ja-JP" sz="1100">
              <a:solidFill>
                <a:schemeClr val="dk1"/>
              </a:solidFill>
              <a:effectLst/>
              <a:latin typeface="+mn-lt"/>
              <a:ea typeface="+mn-ea"/>
              <a:cs typeface="+mn-cs"/>
            </a:rPr>
            <a:t>27.92</a:t>
          </a:r>
          <a:r>
            <a:rPr kumimoji="1" lang="ja-JP" altLang="ja-JP" sz="1100">
              <a:solidFill>
                <a:schemeClr val="dk1"/>
              </a:solidFill>
              <a:effectLst/>
              <a:latin typeface="+mn-lt"/>
              <a:ea typeface="+mn-ea"/>
              <a:cs typeface="+mn-cs"/>
            </a:rPr>
            <a:t>億円増加したためである。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、一般会計等に係る地方債の現在高は年々増加している。</a:t>
          </a:r>
          <a:endParaRPr lang="ja-JP" altLang="ja-JP" sz="1400">
            <a:effectLst/>
          </a:endParaRPr>
        </a:p>
        <a:p>
          <a:r>
            <a:rPr kumimoji="1" lang="ja-JP" altLang="ja-JP" sz="1100">
              <a:solidFill>
                <a:schemeClr val="dk1"/>
              </a:solidFill>
              <a:effectLst/>
              <a:latin typeface="+mn-lt"/>
              <a:ea typeface="+mn-ea"/>
              <a:cs typeface="+mn-cs"/>
            </a:rPr>
            <a:t>　今後の将来負担比率の分子を抑えるためにも、通常債の新規債発行比率の抑制により、地方債現在高の増加の抑制に努めていく。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前年度と比較し、基準財政需要額が増加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した一方で、基準財政収入額も増加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+16.3</a:t>
          </a:r>
          <a:r>
            <a:rPr lang="ja-JP" altLang="ja-JP"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したため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ヵ年平均では前年同数の</a:t>
          </a:r>
          <a:r>
            <a:rPr kumimoji="1" lang="en-US" altLang="ja-JP" sz="1100">
              <a:solidFill>
                <a:schemeClr val="dk1"/>
              </a:solidFill>
              <a:effectLst/>
              <a:latin typeface="+mn-lt"/>
              <a:ea typeface="+mn-ea"/>
              <a:cs typeface="+mn-cs"/>
            </a:rPr>
            <a:t>0.80</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今後も引き続き行政の効率化を図るとともに、定住人口を増やすための取り組みや企業誘致を積極的に行うことで、税収等の増による収入の増を図っていく。</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127000</xdr:rowOff>
    </xdr:to>
    <xdr:cxnSp macro="">
      <xdr:nvCxnSpPr>
        <xdr:cNvPr id="74" name="直線コネクタ 73"/>
        <xdr:cNvCxnSpPr/>
      </xdr:nvCxnSpPr>
      <xdr:spPr>
        <a:xfrm>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106892</xdr:rowOff>
    </xdr:to>
    <xdr:cxnSp macro="">
      <xdr:nvCxnSpPr>
        <xdr:cNvPr id="77" name="直線コネクタ 76"/>
        <xdr:cNvCxnSpPr/>
      </xdr:nvCxnSpPr>
      <xdr:spPr>
        <a:xfrm>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経常経費分析表を参照</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126788</xdr:rowOff>
    </xdr:from>
    <xdr:to>
      <xdr:col>7</xdr:col>
      <xdr:colOff>152400</xdr:colOff>
      <xdr:row>66</xdr:row>
      <xdr:rowOff>171027</xdr:rowOff>
    </xdr:to>
    <xdr:cxnSp macro="">
      <xdr:nvCxnSpPr>
        <xdr:cNvPr id="131" name="直線コネクタ 130"/>
        <xdr:cNvCxnSpPr/>
      </xdr:nvCxnSpPr>
      <xdr:spPr>
        <a:xfrm flipV="1">
          <a:off x="4114800" y="1144248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122767</xdr:rowOff>
    </xdr:from>
    <xdr:to>
      <xdr:col>6</xdr:col>
      <xdr:colOff>0</xdr:colOff>
      <xdr:row>66</xdr:row>
      <xdr:rowOff>171027</xdr:rowOff>
    </xdr:to>
    <xdr:cxnSp macro="">
      <xdr:nvCxnSpPr>
        <xdr:cNvPr id="134" name="直線コネクタ 133"/>
        <xdr:cNvCxnSpPr/>
      </xdr:nvCxnSpPr>
      <xdr:spPr>
        <a:xfrm>
          <a:off x="3225800" y="114384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122767</xdr:rowOff>
    </xdr:from>
    <xdr:to>
      <xdr:col>4</xdr:col>
      <xdr:colOff>482600</xdr:colOff>
      <xdr:row>66</xdr:row>
      <xdr:rowOff>122767</xdr:rowOff>
    </xdr:to>
    <xdr:cxnSp macro="">
      <xdr:nvCxnSpPr>
        <xdr:cNvPr id="137" name="直線コネクタ 136"/>
        <xdr:cNvCxnSpPr/>
      </xdr:nvCxnSpPr>
      <xdr:spPr>
        <a:xfrm>
          <a:off x="2336800" y="1143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110702</xdr:rowOff>
    </xdr:from>
    <xdr:to>
      <xdr:col>3</xdr:col>
      <xdr:colOff>279400</xdr:colOff>
      <xdr:row>66</xdr:row>
      <xdr:rowOff>122767</xdr:rowOff>
    </xdr:to>
    <xdr:cxnSp macro="">
      <xdr:nvCxnSpPr>
        <xdr:cNvPr id="140" name="直線コネクタ 139"/>
        <xdr:cNvCxnSpPr/>
      </xdr:nvCxnSpPr>
      <xdr:spPr>
        <a:xfrm>
          <a:off x="1447800" y="114264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75988</xdr:rowOff>
    </xdr:from>
    <xdr:to>
      <xdr:col>7</xdr:col>
      <xdr:colOff>203200</xdr:colOff>
      <xdr:row>67</xdr:row>
      <xdr:rowOff>6138</xdr:rowOff>
    </xdr:to>
    <xdr:sp macro="" textlink="">
      <xdr:nvSpPr>
        <xdr:cNvPr id="150" name="円/楕円 149"/>
        <xdr:cNvSpPr/>
      </xdr:nvSpPr>
      <xdr:spPr>
        <a:xfrm>
          <a:off x="4902200" y="11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143315</xdr:rowOff>
    </xdr:from>
    <xdr:ext cx="762000" cy="259045"/>
    <xdr:sp macro="" textlink="">
      <xdr:nvSpPr>
        <xdr:cNvPr id="151" name="財政構造の弾力性該当値テキスト"/>
        <xdr:cNvSpPr txBox="1"/>
      </xdr:nvSpPr>
      <xdr:spPr>
        <a:xfrm>
          <a:off x="5041900" y="1128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120227</xdr:rowOff>
    </xdr:from>
    <xdr:to>
      <xdr:col>6</xdr:col>
      <xdr:colOff>50800</xdr:colOff>
      <xdr:row>67</xdr:row>
      <xdr:rowOff>50377</xdr:rowOff>
    </xdr:to>
    <xdr:sp macro="" textlink="">
      <xdr:nvSpPr>
        <xdr:cNvPr id="152" name="円/楕円 151"/>
        <xdr:cNvSpPr/>
      </xdr:nvSpPr>
      <xdr:spPr>
        <a:xfrm>
          <a:off x="4064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35154</xdr:rowOff>
    </xdr:from>
    <xdr:ext cx="736600" cy="259045"/>
    <xdr:sp macro="" textlink="">
      <xdr:nvSpPr>
        <xdr:cNvPr id="153" name="テキスト ボックス 152"/>
        <xdr:cNvSpPr txBox="1"/>
      </xdr:nvSpPr>
      <xdr:spPr>
        <a:xfrm>
          <a:off x="3733800" y="1152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71967</xdr:rowOff>
    </xdr:from>
    <xdr:to>
      <xdr:col>4</xdr:col>
      <xdr:colOff>533400</xdr:colOff>
      <xdr:row>67</xdr:row>
      <xdr:rowOff>2117</xdr:rowOff>
    </xdr:to>
    <xdr:sp macro="" textlink="">
      <xdr:nvSpPr>
        <xdr:cNvPr id="154" name="円/楕円 153"/>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158344</xdr:rowOff>
    </xdr:from>
    <xdr:ext cx="762000" cy="259045"/>
    <xdr:sp macro="" textlink="">
      <xdr:nvSpPr>
        <xdr:cNvPr id="155" name="テキスト ボックス 154"/>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71967</xdr:rowOff>
    </xdr:from>
    <xdr:to>
      <xdr:col>3</xdr:col>
      <xdr:colOff>330200</xdr:colOff>
      <xdr:row>67</xdr:row>
      <xdr:rowOff>2117</xdr:rowOff>
    </xdr:to>
    <xdr:sp macro="" textlink="">
      <xdr:nvSpPr>
        <xdr:cNvPr id="156" name="円/楕円 155"/>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158344</xdr:rowOff>
    </xdr:from>
    <xdr:ext cx="762000" cy="259045"/>
    <xdr:sp macro="" textlink="">
      <xdr:nvSpPr>
        <xdr:cNvPr id="157" name="テキスト ボックス 156"/>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59902</xdr:rowOff>
    </xdr:from>
    <xdr:to>
      <xdr:col>2</xdr:col>
      <xdr:colOff>127000</xdr:colOff>
      <xdr:row>66</xdr:row>
      <xdr:rowOff>161502</xdr:rowOff>
    </xdr:to>
    <xdr:sp macro="" textlink="">
      <xdr:nvSpPr>
        <xdr:cNvPr id="158" name="円/楕円 157"/>
        <xdr:cNvSpPr/>
      </xdr:nvSpPr>
      <xdr:spPr>
        <a:xfrm>
          <a:off x="1397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146279</xdr:rowOff>
    </xdr:from>
    <xdr:ext cx="762000" cy="259045"/>
    <xdr:sp macro="" textlink="">
      <xdr:nvSpPr>
        <xdr:cNvPr id="159" name="テキスト ボックス 158"/>
        <xdr:cNvSpPr txBox="1"/>
      </xdr:nvSpPr>
      <xdr:spPr>
        <a:xfrm>
          <a:off x="1066800" y="114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人件費は、給与単価や職員手当の増加及び職員数の増加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2,769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2,780</a:t>
          </a:r>
          <a:r>
            <a:rPr lang="ja-JP" altLang="ja-JP" sz="1100">
              <a:solidFill>
                <a:schemeClr val="dk1"/>
              </a:solidFill>
              <a:effectLst/>
              <a:latin typeface="+mn-lt"/>
              <a:ea typeface="+mn-ea"/>
              <a:cs typeface="+mn-cs"/>
            </a:rPr>
            <a:t>人）により、</a:t>
          </a:r>
          <a:r>
            <a:rPr kumimoji="1" lang="ja-JP" altLang="ja-JP"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億円）した。</a:t>
          </a:r>
          <a:endParaRPr lang="ja-JP" altLang="ja-JP" sz="1400">
            <a:effectLst/>
          </a:endParaRPr>
        </a:p>
        <a:p>
          <a:r>
            <a:rPr kumimoji="1" lang="ja-JP" altLang="ja-JP" sz="1100">
              <a:solidFill>
                <a:schemeClr val="dk1"/>
              </a:solidFill>
              <a:effectLst/>
              <a:latin typeface="+mn-lt"/>
              <a:ea typeface="+mn-ea"/>
              <a:cs typeface="+mn-cs"/>
            </a:rPr>
            <a:t>　物件費は、主に庁内情報システムの更新、マイナンバー対応などのシステム開発により増加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億円）した。</a:t>
          </a:r>
          <a:endParaRPr lang="ja-JP" altLang="ja-JP" sz="1400">
            <a:effectLst/>
          </a:endParaRPr>
        </a:p>
        <a:p>
          <a:r>
            <a:rPr lang="ja-JP" altLang="ja-JP" sz="1100">
              <a:solidFill>
                <a:schemeClr val="dk1"/>
              </a:solidFill>
              <a:effectLst/>
              <a:latin typeface="+mn-lt"/>
              <a:ea typeface="+mn-ea"/>
              <a:cs typeface="+mn-cs"/>
            </a:rPr>
            <a:t>　これに併せて、人口が減少（</a:t>
          </a:r>
          <a:r>
            <a:rPr lang="en-US" altLang="ja-JP" sz="1100">
              <a:solidFill>
                <a:schemeClr val="dk1"/>
              </a:solidFill>
              <a:effectLst/>
              <a:latin typeface="+mn-lt"/>
              <a:ea typeface="+mn-ea"/>
              <a:cs typeface="+mn-cs"/>
            </a:rPr>
            <a:t>418,277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414,664</a:t>
          </a:r>
          <a:r>
            <a:rPr lang="ja-JP" altLang="ja-JP" sz="1100">
              <a:solidFill>
                <a:schemeClr val="dk1"/>
              </a:solidFill>
              <a:effectLst/>
              <a:latin typeface="+mn-lt"/>
              <a:ea typeface="+mn-ea"/>
              <a:cs typeface="+mn-cs"/>
            </a:rPr>
            <a:t>人）したことにより、人口１人当たりの額は前年度より</a:t>
          </a:r>
          <a:r>
            <a:rPr lang="en-US" altLang="ja-JP" sz="1100">
              <a:solidFill>
                <a:schemeClr val="dk1"/>
              </a:solidFill>
              <a:effectLst/>
              <a:latin typeface="+mn-lt"/>
              <a:ea typeface="+mn-ea"/>
              <a:cs typeface="+mn-cs"/>
            </a:rPr>
            <a:t>3,753</a:t>
          </a:r>
          <a:r>
            <a:rPr lang="ja-JP" altLang="ja-JP" sz="1100">
              <a:solidFill>
                <a:schemeClr val="dk1"/>
              </a:solidFill>
              <a:effectLst/>
              <a:latin typeface="+mn-lt"/>
              <a:ea typeface="+mn-ea"/>
              <a:cs typeface="+mn-cs"/>
            </a:rPr>
            <a:t>円増加し、</a:t>
          </a:r>
          <a:r>
            <a:rPr lang="en-US" altLang="ja-JP" sz="1100">
              <a:solidFill>
                <a:schemeClr val="dk1"/>
              </a:solidFill>
              <a:effectLst/>
              <a:latin typeface="+mn-lt"/>
              <a:ea typeface="+mn-ea"/>
              <a:cs typeface="+mn-cs"/>
            </a:rPr>
            <a:t>115,331</a:t>
          </a:r>
          <a:r>
            <a:rPr lang="ja-JP" altLang="ja-JP" sz="1100">
              <a:solidFill>
                <a:schemeClr val="dk1"/>
              </a:solidFill>
              <a:effectLst/>
              <a:latin typeface="+mn-lt"/>
              <a:ea typeface="+mn-ea"/>
              <a:cs typeface="+mn-cs"/>
            </a:rPr>
            <a:t>円となったが、</a:t>
          </a:r>
          <a:r>
            <a:rPr kumimoji="1" lang="ja-JP" altLang="ja-JP" sz="1100">
              <a:solidFill>
                <a:schemeClr val="dk1"/>
              </a:solidFill>
              <a:effectLst/>
              <a:latin typeface="+mn-lt"/>
              <a:ea typeface="+mn-ea"/>
              <a:cs typeface="+mn-cs"/>
            </a:rPr>
            <a:t>類似団体、全国平均、神奈川県平均いずれも同様に増加していることから全国的な傾向といえる。</a:t>
          </a:r>
          <a:endParaRPr lang="ja-JP" altLang="ja-JP" sz="1400">
            <a:effectLst/>
          </a:endParaRPr>
        </a:p>
        <a:p>
          <a:r>
            <a:rPr kumimoji="1" lang="ja-JP" altLang="ja-JP" sz="1100">
              <a:solidFill>
                <a:schemeClr val="dk1"/>
              </a:solidFill>
              <a:effectLst/>
              <a:latin typeface="+mn-lt"/>
              <a:ea typeface="+mn-ea"/>
              <a:cs typeface="+mn-cs"/>
            </a:rPr>
            <a:t>　なお、今後は一層、事務事業の見直しや行政改革を進め、事務の効率化を図るとともに、人員の見直しによる人件費の削減に努めていく。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31032</xdr:rowOff>
    </xdr:from>
    <xdr:to>
      <xdr:col>7</xdr:col>
      <xdr:colOff>152400</xdr:colOff>
      <xdr:row>82</xdr:row>
      <xdr:rowOff>81342</xdr:rowOff>
    </xdr:to>
    <xdr:cxnSp macro="">
      <xdr:nvCxnSpPr>
        <xdr:cNvPr id="194" name="直線コネクタ 193"/>
        <xdr:cNvCxnSpPr/>
      </xdr:nvCxnSpPr>
      <xdr:spPr>
        <a:xfrm>
          <a:off x="4114800" y="14089932"/>
          <a:ext cx="8382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155817</xdr:rowOff>
    </xdr:from>
    <xdr:to>
      <xdr:col>6</xdr:col>
      <xdr:colOff>0</xdr:colOff>
      <xdr:row>82</xdr:row>
      <xdr:rowOff>31032</xdr:rowOff>
    </xdr:to>
    <xdr:cxnSp macro="">
      <xdr:nvCxnSpPr>
        <xdr:cNvPr id="197" name="直線コネクタ 196"/>
        <xdr:cNvCxnSpPr/>
      </xdr:nvCxnSpPr>
      <xdr:spPr>
        <a:xfrm>
          <a:off x="3225800" y="14043267"/>
          <a:ext cx="889000" cy="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155817</xdr:rowOff>
    </xdr:from>
    <xdr:to>
      <xdr:col>4</xdr:col>
      <xdr:colOff>482600</xdr:colOff>
      <xdr:row>82</xdr:row>
      <xdr:rowOff>22921</xdr:rowOff>
    </xdr:to>
    <xdr:cxnSp macro="">
      <xdr:nvCxnSpPr>
        <xdr:cNvPr id="200" name="直線コネクタ 199"/>
        <xdr:cNvCxnSpPr/>
      </xdr:nvCxnSpPr>
      <xdr:spPr>
        <a:xfrm flipV="1">
          <a:off x="2336800" y="14043267"/>
          <a:ext cx="8890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22921</xdr:rowOff>
    </xdr:from>
    <xdr:to>
      <xdr:col>3</xdr:col>
      <xdr:colOff>279400</xdr:colOff>
      <xdr:row>82</xdr:row>
      <xdr:rowOff>34410</xdr:rowOff>
    </xdr:to>
    <xdr:cxnSp macro="">
      <xdr:nvCxnSpPr>
        <xdr:cNvPr id="203" name="直線コネクタ 202"/>
        <xdr:cNvCxnSpPr/>
      </xdr:nvCxnSpPr>
      <xdr:spPr>
        <a:xfrm flipV="1">
          <a:off x="1447800" y="14081821"/>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30542</xdr:rowOff>
    </xdr:from>
    <xdr:to>
      <xdr:col>7</xdr:col>
      <xdr:colOff>203200</xdr:colOff>
      <xdr:row>82</xdr:row>
      <xdr:rowOff>132142</xdr:rowOff>
    </xdr:to>
    <xdr:sp macro="" textlink="">
      <xdr:nvSpPr>
        <xdr:cNvPr id="213" name="円/楕円 212"/>
        <xdr:cNvSpPr/>
      </xdr:nvSpPr>
      <xdr:spPr>
        <a:xfrm>
          <a:off x="4902200" y="140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2619</xdr:rowOff>
    </xdr:from>
    <xdr:ext cx="762000" cy="259045"/>
    <xdr:sp macro="" textlink="">
      <xdr:nvSpPr>
        <xdr:cNvPr id="214" name="人件費・物件費等の状況該当値テキスト"/>
        <xdr:cNvSpPr txBox="1"/>
      </xdr:nvSpPr>
      <xdr:spPr>
        <a:xfrm>
          <a:off x="5041900" y="140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151682</xdr:rowOff>
    </xdr:from>
    <xdr:to>
      <xdr:col>6</xdr:col>
      <xdr:colOff>50800</xdr:colOff>
      <xdr:row>82</xdr:row>
      <xdr:rowOff>81832</xdr:rowOff>
    </xdr:to>
    <xdr:sp macro="" textlink="">
      <xdr:nvSpPr>
        <xdr:cNvPr id="215" name="円/楕円 214"/>
        <xdr:cNvSpPr/>
      </xdr:nvSpPr>
      <xdr:spPr>
        <a:xfrm>
          <a:off x="4064000" y="140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66609</xdr:rowOff>
    </xdr:from>
    <xdr:ext cx="736600" cy="259045"/>
    <xdr:sp macro="" textlink="">
      <xdr:nvSpPr>
        <xdr:cNvPr id="216" name="テキスト ボックス 215"/>
        <xdr:cNvSpPr txBox="1"/>
      </xdr:nvSpPr>
      <xdr:spPr>
        <a:xfrm>
          <a:off x="3733800" y="1412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105017</xdr:rowOff>
    </xdr:from>
    <xdr:to>
      <xdr:col>4</xdr:col>
      <xdr:colOff>533400</xdr:colOff>
      <xdr:row>82</xdr:row>
      <xdr:rowOff>35167</xdr:rowOff>
    </xdr:to>
    <xdr:sp macro="" textlink="">
      <xdr:nvSpPr>
        <xdr:cNvPr id="217" name="円/楕円 216"/>
        <xdr:cNvSpPr/>
      </xdr:nvSpPr>
      <xdr:spPr>
        <a:xfrm>
          <a:off x="3175000" y="1399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19944</xdr:rowOff>
    </xdr:from>
    <xdr:ext cx="762000" cy="259045"/>
    <xdr:sp macro="" textlink="">
      <xdr:nvSpPr>
        <xdr:cNvPr id="218" name="テキスト ボックス 217"/>
        <xdr:cNvSpPr txBox="1"/>
      </xdr:nvSpPr>
      <xdr:spPr>
        <a:xfrm>
          <a:off x="2844800" y="1407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143571</xdr:rowOff>
    </xdr:from>
    <xdr:to>
      <xdr:col>3</xdr:col>
      <xdr:colOff>330200</xdr:colOff>
      <xdr:row>82</xdr:row>
      <xdr:rowOff>73721</xdr:rowOff>
    </xdr:to>
    <xdr:sp macro="" textlink="">
      <xdr:nvSpPr>
        <xdr:cNvPr id="219" name="円/楕円 218"/>
        <xdr:cNvSpPr/>
      </xdr:nvSpPr>
      <xdr:spPr>
        <a:xfrm>
          <a:off x="2286000" y="140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58498</xdr:rowOff>
    </xdr:from>
    <xdr:ext cx="762000" cy="259045"/>
    <xdr:sp macro="" textlink="">
      <xdr:nvSpPr>
        <xdr:cNvPr id="220" name="テキスト ボックス 219"/>
        <xdr:cNvSpPr txBox="1"/>
      </xdr:nvSpPr>
      <xdr:spPr>
        <a:xfrm>
          <a:off x="1955800" y="1411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155060</xdr:rowOff>
    </xdr:from>
    <xdr:to>
      <xdr:col>2</xdr:col>
      <xdr:colOff>127000</xdr:colOff>
      <xdr:row>82</xdr:row>
      <xdr:rowOff>85210</xdr:rowOff>
    </xdr:to>
    <xdr:sp macro="" textlink="">
      <xdr:nvSpPr>
        <xdr:cNvPr id="221" name="円/楕円 220"/>
        <xdr:cNvSpPr/>
      </xdr:nvSpPr>
      <xdr:spPr>
        <a:xfrm>
          <a:off x="1397000" y="140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69987</xdr:rowOff>
    </xdr:from>
    <xdr:ext cx="762000" cy="259045"/>
    <xdr:sp macro="" textlink="">
      <xdr:nvSpPr>
        <xdr:cNvPr id="222" name="テキスト ボックス 221"/>
        <xdr:cNvSpPr txBox="1"/>
      </xdr:nvSpPr>
      <xdr:spPr>
        <a:xfrm>
          <a:off x="1066800" y="1412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ラスパイレス指数は</a:t>
          </a:r>
          <a:r>
            <a:rPr lang="en-US" altLang="ja-JP" sz="1100">
              <a:solidFill>
                <a:schemeClr val="dk1"/>
              </a:solidFill>
              <a:effectLst/>
              <a:latin typeface="+mn-lt"/>
              <a:ea typeface="+mn-ea"/>
              <a:cs typeface="+mn-cs"/>
            </a:rPr>
            <a:t>100.8</a:t>
          </a:r>
          <a:r>
            <a:rPr lang="ja-JP" altLang="ja-JP" sz="1100">
              <a:solidFill>
                <a:schemeClr val="dk1"/>
              </a:solidFill>
              <a:effectLst/>
              <a:latin typeface="+mn-lt"/>
              <a:ea typeface="+mn-ea"/>
              <a:cs typeface="+mn-cs"/>
            </a:rPr>
            <a:t>となっており、前年から増減なし。 </a:t>
          </a:r>
          <a:endParaRPr lang="ja-JP" altLang="ja-JP" sz="1400">
            <a:effectLst/>
          </a:endParaRPr>
        </a:p>
        <a:p>
          <a:r>
            <a:rPr lang="ja-JP" altLang="ja-JP" sz="1100">
              <a:solidFill>
                <a:schemeClr val="dk1"/>
              </a:solidFill>
              <a:effectLst/>
              <a:latin typeface="+mn-lt"/>
              <a:ea typeface="+mn-ea"/>
              <a:cs typeface="+mn-cs"/>
            </a:rPr>
            <a:t>　職員構成の変動による減（△</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ポイント）があったものの、給与制度の総合的見直しの実施時期の遅れに伴う平成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年の給料引上げ改定の影響及び総合的見直しに伴う給料表の引下げ率の相違による増（＋</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ポイント）のため、増減なしとなった。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64407</xdr:rowOff>
    </xdr:to>
    <xdr:cxnSp macro="">
      <xdr:nvCxnSpPr>
        <xdr:cNvPr id="258" name="直線コネクタ 257"/>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5141</xdr:rowOff>
    </xdr:from>
    <xdr:to>
      <xdr:col>23</xdr:col>
      <xdr:colOff>406400</xdr:colOff>
      <xdr:row>83</xdr:row>
      <xdr:rowOff>64407</xdr:rowOff>
    </xdr:to>
    <xdr:cxnSp macro="">
      <xdr:nvCxnSpPr>
        <xdr:cNvPr id="261" name="直線コネクタ 260"/>
        <xdr:cNvCxnSpPr/>
      </xdr:nvCxnSpPr>
      <xdr:spPr>
        <a:xfrm>
          <a:off x="15290800" y="13892591"/>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5141</xdr:rowOff>
    </xdr:from>
    <xdr:to>
      <xdr:col>22</xdr:col>
      <xdr:colOff>203200</xdr:colOff>
      <xdr:row>89</xdr:row>
      <xdr:rowOff>12398</xdr:rowOff>
    </xdr:to>
    <xdr:cxnSp macro="">
      <xdr:nvCxnSpPr>
        <xdr:cNvPr id="264" name="直線コネクタ 263"/>
        <xdr:cNvCxnSpPr/>
      </xdr:nvCxnSpPr>
      <xdr:spPr>
        <a:xfrm flipV="1">
          <a:off x="14401800" y="13892591"/>
          <a:ext cx="889000" cy="13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12398</xdr:rowOff>
    </xdr:from>
    <xdr:to>
      <xdr:col>21</xdr:col>
      <xdr:colOff>0</xdr:colOff>
      <xdr:row>89</xdr:row>
      <xdr:rowOff>81341</xdr:rowOff>
    </xdr:to>
    <xdr:cxnSp macro="">
      <xdr:nvCxnSpPr>
        <xdr:cNvPr id="267" name="直線コネクタ 266"/>
        <xdr:cNvCxnSpPr/>
      </xdr:nvCxnSpPr>
      <xdr:spPr>
        <a:xfrm flipV="1">
          <a:off x="13512800" y="152714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8"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80" name="テキスト ボックス 279"/>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125791</xdr:rowOff>
    </xdr:from>
    <xdr:to>
      <xdr:col>22</xdr:col>
      <xdr:colOff>254000</xdr:colOff>
      <xdr:row>81</xdr:row>
      <xdr:rowOff>55941</xdr:rowOff>
    </xdr:to>
    <xdr:sp macro="" textlink="">
      <xdr:nvSpPr>
        <xdr:cNvPr id="281" name="円/楕円 280"/>
        <xdr:cNvSpPr/>
      </xdr:nvSpPr>
      <xdr:spPr>
        <a:xfrm>
          <a:off x="15240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66118</xdr:rowOff>
    </xdr:from>
    <xdr:ext cx="762000" cy="259045"/>
    <xdr:sp macro="" textlink="">
      <xdr:nvSpPr>
        <xdr:cNvPr id="282" name="テキスト ボックス 281"/>
        <xdr:cNvSpPr txBox="1"/>
      </xdr:nvSpPr>
      <xdr:spPr>
        <a:xfrm>
          <a:off x="14909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83" name="円/楕円 282"/>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47975</xdr:rowOff>
    </xdr:from>
    <xdr:ext cx="762000" cy="259045"/>
    <xdr:sp macro="" textlink="">
      <xdr:nvSpPr>
        <xdr:cNvPr id="284" name="テキスト ボックス 283"/>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年度までを計画期間とした「第２次横須賀市行政改革プラン」に基づき定員適正化の取り組みを行っており、平成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も事務の統廃合・縮小や退職者不補充等により職員数の削減を行ったが、その他部門における介護保険法改正に伴う総合事業や、土木部門における道路法改正への対応にかかる増員等を実施したことにより、職員数が増加（</a:t>
          </a:r>
          <a:r>
            <a:rPr lang="en-US" altLang="ja-JP" sz="1100">
              <a:solidFill>
                <a:schemeClr val="dk1"/>
              </a:solidFill>
              <a:effectLst/>
              <a:latin typeface="+mn-lt"/>
              <a:ea typeface="+mn-ea"/>
              <a:cs typeface="+mn-cs"/>
            </a:rPr>
            <a:t>2,769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2,780</a:t>
          </a:r>
          <a:r>
            <a:rPr lang="ja-JP" altLang="ja-JP" sz="1100">
              <a:solidFill>
                <a:schemeClr val="dk1"/>
              </a:solidFill>
              <a:effectLst/>
              <a:latin typeface="+mn-lt"/>
              <a:ea typeface="+mn-ea"/>
              <a:cs typeface="+mn-cs"/>
            </a:rPr>
            <a:t>人）した。併せて、人口が減少（</a:t>
          </a:r>
          <a:r>
            <a:rPr lang="en-US" altLang="ja-JP" sz="1100">
              <a:solidFill>
                <a:schemeClr val="dk1"/>
              </a:solidFill>
              <a:effectLst/>
              <a:latin typeface="+mn-lt"/>
              <a:ea typeface="+mn-ea"/>
              <a:cs typeface="+mn-cs"/>
            </a:rPr>
            <a:t>418,277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414,664</a:t>
          </a:r>
          <a:r>
            <a:rPr lang="ja-JP" altLang="ja-JP" sz="1100">
              <a:solidFill>
                <a:schemeClr val="dk1"/>
              </a:solidFill>
              <a:effectLst/>
              <a:latin typeface="+mn-lt"/>
              <a:ea typeface="+mn-ea"/>
              <a:cs typeface="+mn-cs"/>
            </a:rPr>
            <a:t>人）したこともあり、前年の</a:t>
          </a:r>
          <a:r>
            <a:rPr lang="en-US" altLang="ja-JP" sz="1100">
              <a:solidFill>
                <a:schemeClr val="dk1"/>
              </a:solidFill>
              <a:effectLst/>
              <a:latin typeface="+mn-lt"/>
              <a:ea typeface="+mn-ea"/>
              <a:cs typeface="+mn-cs"/>
            </a:rPr>
            <a:t>6.62</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0.08</a:t>
          </a:r>
          <a:r>
            <a:rPr lang="ja-JP" altLang="ja-JP" sz="1100">
              <a:solidFill>
                <a:schemeClr val="dk1"/>
              </a:solidFill>
              <a:effectLst/>
              <a:latin typeface="+mn-lt"/>
              <a:ea typeface="+mn-ea"/>
              <a:cs typeface="+mn-cs"/>
            </a:rPr>
            <a:t>人のプラスとなった。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12277</xdr:rowOff>
    </xdr:from>
    <xdr:to>
      <xdr:col>24</xdr:col>
      <xdr:colOff>558800</xdr:colOff>
      <xdr:row>62</xdr:row>
      <xdr:rowOff>44450</xdr:rowOff>
    </xdr:to>
    <xdr:cxnSp macro="">
      <xdr:nvCxnSpPr>
        <xdr:cNvPr id="321" name="直線コネクタ 320"/>
        <xdr:cNvCxnSpPr/>
      </xdr:nvCxnSpPr>
      <xdr:spPr>
        <a:xfrm>
          <a:off x="16179800" y="1064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12277</xdr:rowOff>
    </xdr:to>
    <xdr:cxnSp macro="">
      <xdr:nvCxnSpPr>
        <xdr:cNvPr id="324" name="直線コネクタ 323"/>
        <xdr:cNvCxnSpPr/>
      </xdr:nvCxnSpPr>
      <xdr:spPr>
        <a:xfrm>
          <a:off x="15290800" y="1062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139488</xdr:rowOff>
    </xdr:from>
    <xdr:to>
      <xdr:col>22</xdr:col>
      <xdr:colOff>203200</xdr:colOff>
      <xdr:row>61</xdr:row>
      <xdr:rowOff>167640</xdr:rowOff>
    </xdr:to>
    <xdr:cxnSp macro="">
      <xdr:nvCxnSpPr>
        <xdr:cNvPr id="327" name="直線コネクタ 326"/>
        <xdr:cNvCxnSpPr/>
      </xdr:nvCxnSpPr>
      <xdr:spPr>
        <a:xfrm>
          <a:off x="14401800" y="105979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139488</xdr:rowOff>
    </xdr:from>
    <xdr:to>
      <xdr:col>21</xdr:col>
      <xdr:colOff>0</xdr:colOff>
      <xdr:row>62</xdr:row>
      <xdr:rowOff>16298</xdr:rowOff>
    </xdr:to>
    <xdr:cxnSp macro="">
      <xdr:nvCxnSpPr>
        <xdr:cNvPr id="330" name="直線コネクタ 329"/>
        <xdr:cNvCxnSpPr/>
      </xdr:nvCxnSpPr>
      <xdr:spPr>
        <a:xfrm flipV="1">
          <a:off x="13512800" y="105979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40" name="円/楕円 339"/>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137177</xdr:rowOff>
    </xdr:from>
    <xdr:ext cx="762000" cy="259045"/>
    <xdr:sp macro="" textlink="">
      <xdr:nvSpPr>
        <xdr:cNvPr id="341"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42" name="円/楕円 341"/>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43" name="テキスト ボックス 342"/>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116840</xdr:rowOff>
    </xdr:from>
    <xdr:to>
      <xdr:col>22</xdr:col>
      <xdr:colOff>254000</xdr:colOff>
      <xdr:row>62</xdr:row>
      <xdr:rowOff>46990</xdr:rowOff>
    </xdr:to>
    <xdr:sp macro="" textlink="">
      <xdr:nvSpPr>
        <xdr:cNvPr id="344" name="円/楕円 343"/>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45" name="テキスト ボックス 344"/>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88688</xdr:rowOff>
    </xdr:from>
    <xdr:to>
      <xdr:col>21</xdr:col>
      <xdr:colOff>50800</xdr:colOff>
      <xdr:row>62</xdr:row>
      <xdr:rowOff>18838</xdr:rowOff>
    </xdr:to>
    <xdr:sp macro="" textlink="">
      <xdr:nvSpPr>
        <xdr:cNvPr id="346" name="円/楕円 345"/>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3615</xdr:rowOff>
    </xdr:from>
    <xdr:ext cx="762000" cy="259045"/>
    <xdr:sp macro="" textlink="">
      <xdr:nvSpPr>
        <xdr:cNvPr id="347" name="テキスト ボックス 346"/>
        <xdr:cNvSpPr txBox="1"/>
      </xdr:nvSpPr>
      <xdr:spPr>
        <a:xfrm>
          <a:off x="14020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136948</xdr:rowOff>
    </xdr:from>
    <xdr:to>
      <xdr:col>19</xdr:col>
      <xdr:colOff>533400</xdr:colOff>
      <xdr:row>62</xdr:row>
      <xdr:rowOff>67098</xdr:rowOff>
    </xdr:to>
    <xdr:sp macro="" textlink="">
      <xdr:nvSpPr>
        <xdr:cNvPr id="348" name="円/楕円 347"/>
        <xdr:cNvSpPr/>
      </xdr:nvSpPr>
      <xdr:spPr>
        <a:xfrm>
          <a:off x="13462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51875</xdr:rowOff>
    </xdr:from>
    <xdr:ext cx="762000" cy="259045"/>
    <xdr:sp macro="" textlink="">
      <xdr:nvSpPr>
        <xdr:cNvPr id="349" name="テキスト ボックス 348"/>
        <xdr:cNvSpPr txBox="1"/>
      </xdr:nvSpPr>
      <xdr:spPr>
        <a:xfrm>
          <a:off x="13131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減税補てん債償還費の減等により基準財政需要額算入見込額が減（△</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億円）したが、平成６年度発行の減税補てん債の償還完了等による元利償還金等が減（△</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億円）したので、分子は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億円減少した。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一方分母は、臨時財政対策債発行可能額の減等により標準財政規模が減少（△</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億円）したが、減税補てん債償還費の減等により基準財政需要額算入見込額が減少（△</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億円）したことにより、</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億円増加した。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結果として単年度では前年度と比較し、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良化（</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）したが、今回算定対象から外れた平成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年度の比率（</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）を上回ったため、３カ年平均で見ると、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の悪化となった。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30480</xdr:rowOff>
    </xdr:to>
    <xdr:cxnSp macro="">
      <xdr:nvCxnSpPr>
        <xdr:cNvPr id="381" name="直線コネクタ 380"/>
        <xdr:cNvCxnSpPr/>
      </xdr:nvCxnSpPr>
      <xdr:spPr>
        <a:xfrm>
          <a:off x="16179800" y="687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30480</xdr:rowOff>
    </xdr:to>
    <xdr:cxnSp macro="">
      <xdr:nvCxnSpPr>
        <xdr:cNvPr id="384" name="直線コネクタ 383"/>
        <xdr:cNvCxnSpPr/>
      </xdr:nvCxnSpPr>
      <xdr:spPr>
        <a:xfrm flipV="1">
          <a:off x="15290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40</xdr:row>
      <xdr:rowOff>30480</xdr:rowOff>
    </xdr:to>
    <xdr:cxnSp macro="">
      <xdr:nvCxnSpPr>
        <xdr:cNvPr id="387" name="直線コネクタ 386"/>
        <xdr:cNvCxnSpPr/>
      </xdr:nvCxnSpPr>
      <xdr:spPr>
        <a:xfrm>
          <a:off x="14401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20828</xdr:rowOff>
    </xdr:to>
    <xdr:cxnSp macro="">
      <xdr:nvCxnSpPr>
        <xdr:cNvPr id="390" name="直線コネクタ 389"/>
        <xdr:cNvCxnSpPr/>
      </xdr:nvCxnSpPr>
      <xdr:spPr>
        <a:xfrm>
          <a:off x="13512800" y="68402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0" name="円/楕円 399"/>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1"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402" name="円/楕円 401"/>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81805</xdr:rowOff>
    </xdr:from>
    <xdr:ext cx="736600" cy="259045"/>
    <xdr:sp macro="" textlink="">
      <xdr:nvSpPr>
        <xdr:cNvPr id="403" name="テキスト ボックス 40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4" name="円/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141478</xdr:rowOff>
    </xdr:from>
    <xdr:to>
      <xdr:col>21</xdr:col>
      <xdr:colOff>50800</xdr:colOff>
      <xdr:row>40</xdr:row>
      <xdr:rowOff>71628</xdr:rowOff>
    </xdr:to>
    <xdr:sp macro="" textlink="">
      <xdr:nvSpPr>
        <xdr:cNvPr id="406" name="円/楕円 405"/>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81805</xdr:rowOff>
    </xdr:from>
    <xdr:ext cx="762000" cy="259045"/>
    <xdr:sp macro="" textlink="">
      <xdr:nvSpPr>
        <xdr:cNvPr id="407" name="テキスト ボックス 406"/>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8" name="円/楕円 407"/>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9" name="テキスト ボックス 408"/>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分子は、臨時財政対策債の増等により地方債の現在高が増加（</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億円）したが、退職手当負担見込額が減少（△</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億円）したほか、充当可能財源である、基金が増加（＋</a:t>
          </a:r>
          <a:r>
            <a:rPr lang="en-US" altLang="ja-JP" sz="1100">
              <a:solidFill>
                <a:schemeClr val="dk1"/>
              </a:solidFill>
              <a:effectLst/>
              <a:latin typeface="+mn-lt"/>
              <a:ea typeface="+mn-ea"/>
              <a:cs typeface="+mn-cs"/>
            </a:rPr>
            <a:t>23.2</a:t>
          </a:r>
          <a:r>
            <a:rPr lang="ja-JP" altLang="ja-JP" sz="1100">
              <a:solidFill>
                <a:schemeClr val="dk1"/>
              </a:solidFill>
              <a:effectLst/>
              <a:latin typeface="+mn-lt"/>
              <a:ea typeface="+mn-ea"/>
              <a:cs typeface="+mn-cs"/>
            </a:rPr>
            <a:t>億円）したこと等により</a:t>
          </a:r>
          <a:r>
            <a:rPr lang="en-US" altLang="ja-JP" sz="1100">
              <a:solidFill>
                <a:schemeClr val="dk1"/>
              </a:solidFill>
              <a:effectLst/>
              <a:latin typeface="+mn-lt"/>
              <a:ea typeface="+mn-ea"/>
              <a:cs typeface="+mn-cs"/>
            </a:rPr>
            <a:t>43.2</a:t>
          </a:r>
          <a:r>
            <a:rPr lang="ja-JP" altLang="ja-JP" sz="1100">
              <a:solidFill>
                <a:schemeClr val="dk1"/>
              </a:solidFill>
              <a:effectLst/>
              <a:latin typeface="+mn-lt"/>
              <a:ea typeface="+mn-ea"/>
              <a:cs typeface="+mn-cs"/>
            </a:rPr>
            <a:t>億円減少した。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一方分母は、臨時財政対策債発行可能額の減等により標準財政規模が減少（△</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億円）したが、減税補てん債償還費の減等により基準財政需要額算入</a:t>
          </a:r>
          <a:r>
            <a:rPr kumimoji="1" lang="ja-JP" altLang="ja-JP" sz="1100">
              <a:solidFill>
                <a:schemeClr val="dk1"/>
              </a:solidFill>
              <a:effectLst/>
              <a:latin typeface="+mn-lt"/>
              <a:ea typeface="+mn-ea"/>
              <a:cs typeface="+mn-cs"/>
            </a:rPr>
            <a:t>見込</a:t>
          </a:r>
          <a:r>
            <a:rPr lang="ja-JP" altLang="ja-JP" sz="1100">
              <a:solidFill>
                <a:schemeClr val="dk1"/>
              </a:solidFill>
              <a:effectLst/>
              <a:latin typeface="+mn-lt"/>
              <a:ea typeface="+mn-ea"/>
              <a:cs typeface="+mn-cs"/>
            </a:rPr>
            <a:t>額が減少（△</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億円）したことにより、</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億円増加した。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結果として前年度と比較し</a:t>
          </a:r>
          <a:r>
            <a:rPr lang="en-US" altLang="ja-JP" sz="1100">
              <a:solidFill>
                <a:schemeClr val="dk1"/>
              </a:solidFill>
              <a:effectLst/>
              <a:latin typeface="+mn-lt"/>
              <a:ea typeface="+mn-ea"/>
              <a:cs typeface="+mn-cs"/>
            </a:rPr>
            <a:t>6.7%</a:t>
          </a:r>
          <a:r>
            <a:rPr lang="ja-JP" altLang="ja-JP" sz="1100">
              <a:solidFill>
                <a:schemeClr val="dk1"/>
              </a:solidFill>
              <a:effectLst/>
              <a:latin typeface="+mn-lt"/>
              <a:ea typeface="+mn-ea"/>
              <a:cs typeface="+mn-cs"/>
            </a:rPr>
            <a:t>良化したが、依然として類似団体平均よりも高い状況となっている。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74676</xdr:rowOff>
    </xdr:from>
    <xdr:to>
      <xdr:col>24</xdr:col>
      <xdr:colOff>558800</xdr:colOff>
      <xdr:row>16</xdr:row>
      <xdr:rowOff>128566</xdr:rowOff>
    </xdr:to>
    <xdr:cxnSp macro="">
      <xdr:nvCxnSpPr>
        <xdr:cNvPr id="443" name="直線コネクタ 442"/>
        <xdr:cNvCxnSpPr/>
      </xdr:nvCxnSpPr>
      <xdr:spPr>
        <a:xfrm flipV="1">
          <a:off x="16179800" y="2817876"/>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125349</xdr:rowOff>
    </xdr:from>
    <xdr:to>
      <xdr:col>23</xdr:col>
      <xdr:colOff>406400</xdr:colOff>
      <xdr:row>16</xdr:row>
      <xdr:rowOff>128566</xdr:rowOff>
    </xdr:to>
    <xdr:cxnSp macro="">
      <xdr:nvCxnSpPr>
        <xdr:cNvPr id="446" name="直線コネクタ 445"/>
        <xdr:cNvCxnSpPr/>
      </xdr:nvCxnSpPr>
      <xdr:spPr>
        <a:xfrm>
          <a:off x="15290800" y="286854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125349</xdr:rowOff>
    </xdr:from>
    <xdr:to>
      <xdr:col>22</xdr:col>
      <xdr:colOff>203200</xdr:colOff>
      <xdr:row>16</xdr:row>
      <xdr:rowOff>144653</xdr:rowOff>
    </xdr:to>
    <xdr:cxnSp macro="">
      <xdr:nvCxnSpPr>
        <xdr:cNvPr id="449" name="直線コネクタ 448"/>
        <xdr:cNvCxnSpPr/>
      </xdr:nvCxnSpPr>
      <xdr:spPr>
        <a:xfrm flipV="1">
          <a:off x="14401800" y="28685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139827</xdr:rowOff>
    </xdr:from>
    <xdr:to>
      <xdr:col>21</xdr:col>
      <xdr:colOff>0</xdr:colOff>
      <xdr:row>16</xdr:row>
      <xdr:rowOff>144653</xdr:rowOff>
    </xdr:to>
    <xdr:cxnSp macro="">
      <xdr:nvCxnSpPr>
        <xdr:cNvPr id="452" name="直線コネクタ 451"/>
        <xdr:cNvCxnSpPr/>
      </xdr:nvCxnSpPr>
      <xdr:spPr>
        <a:xfrm>
          <a:off x="13512800" y="288302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23876</xdr:rowOff>
    </xdr:from>
    <xdr:to>
      <xdr:col>24</xdr:col>
      <xdr:colOff>609600</xdr:colOff>
      <xdr:row>16</xdr:row>
      <xdr:rowOff>125476</xdr:rowOff>
    </xdr:to>
    <xdr:sp macro="" textlink="">
      <xdr:nvSpPr>
        <xdr:cNvPr id="462" name="円/楕円 461"/>
        <xdr:cNvSpPr/>
      </xdr:nvSpPr>
      <xdr:spPr>
        <a:xfrm>
          <a:off x="169672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167403</xdr:rowOff>
    </xdr:from>
    <xdr:ext cx="762000" cy="259045"/>
    <xdr:sp macro="" textlink="">
      <xdr:nvSpPr>
        <xdr:cNvPr id="463" name="将来負担の状況該当値テキスト"/>
        <xdr:cNvSpPr txBox="1"/>
      </xdr:nvSpPr>
      <xdr:spPr>
        <a:xfrm>
          <a:off x="171069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77766</xdr:rowOff>
    </xdr:from>
    <xdr:to>
      <xdr:col>23</xdr:col>
      <xdr:colOff>457200</xdr:colOff>
      <xdr:row>17</xdr:row>
      <xdr:rowOff>7916</xdr:rowOff>
    </xdr:to>
    <xdr:sp macro="" textlink="">
      <xdr:nvSpPr>
        <xdr:cNvPr id="464" name="円/楕円 463"/>
        <xdr:cNvSpPr/>
      </xdr:nvSpPr>
      <xdr:spPr>
        <a:xfrm>
          <a:off x="16129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164143</xdr:rowOff>
    </xdr:from>
    <xdr:ext cx="736600" cy="259045"/>
    <xdr:sp macro="" textlink="">
      <xdr:nvSpPr>
        <xdr:cNvPr id="465" name="テキスト ボックス 464"/>
        <xdr:cNvSpPr txBox="1"/>
      </xdr:nvSpPr>
      <xdr:spPr>
        <a:xfrm>
          <a:off x="15798800" y="29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74549</xdr:rowOff>
    </xdr:from>
    <xdr:to>
      <xdr:col>22</xdr:col>
      <xdr:colOff>254000</xdr:colOff>
      <xdr:row>17</xdr:row>
      <xdr:rowOff>4699</xdr:rowOff>
    </xdr:to>
    <xdr:sp macro="" textlink="">
      <xdr:nvSpPr>
        <xdr:cNvPr id="466" name="円/楕円 465"/>
        <xdr:cNvSpPr/>
      </xdr:nvSpPr>
      <xdr:spPr>
        <a:xfrm>
          <a:off x="15240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160926</xdr:rowOff>
    </xdr:from>
    <xdr:ext cx="762000" cy="259045"/>
    <xdr:sp macro="" textlink="">
      <xdr:nvSpPr>
        <xdr:cNvPr id="467" name="テキスト ボックス 466"/>
        <xdr:cNvSpPr txBox="1"/>
      </xdr:nvSpPr>
      <xdr:spPr>
        <a:xfrm>
          <a:off x="14909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93853</xdr:rowOff>
    </xdr:from>
    <xdr:to>
      <xdr:col>21</xdr:col>
      <xdr:colOff>50800</xdr:colOff>
      <xdr:row>17</xdr:row>
      <xdr:rowOff>24003</xdr:rowOff>
    </xdr:to>
    <xdr:sp macro="" textlink="">
      <xdr:nvSpPr>
        <xdr:cNvPr id="468" name="円/楕円 467"/>
        <xdr:cNvSpPr/>
      </xdr:nvSpPr>
      <xdr:spPr>
        <a:xfrm>
          <a:off x="14351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8780</xdr:rowOff>
    </xdr:from>
    <xdr:ext cx="762000" cy="259045"/>
    <xdr:sp macro="" textlink="">
      <xdr:nvSpPr>
        <xdr:cNvPr id="469" name="テキスト ボックス 468"/>
        <xdr:cNvSpPr txBox="1"/>
      </xdr:nvSpPr>
      <xdr:spPr>
        <a:xfrm>
          <a:off x="14020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89027</xdr:rowOff>
    </xdr:from>
    <xdr:to>
      <xdr:col>19</xdr:col>
      <xdr:colOff>533400</xdr:colOff>
      <xdr:row>17</xdr:row>
      <xdr:rowOff>19177</xdr:rowOff>
    </xdr:to>
    <xdr:sp macro="" textlink="">
      <xdr:nvSpPr>
        <xdr:cNvPr id="470" name="円/楕円 469"/>
        <xdr:cNvSpPr/>
      </xdr:nvSpPr>
      <xdr:spPr>
        <a:xfrm>
          <a:off x="13462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29354</xdr:rowOff>
    </xdr:from>
    <xdr:ext cx="762000" cy="259045"/>
    <xdr:sp macro="" textlink="">
      <xdr:nvSpPr>
        <xdr:cNvPr id="471" name="テキスト ボックス 470"/>
        <xdr:cNvSpPr txBox="1"/>
      </xdr:nvSpPr>
      <xdr:spPr>
        <a:xfrm>
          <a:off x="13131800" y="26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給与単価や職員手当の増加及び職員数の増加</a:t>
          </a:r>
          <a:r>
            <a:rPr lang="ja-JP" altLang="ja-JP"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人件費は増加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億円）した。</a:t>
          </a:r>
          <a:endParaRPr lang="ja-JP" altLang="ja-JP" sz="1400">
            <a:effectLst/>
          </a:endParaRPr>
        </a:p>
        <a:p>
          <a:r>
            <a:rPr kumimoji="1" lang="ja-JP" altLang="ja-JP" sz="1100">
              <a:solidFill>
                <a:schemeClr val="dk1"/>
              </a:solidFill>
              <a:effectLst/>
              <a:latin typeface="+mn-lt"/>
              <a:ea typeface="+mn-ea"/>
              <a:cs typeface="+mn-cs"/>
            </a:rPr>
            <a:t>　一方で</a:t>
          </a:r>
          <a:r>
            <a:rPr lang="ja-JP" altLang="ja-JP" sz="1100" b="0" i="0" baseline="0">
              <a:solidFill>
                <a:schemeClr val="dk1"/>
              </a:solidFill>
              <a:effectLst/>
              <a:latin typeface="+mn-lt"/>
              <a:ea typeface="+mn-ea"/>
              <a:cs typeface="+mn-cs"/>
            </a:rPr>
            <a:t>地方消費税交付金の増などにより</a:t>
          </a:r>
          <a:r>
            <a:rPr kumimoji="1" lang="ja-JP" altLang="ja-JP" sz="1100">
              <a:solidFill>
                <a:schemeClr val="dk1"/>
              </a:solidFill>
              <a:effectLst/>
              <a:latin typeface="+mn-lt"/>
              <a:ea typeface="+mn-ea"/>
              <a:cs typeface="+mn-cs"/>
            </a:rPr>
            <a:t>分母も増加しているため、前年同数の</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依然として、類似団体平均と比較しても</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上回っているため、引き続き行政改革による職員数の削減を着実に進めることにより、歳出削減に努めていく。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56243</xdr:rowOff>
    </xdr:from>
    <xdr:to>
      <xdr:col>7</xdr:col>
      <xdr:colOff>15875</xdr:colOff>
      <xdr:row>40</xdr:row>
      <xdr:rowOff>56243</xdr:rowOff>
    </xdr:to>
    <xdr:cxnSp macro="">
      <xdr:nvCxnSpPr>
        <xdr:cNvPr id="68" name="直線コネクタ 67"/>
        <xdr:cNvCxnSpPr/>
      </xdr:nvCxnSpPr>
      <xdr:spPr>
        <a:xfrm>
          <a:off x="3987800" y="6914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23585</xdr:rowOff>
    </xdr:from>
    <xdr:to>
      <xdr:col>5</xdr:col>
      <xdr:colOff>549275</xdr:colOff>
      <xdr:row>40</xdr:row>
      <xdr:rowOff>56243</xdr:rowOff>
    </xdr:to>
    <xdr:cxnSp macro="">
      <xdr:nvCxnSpPr>
        <xdr:cNvPr id="71" name="直線コネクタ 70"/>
        <xdr:cNvCxnSpPr/>
      </xdr:nvCxnSpPr>
      <xdr:spPr>
        <a:xfrm>
          <a:off x="3098800" y="6881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23585</xdr:rowOff>
    </xdr:from>
    <xdr:to>
      <xdr:col>4</xdr:col>
      <xdr:colOff>346075</xdr:colOff>
      <xdr:row>40</xdr:row>
      <xdr:rowOff>99785</xdr:rowOff>
    </xdr:to>
    <xdr:cxnSp macro="">
      <xdr:nvCxnSpPr>
        <xdr:cNvPr id="74" name="直線コネクタ 73"/>
        <xdr:cNvCxnSpPr/>
      </xdr:nvCxnSpPr>
      <xdr:spPr>
        <a:xfrm flipV="1">
          <a:off x="2209800" y="6881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99785</xdr:rowOff>
    </xdr:from>
    <xdr:to>
      <xdr:col>3</xdr:col>
      <xdr:colOff>142875</xdr:colOff>
      <xdr:row>40</xdr:row>
      <xdr:rowOff>165100</xdr:rowOff>
    </xdr:to>
    <xdr:cxnSp macro="">
      <xdr:nvCxnSpPr>
        <xdr:cNvPr id="77" name="直線コネクタ 76"/>
        <xdr:cNvCxnSpPr/>
      </xdr:nvCxnSpPr>
      <xdr:spPr>
        <a:xfrm flipV="1">
          <a:off x="1320800" y="6957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5443</xdr:rowOff>
    </xdr:from>
    <xdr:to>
      <xdr:col>7</xdr:col>
      <xdr:colOff>66675</xdr:colOff>
      <xdr:row>40</xdr:row>
      <xdr:rowOff>107043</xdr:rowOff>
    </xdr:to>
    <xdr:sp macro="" textlink="">
      <xdr:nvSpPr>
        <xdr:cNvPr id="87" name="円/楕円 86"/>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148970</xdr:rowOff>
    </xdr:from>
    <xdr:ext cx="762000" cy="259045"/>
    <xdr:sp macro="" textlink="">
      <xdr:nvSpPr>
        <xdr:cNvPr id="88" name="人件費該当値テキスト"/>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144235</xdr:rowOff>
    </xdr:from>
    <xdr:to>
      <xdr:col>4</xdr:col>
      <xdr:colOff>396875</xdr:colOff>
      <xdr:row>40</xdr:row>
      <xdr:rowOff>74385</xdr:rowOff>
    </xdr:to>
    <xdr:sp macro="" textlink="">
      <xdr:nvSpPr>
        <xdr:cNvPr id="91" name="円/楕円 90"/>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59162</xdr:rowOff>
    </xdr:from>
    <xdr:ext cx="762000" cy="259045"/>
    <xdr:sp macro="" textlink="">
      <xdr:nvSpPr>
        <xdr:cNvPr id="92" name="テキスト ボックス 91"/>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48985</xdr:rowOff>
    </xdr:from>
    <xdr:to>
      <xdr:col>3</xdr:col>
      <xdr:colOff>193675</xdr:colOff>
      <xdr:row>40</xdr:row>
      <xdr:rowOff>150585</xdr:rowOff>
    </xdr:to>
    <xdr:sp macro="" textlink="">
      <xdr:nvSpPr>
        <xdr:cNvPr id="93" name="円/楕円 92"/>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135362</xdr:rowOff>
    </xdr:from>
    <xdr:ext cx="762000" cy="259045"/>
    <xdr:sp macro="" textlink="">
      <xdr:nvSpPr>
        <xdr:cNvPr id="94" name="テキスト ボックス 93"/>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5" name="円/楕円 94"/>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6" name="テキスト ボックス 95"/>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改善しているが、これは分母が増加しているためであり、物件費自体は増加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億円）している。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依然として類似団体平均よりも高い状況が続いており、今後も業務の見直し等により縮減に努めていく。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18</xdr:row>
      <xdr:rowOff>165100</xdr:rowOff>
    </xdr:to>
    <xdr:cxnSp macro="">
      <xdr:nvCxnSpPr>
        <xdr:cNvPr id="129" name="直線コネクタ 128"/>
        <xdr:cNvCxnSpPr/>
      </xdr:nvCxnSpPr>
      <xdr:spPr>
        <a:xfrm flipV="1">
          <a:off x="15671800" y="322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18</xdr:row>
      <xdr:rowOff>165100</xdr:rowOff>
    </xdr:to>
    <xdr:cxnSp macro="">
      <xdr:nvCxnSpPr>
        <xdr:cNvPr id="132" name="直線コネクタ 131"/>
        <xdr:cNvCxnSpPr/>
      </xdr:nvCxnSpPr>
      <xdr:spPr>
        <a:xfrm>
          <a:off x="14782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18</xdr:row>
      <xdr:rowOff>114300</xdr:rowOff>
    </xdr:to>
    <xdr:cxnSp macro="">
      <xdr:nvCxnSpPr>
        <xdr:cNvPr id="135" name="直線コネクタ 134"/>
        <xdr:cNvCxnSpPr/>
      </xdr:nvCxnSpPr>
      <xdr:spPr>
        <a:xfrm>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101600</xdr:rowOff>
    </xdr:from>
    <xdr:to>
      <xdr:col>20</xdr:col>
      <xdr:colOff>158750</xdr:colOff>
      <xdr:row>18</xdr:row>
      <xdr:rowOff>127000</xdr:rowOff>
    </xdr:to>
    <xdr:cxnSp macro="">
      <xdr:nvCxnSpPr>
        <xdr:cNvPr id="138" name="直線コネクタ 137"/>
        <xdr:cNvCxnSpPr/>
      </xdr:nvCxnSpPr>
      <xdr:spPr>
        <a:xfrm flipV="1">
          <a:off x="13004800" y="318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88900</xdr:rowOff>
    </xdr:from>
    <xdr:to>
      <xdr:col>24</xdr:col>
      <xdr:colOff>82550</xdr:colOff>
      <xdr:row>19</xdr:row>
      <xdr:rowOff>19050</xdr:rowOff>
    </xdr:to>
    <xdr:sp macro="" textlink="">
      <xdr:nvSpPr>
        <xdr:cNvPr id="148" name="円/楕円 147"/>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60977</xdr:rowOff>
    </xdr:from>
    <xdr:ext cx="762000" cy="259045"/>
    <xdr:sp macro="" textlink="">
      <xdr:nvSpPr>
        <xdr:cNvPr id="149"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50" name="円/楕円 149"/>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51" name="テキスト ボックス 150"/>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2" name="円/楕円 151"/>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3" name="テキスト ボックス 152"/>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4" name="円/楕円 153"/>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5" name="テキスト ボックス 154"/>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6" name="円/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％改善し、類似団体平均も</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しかし、これは分母が増加しているためであり、扶助費自体は増加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億円）している。</a:t>
          </a:r>
          <a:endParaRPr lang="ja-JP" altLang="ja-JP" sz="1400">
            <a:effectLst/>
          </a:endParaRPr>
        </a:p>
        <a:p>
          <a:pPr rtl="0" fontAlgn="base"/>
          <a:r>
            <a:rPr lang="ja-JP" altLang="ja-JP" sz="1100" b="0" i="0" baseline="0">
              <a:solidFill>
                <a:schemeClr val="dk1"/>
              </a:solidFill>
              <a:effectLst/>
              <a:latin typeface="+mn-lt"/>
              <a:ea typeface="+mn-ea"/>
              <a:cs typeface="+mn-cs"/>
            </a:rPr>
            <a:t>　扶助費については、今後も増加が見込まれることから、行政改革等により他の調整可能な歳出の削減に努めていく。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38100</xdr:rowOff>
    </xdr:to>
    <xdr:cxnSp macro="">
      <xdr:nvCxnSpPr>
        <xdr:cNvPr id="190" name="直線コネクタ 189"/>
        <xdr:cNvCxnSpPr/>
      </xdr:nvCxnSpPr>
      <xdr:spPr>
        <a:xfrm flipV="1">
          <a:off x="3987800" y="961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38100</xdr:rowOff>
    </xdr:to>
    <xdr:cxnSp macro="">
      <xdr:nvCxnSpPr>
        <xdr:cNvPr id="193" name="直線コネクタ 192"/>
        <xdr:cNvCxnSpPr/>
      </xdr:nvCxnSpPr>
      <xdr:spPr>
        <a:xfrm>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0</xdr:rowOff>
    </xdr:to>
    <xdr:cxnSp macro="">
      <xdr:nvCxnSpPr>
        <xdr:cNvPr id="196" name="直線コネクタ 195"/>
        <xdr:cNvCxnSpPr/>
      </xdr:nvCxnSpPr>
      <xdr:spPr>
        <a:xfrm>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158750</xdr:rowOff>
    </xdr:to>
    <xdr:cxnSp macro="">
      <xdr:nvCxnSpPr>
        <xdr:cNvPr id="199" name="直線コネクタ 198"/>
        <xdr:cNvCxnSpPr/>
      </xdr:nvCxnSpPr>
      <xdr:spPr>
        <a:xfrm>
          <a:off x="1320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1" name="円/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3" name="円/楕円 212"/>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4" name="テキスト ボックス 213"/>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5" name="円/楕円 214"/>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216" name="テキスト ボックス 215"/>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下回っているが、前年度比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悪化している。</a:t>
          </a:r>
          <a:endParaRPr lang="ja-JP" altLang="ja-JP" sz="1400">
            <a:effectLst/>
          </a:endParaRPr>
        </a:p>
        <a:p>
          <a:pPr rtl="0" fontAlgn="base"/>
          <a:r>
            <a:rPr lang="ja-JP" altLang="ja-JP" sz="1100" b="0" i="0" baseline="0">
              <a:solidFill>
                <a:schemeClr val="dk1"/>
              </a:solidFill>
              <a:effectLst/>
              <a:latin typeface="+mn-lt"/>
              <a:ea typeface="+mn-ea"/>
              <a:cs typeface="+mn-cs"/>
            </a:rPr>
            <a:t>　これは昨年度と同様に繰出金が国民健康保険等の社会保障繰出しにより増加したためである。</a:t>
          </a:r>
          <a:endParaRPr lang="ja-JP" altLang="ja-JP" sz="1400">
            <a:effectLst/>
          </a:endParaRPr>
        </a:p>
        <a:p>
          <a:pPr rtl="0"/>
          <a:r>
            <a:rPr lang="ja-JP" altLang="ja-JP" sz="1100" b="0" i="0" baseline="0">
              <a:solidFill>
                <a:schemeClr val="dk1"/>
              </a:solidFill>
              <a:effectLst/>
              <a:latin typeface="+mn-lt"/>
              <a:ea typeface="+mn-ea"/>
              <a:cs typeface="+mn-cs"/>
            </a:rPr>
            <a:t>　社会保障繰出しも扶助費同様、今後も増加が見込まれることから、他の調整可能な歳出の削減に努めていく。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xdr:rowOff>
    </xdr:to>
    <xdr:cxnSp macro="">
      <xdr:nvCxnSpPr>
        <xdr:cNvPr id="251" name="直線コネクタ 250"/>
        <xdr:cNvCxnSpPr/>
      </xdr:nvCxnSpPr>
      <xdr:spPr>
        <a:xfrm>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55</xdr:row>
      <xdr:rowOff>161290</xdr:rowOff>
    </xdr:to>
    <xdr:cxnSp macro="">
      <xdr:nvCxnSpPr>
        <xdr:cNvPr id="254" name="直線コネクタ 253"/>
        <xdr:cNvCxnSpPr/>
      </xdr:nvCxnSpPr>
      <xdr:spPr>
        <a:xfrm>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153670</xdr:rowOff>
    </xdr:to>
    <xdr:cxnSp macro="">
      <xdr:nvCxnSpPr>
        <xdr:cNvPr id="257" name="直線コネクタ 256"/>
        <xdr:cNvCxnSpPr/>
      </xdr:nvCxnSpPr>
      <xdr:spPr>
        <a:xfrm>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60" name="直線コネクタ 259"/>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悪化し、補助費自体も増加（</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億円）している。</a:t>
          </a:r>
          <a:endParaRPr lang="ja-JP" altLang="ja-JP" sz="1400">
            <a:effectLst/>
          </a:endParaRPr>
        </a:p>
        <a:p>
          <a:r>
            <a:rPr lang="ja-JP" altLang="ja-JP" sz="1100" b="0" i="0" baseline="0">
              <a:solidFill>
                <a:schemeClr val="dk1"/>
              </a:solidFill>
              <a:effectLst/>
              <a:latin typeface="+mn-lt"/>
              <a:ea typeface="+mn-ea"/>
              <a:cs typeface="+mn-cs"/>
            </a:rPr>
            <a:t>　この増加は、下水道会計への繰出しの一部について、国からの通達により、平成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年度までは臨時的経費として取り扱っていたものを、平成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年度から経常経費として取り扱うよう変更になった影響</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+7.2</a:t>
          </a:r>
          <a:r>
            <a:rPr lang="ja-JP" altLang="ja-JP" sz="110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もあるが、類似団体平均を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上回る高い状況が続いているため、</a:t>
          </a:r>
          <a:r>
            <a:rPr kumimoji="1" lang="ja-JP" altLang="ja-JP" sz="1100">
              <a:solidFill>
                <a:schemeClr val="dk1"/>
              </a:solidFill>
              <a:effectLst/>
              <a:latin typeface="+mn-lt"/>
              <a:ea typeface="+mn-ea"/>
              <a:cs typeface="+mn-cs"/>
            </a:rPr>
            <a:t>今後も補助金を交付するのが適当な事業か見極め、不適当な補助金は見直しや廃止を行っていく。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57150</xdr:rowOff>
    </xdr:from>
    <xdr:to>
      <xdr:col>24</xdr:col>
      <xdr:colOff>31750</xdr:colOff>
      <xdr:row>37</xdr:row>
      <xdr:rowOff>107950</xdr:rowOff>
    </xdr:to>
    <xdr:cxnSp macro="">
      <xdr:nvCxnSpPr>
        <xdr:cNvPr id="312" name="直線コネクタ 311"/>
        <xdr:cNvCxnSpPr/>
      </xdr:nvCxnSpPr>
      <xdr:spPr>
        <a:xfrm>
          <a:off x="15671800" y="640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57150</xdr:rowOff>
    </xdr:from>
    <xdr:to>
      <xdr:col>22</xdr:col>
      <xdr:colOff>565150</xdr:colOff>
      <xdr:row>37</xdr:row>
      <xdr:rowOff>57150</xdr:rowOff>
    </xdr:to>
    <xdr:cxnSp macro="">
      <xdr:nvCxnSpPr>
        <xdr:cNvPr id="315" name="直線コネクタ 314"/>
        <xdr:cNvCxnSpPr/>
      </xdr:nvCxnSpPr>
      <xdr:spPr>
        <a:xfrm>
          <a:off x="147828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57150</xdr:rowOff>
    </xdr:from>
    <xdr:to>
      <xdr:col>21</xdr:col>
      <xdr:colOff>361950</xdr:colOff>
      <xdr:row>37</xdr:row>
      <xdr:rowOff>107950</xdr:rowOff>
    </xdr:to>
    <xdr:cxnSp macro="">
      <xdr:nvCxnSpPr>
        <xdr:cNvPr id="318" name="直線コネクタ 317"/>
        <xdr:cNvCxnSpPr/>
      </xdr:nvCxnSpPr>
      <xdr:spPr>
        <a:xfrm flipV="1">
          <a:off x="13893800" y="640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95250</xdr:rowOff>
    </xdr:from>
    <xdr:to>
      <xdr:col>20</xdr:col>
      <xdr:colOff>158750</xdr:colOff>
      <xdr:row>37</xdr:row>
      <xdr:rowOff>107950</xdr:rowOff>
    </xdr:to>
    <xdr:cxnSp macro="">
      <xdr:nvCxnSpPr>
        <xdr:cNvPr id="321" name="直線コネクタ 320"/>
        <xdr:cNvCxnSpPr/>
      </xdr:nvCxnSpPr>
      <xdr:spPr>
        <a:xfrm>
          <a:off x="13004800" y="643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1" name="円/楕円 330"/>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2"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6350</xdr:rowOff>
    </xdr:from>
    <xdr:to>
      <xdr:col>22</xdr:col>
      <xdr:colOff>615950</xdr:colOff>
      <xdr:row>37</xdr:row>
      <xdr:rowOff>107950</xdr:rowOff>
    </xdr:to>
    <xdr:sp macro="" textlink="">
      <xdr:nvSpPr>
        <xdr:cNvPr id="333" name="円/楕円 332"/>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34" name="テキスト ボックス 333"/>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6350</xdr:rowOff>
    </xdr:from>
    <xdr:to>
      <xdr:col>21</xdr:col>
      <xdr:colOff>412750</xdr:colOff>
      <xdr:row>37</xdr:row>
      <xdr:rowOff>107950</xdr:rowOff>
    </xdr:to>
    <xdr:sp macro="" textlink="">
      <xdr:nvSpPr>
        <xdr:cNvPr id="335" name="円/楕円 334"/>
        <xdr:cNvSpPr/>
      </xdr:nvSpPr>
      <xdr:spPr>
        <a:xfrm>
          <a:off x="14732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36" name="テキスト ボックス 335"/>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37" name="円/楕円 336"/>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143527</xdr:rowOff>
    </xdr:from>
    <xdr:ext cx="762000" cy="259045"/>
    <xdr:sp macro="" textlink="">
      <xdr:nvSpPr>
        <xdr:cNvPr id="338" name="テキスト ボックス 337"/>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39" name="円/楕円 338"/>
        <xdr:cNvSpPr/>
      </xdr:nvSpPr>
      <xdr:spPr>
        <a:xfrm>
          <a:off x="12954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130827</xdr:rowOff>
    </xdr:from>
    <xdr:ext cx="762000" cy="259045"/>
    <xdr:sp macro="" textlink="">
      <xdr:nvSpPr>
        <xdr:cNvPr id="340" name="テキスト ボックス 339"/>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臨時財政対策債の元利償還額は、平成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年度借入分の元金償還の開始により増加しているが、平成６年度発行の減税補てん債の償還完了等による元利償還金等の減や、利率見直しによる利子償還の減により、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しかし、依然として類似団体平均と比較しても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臨時財政対策債は地方交付税の振替措置として借り入れている市債のため借入抑制が困難なので、通常債の新規債発行比率を平成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年度までの４年間平均で</a:t>
          </a:r>
          <a:r>
            <a:rPr kumimoji="1" lang="ja-JP" altLang="en-US" sz="1100">
              <a:solidFill>
                <a:schemeClr val="dk1"/>
              </a:solidFill>
              <a:effectLst/>
              <a:latin typeface="+mn-lt"/>
              <a:ea typeface="+mn-ea"/>
              <a:cs typeface="+mn-cs"/>
            </a:rPr>
            <a:t>元金償還額の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％以下に抑制し、公債費抑制に努めていく。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79</xdr:row>
      <xdr:rowOff>31750</xdr:rowOff>
    </xdr:to>
    <xdr:cxnSp macro="">
      <xdr:nvCxnSpPr>
        <xdr:cNvPr id="373" name="直線コネクタ 372"/>
        <xdr:cNvCxnSpPr/>
      </xdr:nvCxnSpPr>
      <xdr:spPr>
        <a:xfrm flipV="1">
          <a:off x="3987800" y="13469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31750</xdr:rowOff>
    </xdr:to>
    <xdr:cxnSp macro="">
      <xdr:nvCxnSpPr>
        <xdr:cNvPr id="376" name="直線コネクタ 375"/>
        <xdr:cNvCxnSpPr/>
      </xdr:nvCxnSpPr>
      <xdr:spPr>
        <a:xfrm>
          <a:off x="3098800" y="1356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24130</xdr:rowOff>
    </xdr:to>
    <xdr:cxnSp macro="">
      <xdr:nvCxnSpPr>
        <xdr:cNvPr id="379" name="直線コネクタ 378"/>
        <xdr:cNvCxnSpPr/>
      </xdr:nvCxnSpPr>
      <xdr:spPr>
        <a:xfrm>
          <a:off x="2209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8889</xdr:rowOff>
    </xdr:to>
    <xdr:cxnSp macro="">
      <xdr:nvCxnSpPr>
        <xdr:cNvPr id="382" name="直線コネクタ 381"/>
        <xdr:cNvCxnSpPr/>
      </xdr:nvCxnSpPr>
      <xdr:spPr>
        <a:xfrm>
          <a:off x="1320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2" name="円/楕円 391"/>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3"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4" name="円/楕円 393"/>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5" name="テキスト ボックス 394"/>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6" name="円/楕円 395"/>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7" name="テキスト ボックス 396"/>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8" name="円/楕円 397"/>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9" name="テキスト ボックス 398"/>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400" name="円/楕円 39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401" name="テキスト ボックス 400"/>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悪化し、類似団体平均との差も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悪化した。</a:t>
          </a:r>
          <a:endParaRPr lang="ja-JP" altLang="ja-JP" sz="1400">
            <a:effectLst/>
          </a:endParaRPr>
        </a:p>
        <a:p>
          <a:r>
            <a:rPr kumimoji="1" lang="ja-JP" altLang="ja-JP" sz="1100">
              <a:solidFill>
                <a:schemeClr val="dk1"/>
              </a:solidFill>
              <a:effectLst/>
              <a:latin typeface="+mn-lt"/>
              <a:ea typeface="+mn-ea"/>
              <a:cs typeface="+mn-cs"/>
            </a:rPr>
            <a:t>　主な要因は、補助費等及び人件費の増加である。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79</xdr:row>
      <xdr:rowOff>50800</xdr:rowOff>
    </xdr:to>
    <xdr:cxnSp macro="">
      <xdr:nvCxnSpPr>
        <xdr:cNvPr id="434" name="直線コネクタ 433"/>
        <xdr:cNvCxnSpPr/>
      </xdr:nvCxnSpPr>
      <xdr:spPr>
        <a:xfrm>
          <a:off x="15671800" y="13583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168911</xdr:rowOff>
    </xdr:from>
    <xdr:to>
      <xdr:col>22</xdr:col>
      <xdr:colOff>565150</xdr:colOff>
      <xdr:row>79</xdr:row>
      <xdr:rowOff>39370</xdr:rowOff>
    </xdr:to>
    <xdr:cxnSp macro="">
      <xdr:nvCxnSpPr>
        <xdr:cNvPr id="437" name="直線コネクタ 436"/>
        <xdr:cNvCxnSpPr/>
      </xdr:nvCxnSpPr>
      <xdr:spPr>
        <a:xfrm>
          <a:off x="14782800" y="13542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168911</xdr:rowOff>
    </xdr:from>
    <xdr:to>
      <xdr:col>21</xdr:col>
      <xdr:colOff>361950</xdr:colOff>
      <xdr:row>79</xdr:row>
      <xdr:rowOff>5080</xdr:rowOff>
    </xdr:to>
    <xdr:cxnSp macro="">
      <xdr:nvCxnSpPr>
        <xdr:cNvPr id="440" name="直線コネクタ 439"/>
        <xdr:cNvCxnSpPr/>
      </xdr:nvCxnSpPr>
      <xdr:spPr>
        <a:xfrm flipV="1">
          <a:off x="13893800" y="13542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168911</xdr:rowOff>
    </xdr:from>
    <xdr:to>
      <xdr:col>20</xdr:col>
      <xdr:colOff>158750</xdr:colOff>
      <xdr:row>79</xdr:row>
      <xdr:rowOff>5080</xdr:rowOff>
    </xdr:to>
    <xdr:cxnSp macro="">
      <xdr:nvCxnSpPr>
        <xdr:cNvPr id="443" name="直線コネクタ 442"/>
        <xdr:cNvCxnSpPr/>
      </xdr:nvCxnSpPr>
      <xdr:spPr>
        <a:xfrm>
          <a:off x="13004800" y="13542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53" name="円/楕円 452"/>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54"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160020</xdr:rowOff>
    </xdr:from>
    <xdr:to>
      <xdr:col>22</xdr:col>
      <xdr:colOff>615950</xdr:colOff>
      <xdr:row>79</xdr:row>
      <xdr:rowOff>90170</xdr:rowOff>
    </xdr:to>
    <xdr:sp macro="" textlink="">
      <xdr:nvSpPr>
        <xdr:cNvPr id="455" name="円/楕円 454"/>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74947</xdr:rowOff>
    </xdr:from>
    <xdr:ext cx="736600" cy="259045"/>
    <xdr:sp macro="" textlink="">
      <xdr:nvSpPr>
        <xdr:cNvPr id="456" name="テキスト ボックス 455"/>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57" name="円/楕円 456"/>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58" name="テキスト ボックス 457"/>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125730</xdr:rowOff>
    </xdr:from>
    <xdr:to>
      <xdr:col>20</xdr:col>
      <xdr:colOff>209550</xdr:colOff>
      <xdr:row>79</xdr:row>
      <xdr:rowOff>55880</xdr:rowOff>
    </xdr:to>
    <xdr:sp macro="" textlink="">
      <xdr:nvSpPr>
        <xdr:cNvPr id="459" name="円/楕円 458"/>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40657</xdr:rowOff>
    </xdr:from>
    <xdr:ext cx="762000" cy="259045"/>
    <xdr:sp macro="" textlink="">
      <xdr:nvSpPr>
        <xdr:cNvPr id="460" name="テキスト ボックス 459"/>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118111</xdr:rowOff>
    </xdr:from>
    <xdr:to>
      <xdr:col>19</xdr:col>
      <xdr:colOff>6350</xdr:colOff>
      <xdr:row>79</xdr:row>
      <xdr:rowOff>48261</xdr:rowOff>
    </xdr:to>
    <xdr:sp macro="" textlink="">
      <xdr:nvSpPr>
        <xdr:cNvPr id="461" name="円/楕円 460"/>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33038</xdr:rowOff>
    </xdr:from>
    <xdr:ext cx="762000" cy="259045"/>
    <xdr:sp macro="" textlink="">
      <xdr:nvSpPr>
        <xdr:cNvPr id="462" name="テキスト ボックス 461"/>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神奈川県横須賀市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106182</xdr:rowOff>
    </xdr:from>
    <xdr:to>
      <xdr:col>4</xdr:col>
      <xdr:colOff>1117600</xdr:colOff>
      <xdr:row>16</xdr:row>
      <xdr:rowOff>19451</xdr:rowOff>
    </xdr:to>
    <xdr:cxnSp macro="">
      <xdr:nvCxnSpPr>
        <xdr:cNvPr id="48" name="直線コネクタ 47"/>
        <xdr:cNvCxnSpPr/>
      </xdr:nvCxnSpPr>
      <xdr:spPr bwMode="auto">
        <a:xfrm flipV="1">
          <a:off x="5003800" y="2725557"/>
          <a:ext cx="647700" cy="8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19451</xdr:rowOff>
    </xdr:from>
    <xdr:to>
      <xdr:col>4</xdr:col>
      <xdr:colOff>469900</xdr:colOff>
      <xdr:row>16</xdr:row>
      <xdr:rowOff>97770</xdr:rowOff>
    </xdr:to>
    <xdr:cxnSp macro="">
      <xdr:nvCxnSpPr>
        <xdr:cNvPr id="51" name="直線コネクタ 50"/>
        <xdr:cNvCxnSpPr/>
      </xdr:nvCxnSpPr>
      <xdr:spPr bwMode="auto">
        <a:xfrm flipV="1">
          <a:off x="4305300" y="2810276"/>
          <a:ext cx="698500" cy="7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31064</xdr:rowOff>
    </xdr:from>
    <xdr:to>
      <xdr:col>3</xdr:col>
      <xdr:colOff>904875</xdr:colOff>
      <xdr:row>16</xdr:row>
      <xdr:rowOff>97770</xdr:rowOff>
    </xdr:to>
    <xdr:cxnSp macro="">
      <xdr:nvCxnSpPr>
        <xdr:cNvPr id="54" name="直線コネクタ 53"/>
        <xdr:cNvCxnSpPr/>
      </xdr:nvCxnSpPr>
      <xdr:spPr bwMode="auto">
        <a:xfrm>
          <a:off x="3606800" y="2821889"/>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162418</xdr:rowOff>
    </xdr:from>
    <xdr:to>
      <xdr:col>3</xdr:col>
      <xdr:colOff>206375</xdr:colOff>
      <xdr:row>16</xdr:row>
      <xdr:rowOff>31064</xdr:rowOff>
    </xdr:to>
    <xdr:cxnSp macro="">
      <xdr:nvCxnSpPr>
        <xdr:cNvPr id="57" name="直線コネクタ 56"/>
        <xdr:cNvCxnSpPr/>
      </xdr:nvCxnSpPr>
      <xdr:spPr bwMode="auto">
        <a:xfrm>
          <a:off x="2908300" y="2781793"/>
          <a:ext cx="698500" cy="4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55382</xdr:rowOff>
    </xdr:from>
    <xdr:to>
      <xdr:col>5</xdr:col>
      <xdr:colOff>34925</xdr:colOff>
      <xdr:row>15</xdr:row>
      <xdr:rowOff>156982</xdr:rowOff>
    </xdr:to>
    <xdr:sp macro="" textlink="">
      <xdr:nvSpPr>
        <xdr:cNvPr id="67" name="円/楕円 66"/>
        <xdr:cNvSpPr/>
      </xdr:nvSpPr>
      <xdr:spPr bwMode="auto">
        <a:xfrm>
          <a:off x="5600700" y="26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71909</xdr:rowOff>
    </xdr:from>
    <xdr:ext cx="762000" cy="259045"/>
    <xdr:sp macro="" textlink="">
      <xdr:nvSpPr>
        <xdr:cNvPr id="68" name="人口1人当たり決算額の推移該当値テキスト130"/>
        <xdr:cNvSpPr txBox="1"/>
      </xdr:nvSpPr>
      <xdr:spPr>
        <a:xfrm>
          <a:off x="5740400" y="2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140101</xdr:rowOff>
    </xdr:from>
    <xdr:to>
      <xdr:col>4</xdr:col>
      <xdr:colOff>520700</xdr:colOff>
      <xdr:row>16</xdr:row>
      <xdr:rowOff>70251</xdr:rowOff>
    </xdr:to>
    <xdr:sp macro="" textlink="">
      <xdr:nvSpPr>
        <xdr:cNvPr id="69" name="円/楕円 68"/>
        <xdr:cNvSpPr/>
      </xdr:nvSpPr>
      <xdr:spPr bwMode="auto">
        <a:xfrm>
          <a:off x="4953000" y="275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80428</xdr:rowOff>
    </xdr:from>
    <xdr:ext cx="736600" cy="259045"/>
    <xdr:sp macro="" textlink="">
      <xdr:nvSpPr>
        <xdr:cNvPr id="70" name="テキスト ボックス 69"/>
        <xdr:cNvSpPr txBox="1"/>
      </xdr:nvSpPr>
      <xdr:spPr>
        <a:xfrm>
          <a:off x="4622800" y="252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46970</xdr:rowOff>
    </xdr:from>
    <xdr:to>
      <xdr:col>3</xdr:col>
      <xdr:colOff>955675</xdr:colOff>
      <xdr:row>16</xdr:row>
      <xdr:rowOff>148570</xdr:rowOff>
    </xdr:to>
    <xdr:sp macro="" textlink="">
      <xdr:nvSpPr>
        <xdr:cNvPr id="71" name="円/楕円 70"/>
        <xdr:cNvSpPr/>
      </xdr:nvSpPr>
      <xdr:spPr bwMode="auto">
        <a:xfrm>
          <a:off x="4254500" y="283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158747</xdr:rowOff>
    </xdr:from>
    <xdr:ext cx="762000" cy="259045"/>
    <xdr:sp macro="" textlink="">
      <xdr:nvSpPr>
        <xdr:cNvPr id="72" name="テキスト ボックス 71"/>
        <xdr:cNvSpPr txBox="1"/>
      </xdr:nvSpPr>
      <xdr:spPr>
        <a:xfrm>
          <a:off x="3924300" y="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151714</xdr:rowOff>
    </xdr:from>
    <xdr:to>
      <xdr:col>3</xdr:col>
      <xdr:colOff>257175</xdr:colOff>
      <xdr:row>16</xdr:row>
      <xdr:rowOff>81864</xdr:rowOff>
    </xdr:to>
    <xdr:sp macro="" textlink="">
      <xdr:nvSpPr>
        <xdr:cNvPr id="73" name="円/楕円 72"/>
        <xdr:cNvSpPr/>
      </xdr:nvSpPr>
      <xdr:spPr bwMode="auto">
        <a:xfrm>
          <a:off x="3556000" y="277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92041</xdr:rowOff>
    </xdr:from>
    <xdr:ext cx="762000" cy="259045"/>
    <xdr:sp macro="" textlink="">
      <xdr:nvSpPr>
        <xdr:cNvPr id="74" name="テキスト ボックス 73"/>
        <xdr:cNvSpPr txBox="1"/>
      </xdr:nvSpPr>
      <xdr:spPr>
        <a:xfrm>
          <a:off x="3225800" y="25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111618</xdr:rowOff>
    </xdr:from>
    <xdr:to>
      <xdr:col>2</xdr:col>
      <xdr:colOff>692150</xdr:colOff>
      <xdr:row>16</xdr:row>
      <xdr:rowOff>41768</xdr:rowOff>
    </xdr:to>
    <xdr:sp macro="" textlink="">
      <xdr:nvSpPr>
        <xdr:cNvPr id="75" name="円/楕円 74"/>
        <xdr:cNvSpPr/>
      </xdr:nvSpPr>
      <xdr:spPr bwMode="auto">
        <a:xfrm>
          <a:off x="2857500" y="273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51945</xdr:rowOff>
    </xdr:from>
    <xdr:ext cx="762000" cy="259045"/>
    <xdr:sp macro="" textlink="">
      <xdr:nvSpPr>
        <xdr:cNvPr id="76" name="テキスト ボックス 75"/>
        <xdr:cNvSpPr txBox="1"/>
      </xdr:nvSpPr>
      <xdr:spPr>
        <a:xfrm>
          <a:off x="2527300" y="24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13569</xdr:rowOff>
    </xdr:from>
    <xdr:to>
      <xdr:col>4</xdr:col>
      <xdr:colOff>1117600</xdr:colOff>
      <xdr:row>36</xdr:row>
      <xdr:rowOff>15443</xdr:rowOff>
    </xdr:to>
    <xdr:cxnSp macro="">
      <xdr:nvCxnSpPr>
        <xdr:cNvPr id="108" name="直線コネクタ 107"/>
        <xdr:cNvCxnSpPr/>
      </xdr:nvCxnSpPr>
      <xdr:spPr bwMode="auto">
        <a:xfrm>
          <a:off x="5003800" y="6966819"/>
          <a:ext cx="6477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13569</xdr:rowOff>
    </xdr:from>
    <xdr:to>
      <xdr:col>4</xdr:col>
      <xdr:colOff>469900</xdr:colOff>
      <xdr:row>36</xdr:row>
      <xdr:rowOff>23582</xdr:rowOff>
    </xdr:to>
    <xdr:cxnSp macro="">
      <xdr:nvCxnSpPr>
        <xdr:cNvPr id="111" name="直線コネクタ 110"/>
        <xdr:cNvCxnSpPr/>
      </xdr:nvCxnSpPr>
      <xdr:spPr bwMode="auto">
        <a:xfrm flipV="1">
          <a:off x="4305300" y="6966819"/>
          <a:ext cx="698500" cy="10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23582</xdr:rowOff>
    </xdr:from>
    <xdr:to>
      <xdr:col>3</xdr:col>
      <xdr:colOff>904875</xdr:colOff>
      <xdr:row>36</xdr:row>
      <xdr:rowOff>37298</xdr:rowOff>
    </xdr:to>
    <xdr:cxnSp macro="">
      <xdr:nvCxnSpPr>
        <xdr:cNvPr id="114" name="直線コネクタ 113"/>
        <xdr:cNvCxnSpPr/>
      </xdr:nvCxnSpPr>
      <xdr:spPr bwMode="auto">
        <a:xfrm flipV="1">
          <a:off x="3606800" y="6976832"/>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6117</xdr:rowOff>
    </xdr:from>
    <xdr:to>
      <xdr:col>3</xdr:col>
      <xdr:colOff>206375</xdr:colOff>
      <xdr:row>36</xdr:row>
      <xdr:rowOff>37298</xdr:rowOff>
    </xdr:to>
    <xdr:cxnSp macro="">
      <xdr:nvCxnSpPr>
        <xdr:cNvPr id="117" name="直線コネクタ 116"/>
        <xdr:cNvCxnSpPr/>
      </xdr:nvCxnSpPr>
      <xdr:spPr bwMode="auto">
        <a:xfrm>
          <a:off x="2908300" y="6959367"/>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307543</xdr:rowOff>
    </xdr:from>
    <xdr:to>
      <xdr:col>5</xdr:col>
      <xdr:colOff>34925</xdr:colOff>
      <xdr:row>36</xdr:row>
      <xdr:rowOff>66243</xdr:rowOff>
    </xdr:to>
    <xdr:sp macro="" textlink="">
      <xdr:nvSpPr>
        <xdr:cNvPr id="127" name="円/楕円 126"/>
        <xdr:cNvSpPr/>
      </xdr:nvSpPr>
      <xdr:spPr bwMode="auto">
        <a:xfrm>
          <a:off x="56007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279620</xdr:rowOff>
    </xdr:from>
    <xdr:ext cx="762000" cy="259045"/>
    <xdr:sp macro="" textlink="">
      <xdr:nvSpPr>
        <xdr:cNvPr id="128" name="人口1人当たり決算額の推移該当値テキスト445"/>
        <xdr:cNvSpPr txBox="1"/>
      </xdr:nvSpPr>
      <xdr:spPr>
        <a:xfrm>
          <a:off x="5740400" y="688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305669</xdr:rowOff>
    </xdr:from>
    <xdr:to>
      <xdr:col>4</xdr:col>
      <xdr:colOff>520700</xdr:colOff>
      <xdr:row>36</xdr:row>
      <xdr:rowOff>64369</xdr:rowOff>
    </xdr:to>
    <xdr:sp macro="" textlink="">
      <xdr:nvSpPr>
        <xdr:cNvPr id="129" name="円/楕円 128"/>
        <xdr:cNvSpPr/>
      </xdr:nvSpPr>
      <xdr:spPr bwMode="auto">
        <a:xfrm>
          <a:off x="4953000" y="691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49146</xdr:rowOff>
    </xdr:from>
    <xdr:ext cx="736600" cy="259045"/>
    <xdr:sp macro="" textlink="">
      <xdr:nvSpPr>
        <xdr:cNvPr id="130" name="テキスト ボックス 129"/>
        <xdr:cNvSpPr txBox="1"/>
      </xdr:nvSpPr>
      <xdr:spPr>
        <a:xfrm>
          <a:off x="4622800" y="700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315682</xdr:rowOff>
    </xdr:from>
    <xdr:to>
      <xdr:col>3</xdr:col>
      <xdr:colOff>955675</xdr:colOff>
      <xdr:row>36</xdr:row>
      <xdr:rowOff>74382</xdr:rowOff>
    </xdr:to>
    <xdr:sp macro="" textlink="">
      <xdr:nvSpPr>
        <xdr:cNvPr id="131" name="円/楕円 130"/>
        <xdr:cNvSpPr/>
      </xdr:nvSpPr>
      <xdr:spPr bwMode="auto">
        <a:xfrm>
          <a:off x="4254500" y="692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59159</xdr:rowOff>
    </xdr:from>
    <xdr:ext cx="762000" cy="259045"/>
    <xdr:sp macro="" textlink="">
      <xdr:nvSpPr>
        <xdr:cNvPr id="132" name="テキスト ボックス 131"/>
        <xdr:cNvSpPr txBox="1"/>
      </xdr:nvSpPr>
      <xdr:spPr>
        <a:xfrm>
          <a:off x="3924300" y="70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329398</xdr:rowOff>
    </xdr:from>
    <xdr:to>
      <xdr:col>3</xdr:col>
      <xdr:colOff>257175</xdr:colOff>
      <xdr:row>36</xdr:row>
      <xdr:rowOff>88098</xdr:rowOff>
    </xdr:to>
    <xdr:sp macro="" textlink="">
      <xdr:nvSpPr>
        <xdr:cNvPr id="133" name="円/楕円 132"/>
        <xdr:cNvSpPr/>
      </xdr:nvSpPr>
      <xdr:spPr bwMode="auto">
        <a:xfrm>
          <a:off x="3556000" y="693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72875</xdr:rowOff>
    </xdr:from>
    <xdr:ext cx="762000" cy="259045"/>
    <xdr:sp macro="" textlink="">
      <xdr:nvSpPr>
        <xdr:cNvPr id="134" name="テキスト ボックス 133"/>
        <xdr:cNvSpPr txBox="1"/>
      </xdr:nvSpPr>
      <xdr:spPr>
        <a:xfrm>
          <a:off x="3225800" y="702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298217</xdr:rowOff>
    </xdr:from>
    <xdr:to>
      <xdr:col>2</xdr:col>
      <xdr:colOff>692150</xdr:colOff>
      <xdr:row>36</xdr:row>
      <xdr:rowOff>56917</xdr:rowOff>
    </xdr:to>
    <xdr:sp macro="" textlink="">
      <xdr:nvSpPr>
        <xdr:cNvPr id="135" name="円/楕円 134"/>
        <xdr:cNvSpPr/>
      </xdr:nvSpPr>
      <xdr:spPr bwMode="auto">
        <a:xfrm>
          <a:off x="2857500" y="690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41694</xdr:rowOff>
    </xdr:from>
    <xdr:ext cx="762000" cy="259045"/>
    <xdr:sp macro="" textlink="">
      <xdr:nvSpPr>
        <xdr:cNvPr id="136" name="テキスト ボックス 135"/>
        <xdr:cNvSpPr txBox="1"/>
      </xdr:nvSpPr>
      <xdr:spPr>
        <a:xfrm>
          <a:off x="2527300" y="699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87008</xdr:rowOff>
    </xdr:from>
    <xdr:to>
      <xdr:col>6</xdr:col>
      <xdr:colOff>511175</xdr:colOff>
      <xdr:row>33</xdr:row>
      <xdr:rowOff>150063</xdr:rowOff>
    </xdr:to>
    <xdr:cxnSp macro="">
      <xdr:nvCxnSpPr>
        <xdr:cNvPr id="61" name="直線コネクタ 60"/>
        <xdr:cNvCxnSpPr/>
      </xdr:nvCxnSpPr>
      <xdr:spPr>
        <a:xfrm flipV="1">
          <a:off x="3797300" y="5744858"/>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150063</xdr:rowOff>
    </xdr:from>
    <xdr:to>
      <xdr:col>5</xdr:col>
      <xdr:colOff>358775</xdr:colOff>
      <xdr:row>34</xdr:row>
      <xdr:rowOff>39573</xdr:rowOff>
    </xdr:to>
    <xdr:cxnSp macro="">
      <xdr:nvCxnSpPr>
        <xdr:cNvPr id="64" name="直線コネクタ 63"/>
        <xdr:cNvCxnSpPr/>
      </xdr:nvCxnSpPr>
      <xdr:spPr>
        <a:xfrm flipV="1">
          <a:off x="2908300" y="580791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75502</xdr:rowOff>
    </xdr:from>
    <xdr:to>
      <xdr:col>4</xdr:col>
      <xdr:colOff>155575</xdr:colOff>
      <xdr:row>34</xdr:row>
      <xdr:rowOff>39573</xdr:rowOff>
    </xdr:to>
    <xdr:cxnSp macro="">
      <xdr:nvCxnSpPr>
        <xdr:cNvPr id="67" name="直線コネクタ 66"/>
        <xdr:cNvCxnSpPr/>
      </xdr:nvCxnSpPr>
      <xdr:spPr>
        <a:xfrm>
          <a:off x="2019300" y="5733352"/>
          <a:ext cx="889000" cy="1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75502</xdr:rowOff>
    </xdr:from>
    <xdr:to>
      <xdr:col>2</xdr:col>
      <xdr:colOff>638175</xdr:colOff>
      <xdr:row>33</xdr:row>
      <xdr:rowOff>104648</xdr:rowOff>
    </xdr:to>
    <xdr:cxnSp macro="">
      <xdr:nvCxnSpPr>
        <xdr:cNvPr id="70" name="直線コネクタ 69"/>
        <xdr:cNvCxnSpPr/>
      </xdr:nvCxnSpPr>
      <xdr:spPr>
        <a:xfrm flipV="1">
          <a:off x="1130300" y="57333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36208</xdr:rowOff>
    </xdr:from>
    <xdr:to>
      <xdr:col>6</xdr:col>
      <xdr:colOff>561975</xdr:colOff>
      <xdr:row>33</xdr:row>
      <xdr:rowOff>137808</xdr:rowOff>
    </xdr:to>
    <xdr:sp macro="" textlink="">
      <xdr:nvSpPr>
        <xdr:cNvPr id="80" name="円/楕円 79"/>
        <xdr:cNvSpPr/>
      </xdr:nvSpPr>
      <xdr:spPr>
        <a:xfrm>
          <a:off x="4584700" y="56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59085</xdr:rowOff>
    </xdr:from>
    <xdr:ext cx="534377" cy="259045"/>
    <xdr:sp macro="" textlink="">
      <xdr:nvSpPr>
        <xdr:cNvPr id="81" name="人件費該当値テキスト"/>
        <xdr:cNvSpPr txBox="1"/>
      </xdr:nvSpPr>
      <xdr:spPr>
        <a:xfrm>
          <a:off x="4686300" y="55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99263</xdr:rowOff>
    </xdr:from>
    <xdr:to>
      <xdr:col>5</xdr:col>
      <xdr:colOff>409575</xdr:colOff>
      <xdr:row>34</xdr:row>
      <xdr:rowOff>29413</xdr:rowOff>
    </xdr:to>
    <xdr:sp macro="" textlink="">
      <xdr:nvSpPr>
        <xdr:cNvPr id="82" name="円/楕円 81"/>
        <xdr:cNvSpPr/>
      </xdr:nvSpPr>
      <xdr:spPr>
        <a:xfrm>
          <a:off x="3746500" y="57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45940</xdr:rowOff>
    </xdr:from>
    <xdr:ext cx="534377" cy="259045"/>
    <xdr:sp macro="" textlink="">
      <xdr:nvSpPr>
        <xdr:cNvPr id="83" name="テキスト ボックス 82"/>
        <xdr:cNvSpPr txBox="1"/>
      </xdr:nvSpPr>
      <xdr:spPr>
        <a:xfrm>
          <a:off x="3530111" y="55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160223</xdr:rowOff>
    </xdr:from>
    <xdr:to>
      <xdr:col>4</xdr:col>
      <xdr:colOff>206375</xdr:colOff>
      <xdr:row>34</xdr:row>
      <xdr:rowOff>90373</xdr:rowOff>
    </xdr:to>
    <xdr:sp macro="" textlink="">
      <xdr:nvSpPr>
        <xdr:cNvPr id="84" name="円/楕円 83"/>
        <xdr:cNvSpPr/>
      </xdr:nvSpPr>
      <xdr:spPr>
        <a:xfrm>
          <a:off x="2857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106900</xdr:rowOff>
    </xdr:from>
    <xdr:ext cx="534377" cy="259045"/>
    <xdr:sp macro="" textlink="">
      <xdr:nvSpPr>
        <xdr:cNvPr id="85" name="テキスト ボックス 84"/>
        <xdr:cNvSpPr txBox="1"/>
      </xdr:nvSpPr>
      <xdr:spPr>
        <a:xfrm>
          <a:off x="2641111" y="55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24702</xdr:rowOff>
    </xdr:from>
    <xdr:to>
      <xdr:col>3</xdr:col>
      <xdr:colOff>3175</xdr:colOff>
      <xdr:row>33</xdr:row>
      <xdr:rowOff>126302</xdr:rowOff>
    </xdr:to>
    <xdr:sp macro="" textlink="">
      <xdr:nvSpPr>
        <xdr:cNvPr id="86" name="円/楕円 85"/>
        <xdr:cNvSpPr/>
      </xdr:nvSpPr>
      <xdr:spPr>
        <a:xfrm>
          <a:off x="1968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142829</xdr:rowOff>
    </xdr:from>
    <xdr:ext cx="534377" cy="259045"/>
    <xdr:sp macro="" textlink="">
      <xdr:nvSpPr>
        <xdr:cNvPr id="87" name="テキスト ボックス 86"/>
        <xdr:cNvSpPr txBox="1"/>
      </xdr:nvSpPr>
      <xdr:spPr>
        <a:xfrm>
          <a:off x="1752111" y="54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53848</xdr:rowOff>
    </xdr:from>
    <xdr:to>
      <xdr:col>1</xdr:col>
      <xdr:colOff>485775</xdr:colOff>
      <xdr:row>33</xdr:row>
      <xdr:rowOff>155448</xdr:rowOff>
    </xdr:to>
    <xdr:sp macro="" textlink="">
      <xdr:nvSpPr>
        <xdr:cNvPr id="88" name="円/楕円 87"/>
        <xdr:cNvSpPr/>
      </xdr:nvSpPr>
      <xdr:spPr>
        <a:xfrm>
          <a:off x="10795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525</xdr:rowOff>
    </xdr:from>
    <xdr:ext cx="534377" cy="259045"/>
    <xdr:sp macro="" textlink="">
      <xdr:nvSpPr>
        <xdr:cNvPr id="89" name="テキスト ボックス 88"/>
        <xdr:cNvSpPr txBox="1"/>
      </xdr:nvSpPr>
      <xdr:spPr>
        <a:xfrm>
          <a:off x="863111" y="54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114668</xdr:rowOff>
    </xdr:from>
    <xdr:to>
      <xdr:col>6</xdr:col>
      <xdr:colOff>511175</xdr:colOff>
      <xdr:row>57</xdr:row>
      <xdr:rowOff>139992</xdr:rowOff>
    </xdr:to>
    <xdr:cxnSp macro="">
      <xdr:nvCxnSpPr>
        <xdr:cNvPr id="119" name="直線コネクタ 118"/>
        <xdr:cNvCxnSpPr/>
      </xdr:nvCxnSpPr>
      <xdr:spPr>
        <a:xfrm flipV="1">
          <a:off x="3797300" y="9887318"/>
          <a:ext cx="8382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139992</xdr:rowOff>
    </xdr:from>
    <xdr:to>
      <xdr:col>5</xdr:col>
      <xdr:colOff>358775</xdr:colOff>
      <xdr:row>57</xdr:row>
      <xdr:rowOff>168084</xdr:rowOff>
    </xdr:to>
    <xdr:cxnSp macro="">
      <xdr:nvCxnSpPr>
        <xdr:cNvPr id="122" name="直線コネクタ 121"/>
        <xdr:cNvCxnSpPr/>
      </xdr:nvCxnSpPr>
      <xdr:spPr>
        <a:xfrm flipV="1">
          <a:off x="2908300" y="9912642"/>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36860</xdr:rowOff>
    </xdr:from>
    <xdr:ext cx="534377" cy="259045"/>
    <xdr:sp macro="" textlink="">
      <xdr:nvSpPr>
        <xdr:cNvPr id="124" name="テキスト ボックス 123"/>
        <xdr:cNvSpPr txBox="1"/>
      </xdr:nvSpPr>
      <xdr:spPr>
        <a:xfrm>
          <a:off x="3530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153860</xdr:rowOff>
    </xdr:from>
    <xdr:to>
      <xdr:col>4</xdr:col>
      <xdr:colOff>155575</xdr:colOff>
      <xdr:row>57</xdr:row>
      <xdr:rowOff>168084</xdr:rowOff>
    </xdr:to>
    <xdr:cxnSp macro="">
      <xdr:nvCxnSpPr>
        <xdr:cNvPr id="125" name="直線コネクタ 124"/>
        <xdr:cNvCxnSpPr/>
      </xdr:nvCxnSpPr>
      <xdr:spPr>
        <a:xfrm>
          <a:off x="2019300" y="992651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150660</xdr:rowOff>
    </xdr:from>
    <xdr:to>
      <xdr:col>2</xdr:col>
      <xdr:colOff>638175</xdr:colOff>
      <xdr:row>57</xdr:row>
      <xdr:rowOff>153860</xdr:rowOff>
    </xdr:to>
    <xdr:cxnSp macro="">
      <xdr:nvCxnSpPr>
        <xdr:cNvPr id="128" name="直線コネクタ 127"/>
        <xdr:cNvCxnSpPr/>
      </xdr:nvCxnSpPr>
      <xdr:spPr>
        <a:xfrm>
          <a:off x="1130300" y="992331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63868</xdr:rowOff>
    </xdr:from>
    <xdr:to>
      <xdr:col>6</xdr:col>
      <xdr:colOff>561975</xdr:colOff>
      <xdr:row>57</xdr:row>
      <xdr:rowOff>165468</xdr:rowOff>
    </xdr:to>
    <xdr:sp macro="" textlink="">
      <xdr:nvSpPr>
        <xdr:cNvPr id="138" name="円/楕円 137"/>
        <xdr:cNvSpPr/>
      </xdr:nvSpPr>
      <xdr:spPr>
        <a:xfrm>
          <a:off x="45847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86745</xdr:rowOff>
    </xdr:from>
    <xdr:ext cx="534377" cy="259045"/>
    <xdr:sp macro="" textlink="">
      <xdr:nvSpPr>
        <xdr:cNvPr id="139" name="物件費該当値テキスト"/>
        <xdr:cNvSpPr txBox="1"/>
      </xdr:nvSpPr>
      <xdr:spPr>
        <a:xfrm>
          <a:off x="4686300" y="96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89192</xdr:rowOff>
    </xdr:from>
    <xdr:to>
      <xdr:col>5</xdr:col>
      <xdr:colOff>409575</xdr:colOff>
      <xdr:row>58</xdr:row>
      <xdr:rowOff>19342</xdr:rowOff>
    </xdr:to>
    <xdr:sp macro="" textlink="">
      <xdr:nvSpPr>
        <xdr:cNvPr id="140" name="円/楕円 139"/>
        <xdr:cNvSpPr/>
      </xdr:nvSpPr>
      <xdr:spPr>
        <a:xfrm>
          <a:off x="3746500" y="98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35869</xdr:rowOff>
    </xdr:from>
    <xdr:ext cx="534377" cy="259045"/>
    <xdr:sp macro="" textlink="">
      <xdr:nvSpPr>
        <xdr:cNvPr id="141" name="テキスト ボックス 140"/>
        <xdr:cNvSpPr txBox="1"/>
      </xdr:nvSpPr>
      <xdr:spPr>
        <a:xfrm>
          <a:off x="3530111" y="96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117284</xdr:rowOff>
    </xdr:from>
    <xdr:to>
      <xdr:col>4</xdr:col>
      <xdr:colOff>206375</xdr:colOff>
      <xdr:row>58</xdr:row>
      <xdr:rowOff>47434</xdr:rowOff>
    </xdr:to>
    <xdr:sp macro="" textlink="">
      <xdr:nvSpPr>
        <xdr:cNvPr id="142" name="円/楕円 141"/>
        <xdr:cNvSpPr/>
      </xdr:nvSpPr>
      <xdr:spPr>
        <a:xfrm>
          <a:off x="2857500" y="98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63961</xdr:rowOff>
    </xdr:from>
    <xdr:ext cx="534377" cy="259045"/>
    <xdr:sp macro="" textlink="">
      <xdr:nvSpPr>
        <xdr:cNvPr id="143" name="テキスト ボックス 142"/>
        <xdr:cNvSpPr txBox="1"/>
      </xdr:nvSpPr>
      <xdr:spPr>
        <a:xfrm>
          <a:off x="2641111" y="96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103060</xdr:rowOff>
    </xdr:from>
    <xdr:to>
      <xdr:col>3</xdr:col>
      <xdr:colOff>3175</xdr:colOff>
      <xdr:row>58</xdr:row>
      <xdr:rowOff>33210</xdr:rowOff>
    </xdr:to>
    <xdr:sp macro="" textlink="">
      <xdr:nvSpPr>
        <xdr:cNvPr id="144" name="円/楕円 143"/>
        <xdr:cNvSpPr/>
      </xdr:nvSpPr>
      <xdr:spPr>
        <a:xfrm>
          <a:off x="1968500" y="98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49737</xdr:rowOff>
    </xdr:from>
    <xdr:ext cx="534377" cy="259045"/>
    <xdr:sp macro="" textlink="">
      <xdr:nvSpPr>
        <xdr:cNvPr id="145" name="テキスト ボックス 144"/>
        <xdr:cNvSpPr txBox="1"/>
      </xdr:nvSpPr>
      <xdr:spPr>
        <a:xfrm>
          <a:off x="1752111" y="96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99860</xdr:rowOff>
    </xdr:from>
    <xdr:to>
      <xdr:col>1</xdr:col>
      <xdr:colOff>485775</xdr:colOff>
      <xdr:row>58</xdr:row>
      <xdr:rowOff>30010</xdr:rowOff>
    </xdr:to>
    <xdr:sp macro="" textlink="">
      <xdr:nvSpPr>
        <xdr:cNvPr id="146" name="円/楕円 145"/>
        <xdr:cNvSpPr/>
      </xdr:nvSpPr>
      <xdr:spPr>
        <a:xfrm>
          <a:off x="1079500" y="9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46537</xdr:rowOff>
    </xdr:from>
    <xdr:ext cx="534377" cy="259045"/>
    <xdr:sp macro="" textlink="">
      <xdr:nvSpPr>
        <xdr:cNvPr id="147" name="テキスト ボックス 146"/>
        <xdr:cNvSpPr txBox="1"/>
      </xdr:nvSpPr>
      <xdr:spPr>
        <a:xfrm>
          <a:off x="863111" y="96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133604</xdr:rowOff>
    </xdr:from>
    <xdr:to>
      <xdr:col>6</xdr:col>
      <xdr:colOff>511175</xdr:colOff>
      <xdr:row>77</xdr:row>
      <xdr:rowOff>136271</xdr:rowOff>
    </xdr:to>
    <xdr:cxnSp macro="">
      <xdr:nvCxnSpPr>
        <xdr:cNvPr id="176" name="直線コネクタ 175"/>
        <xdr:cNvCxnSpPr/>
      </xdr:nvCxnSpPr>
      <xdr:spPr>
        <a:xfrm>
          <a:off x="3797300" y="1333525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90551</xdr:rowOff>
    </xdr:from>
    <xdr:to>
      <xdr:col>5</xdr:col>
      <xdr:colOff>358775</xdr:colOff>
      <xdr:row>77</xdr:row>
      <xdr:rowOff>133604</xdr:rowOff>
    </xdr:to>
    <xdr:cxnSp macro="">
      <xdr:nvCxnSpPr>
        <xdr:cNvPr id="179" name="直線コネクタ 178"/>
        <xdr:cNvCxnSpPr/>
      </xdr:nvCxnSpPr>
      <xdr:spPr>
        <a:xfrm>
          <a:off x="2908300" y="1329220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45213</xdr:rowOff>
    </xdr:from>
    <xdr:to>
      <xdr:col>4</xdr:col>
      <xdr:colOff>155575</xdr:colOff>
      <xdr:row>77</xdr:row>
      <xdr:rowOff>90551</xdr:rowOff>
    </xdr:to>
    <xdr:cxnSp macro="">
      <xdr:nvCxnSpPr>
        <xdr:cNvPr id="182" name="直線コネクタ 181"/>
        <xdr:cNvCxnSpPr/>
      </xdr:nvCxnSpPr>
      <xdr:spPr>
        <a:xfrm>
          <a:off x="2019300" y="13246863"/>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45213</xdr:rowOff>
    </xdr:from>
    <xdr:to>
      <xdr:col>2</xdr:col>
      <xdr:colOff>638175</xdr:colOff>
      <xdr:row>77</xdr:row>
      <xdr:rowOff>79121</xdr:rowOff>
    </xdr:to>
    <xdr:cxnSp macro="">
      <xdr:nvCxnSpPr>
        <xdr:cNvPr id="185" name="直線コネクタ 184"/>
        <xdr:cNvCxnSpPr/>
      </xdr:nvCxnSpPr>
      <xdr:spPr>
        <a:xfrm flipV="1">
          <a:off x="1130300" y="1324686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85471</xdr:rowOff>
    </xdr:from>
    <xdr:to>
      <xdr:col>6</xdr:col>
      <xdr:colOff>561975</xdr:colOff>
      <xdr:row>78</xdr:row>
      <xdr:rowOff>15621</xdr:rowOff>
    </xdr:to>
    <xdr:sp macro="" textlink="">
      <xdr:nvSpPr>
        <xdr:cNvPr id="195" name="円/楕円 194"/>
        <xdr:cNvSpPr/>
      </xdr:nvSpPr>
      <xdr:spPr>
        <a:xfrm>
          <a:off x="45847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63898</xdr:rowOff>
    </xdr:from>
    <xdr:ext cx="469744" cy="259045"/>
    <xdr:sp macro="" textlink="">
      <xdr:nvSpPr>
        <xdr:cNvPr id="196" name="維持補修費該当値テキスト"/>
        <xdr:cNvSpPr txBox="1"/>
      </xdr:nvSpPr>
      <xdr:spPr>
        <a:xfrm>
          <a:off x="4686300" y="132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82804</xdr:rowOff>
    </xdr:from>
    <xdr:to>
      <xdr:col>5</xdr:col>
      <xdr:colOff>409575</xdr:colOff>
      <xdr:row>78</xdr:row>
      <xdr:rowOff>12954</xdr:rowOff>
    </xdr:to>
    <xdr:sp macro="" textlink="">
      <xdr:nvSpPr>
        <xdr:cNvPr id="197" name="円/楕円 196"/>
        <xdr:cNvSpPr/>
      </xdr:nvSpPr>
      <xdr:spPr>
        <a:xfrm>
          <a:off x="3746500" y="132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4081</xdr:rowOff>
    </xdr:from>
    <xdr:ext cx="469744" cy="259045"/>
    <xdr:sp macro="" textlink="">
      <xdr:nvSpPr>
        <xdr:cNvPr id="198" name="テキスト ボックス 197"/>
        <xdr:cNvSpPr txBox="1"/>
      </xdr:nvSpPr>
      <xdr:spPr>
        <a:xfrm>
          <a:off x="3562427"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39751</xdr:rowOff>
    </xdr:from>
    <xdr:to>
      <xdr:col>4</xdr:col>
      <xdr:colOff>206375</xdr:colOff>
      <xdr:row>77</xdr:row>
      <xdr:rowOff>141351</xdr:rowOff>
    </xdr:to>
    <xdr:sp macro="" textlink="">
      <xdr:nvSpPr>
        <xdr:cNvPr id="199" name="円/楕円 198"/>
        <xdr:cNvSpPr/>
      </xdr:nvSpPr>
      <xdr:spPr>
        <a:xfrm>
          <a:off x="2857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132478</xdr:rowOff>
    </xdr:from>
    <xdr:ext cx="469744" cy="259045"/>
    <xdr:sp macro="" textlink="">
      <xdr:nvSpPr>
        <xdr:cNvPr id="200" name="テキスト ボックス 199"/>
        <xdr:cNvSpPr txBox="1"/>
      </xdr:nvSpPr>
      <xdr:spPr>
        <a:xfrm>
          <a:off x="2673427"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165863</xdr:rowOff>
    </xdr:from>
    <xdr:to>
      <xdr:col>3</xdr:col>
      <xdr:colOff>3175</xdr:colOff>
      <xdr:row>77</xdr:row>
      <xdr:rowOff>96013</xdr:rowOff>
    </xdr:to>
    <xdr:sp macro="" textlink="">
      <xdr:nvSpPr>
        <xdr:cNvPr id="201" name="円/楕円 200"/>
        <xdr:cNvSpPr/>
      </xdr:nvSpPr>
      <xdr:spPr>
        <a:xfrm>
          <a:off x="1968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87140</xdr:rowOff>
    </xdr:from>
    <xdr:ext cx="469744" cy="259045"/>
    <xdr:sp macro="" textlink="">
      <xdr:nvSpPr>
        <xdr:cNvPr id="202" name="テキスト ボックス 201"/>
        <xdr:cNvSpPr txBox="1"/>
      </xdr:nvSpPr>
      <xdr:spPr>
        <a:xfrm>
          <a:off x="1784427"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28321</xdr:rowOff>
    </xdr:from>
    <xdr:to>
      <xdr:col>1</xdr:col>
      <xdr:colOff>485775</xdr:colOff>
      <xdr:row>77</xdr:row>
      <xdr:rowOff>129921</xdr:rowOff>
    </xdr:to>
    <xdr:sp macro="" textlink="">
      <xdr:nvSpPr>
        <xdr:cNvPr id="203" name="円/楕円 202"/>
        <xdr:cNvSpPr/>
      </xdr:nvSpPr>
      <xdr:spPr>
        <a:xfrm>
          <a:off x="1079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121048</xdr:rowOff>
    </xdr:from>
    <xdr:ext cx="469744" cy="259045"/>
    <xdr:sp macro="" textlink="">
      <xdr:nvSpPr>
        <xdr:cNvPr id="204" name="テキスト ボックス 203"/>
        <xdr:cNvSpPr txBox="1"/>
      </xdr:nvSpPr>
      <xdr:spPr>
        <a:xfrm>
          <a:off x="895427"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135534</xdr:rowOff>
    </xdr:from>
    <xdr:to>
      <xdr:col>6</xdr:col>
      <xdr:colOff>511175</xdr:colOff>
      <xdr:row>97</xdr:row>
      <xdr:rowOff>157632</xdr:rowOff>
    </xdr:to>
    <xdr:cxnSp macro="">
      <xdr:nvCxnSpPr>
        <xdr:cNvPr id="234" name="直線コネクタ 233"/>
        <xdr:cNvCxnSpPr/>
      </xdr:nvCxnSpPr>
      <xdr:spPr>
        <a:xfrm flipV="1">
          <a:off x="3797300" y="1676618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157632</xdr:rowOff>
    </xdr:from>
    <xdr:to>
      <xdr:col>5</xdr:col>
      <xdr:colOff>358775</xdr:colOff>
      <xdr:row>98</xdr:row>
      <xdr:rowOff>50254</xdr:rowOff>
    </xdr:to>
    <xdr:cxnSp macro="">
      <xdr:nvCxnSpPr>
        <xdr:cNvPr id="237" name="直線コネクタ 236"/>
        <xdr:cNvCxnSpPr/>
      </xdr:nvCxnSpPr>
      <xdr:spPr>
        <a:xfrm flipV="1">
          <a:off x="2908300" y="16788282"/>
          <a:ext cx="889000" cy="6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50254</xdr:rowOff>
    </xdr:from>
    <xdr:to>
      <xdr:col>4</xdr:col>
      <xdr:colOff>155575</xdr:colOff>
      <xdr:row>98</xdr:row>
      <xdr:rowOff>64312</xdr:rowOff>
    </xdr:to>
    <xdr:cxnSp macro="">
      <xdr:nvCxnSpPr>
        <xdr:cNvPr id="240" name="直線コネクタ 239"/>
        <xdr:cNvCxnSpPr/>
      </xdr:nvCxnSpPr>
      <xdr:spPr>
        <a:xfrm flipV="1">
          <a:off x="2019300" y="1685235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63691</xdr:rowOff>
    </xdr:from>
    <xdr:to>
      <xdr:col>2</xdr:col>
      <xdr:colOff>638175</xdr:colOff>
      <xdr:row>98</xdr:row>
      <xdr:rowOff>64312</xdr:rowOff>
    </xdr:to>
    <xdr:cxnSp macro="">
      <xdr:nvCxnSpPr>
        <xdr:cNvPr id="243" name="直線コネクタ 242"/>
        <xdr:cNvCxnSpPr/>
      </xdr:nvCxnSpPr>
      <xdr:spPr>
        <a:xfrm>
          <a:off x="1130300" y="1686579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84734</xdr:rowOff>
    </xdr:from>
    <xdr:to>
      <xdr:col>6</xdr:col>
      <xdr:colOff>561975</xdr:colOff>
      <xdr:row>98</xdr:row>
      <xdr:rowOff>14884</xdr:rowOff>
    </xdr:to>
    <xdr:sp macro="" textlink="">
      <xdr:nvSpPr>
        <xdr:cNvPr id="253" name="円/楕円 252"/>
        <xdr:cNvSpPr/>
      </xdr:nvSpPr>
      <xdr:spPr>
        <a:xfrm>
          <a:off x="4584700" y="167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63161</xdr:rowOff>
    </xdr:from>
    <xdr:ext cx="534377" cy="259045"/>
    <xdr:sp macro="" textlink="">
      <xdr:nvSpPr>
        <xdr:cNvPr id="254" name="扶助費該当値テキスト"/>
        <xdr:cNvSpPr txBox="1"/>
      </xdr:nvSpPr>
      <xdr:spPr>
        <a:xfrm>
          <a:off x="4686300" y="16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106832</xdr:rowOff>
    </xdr:from>
    <xdr:to>
      <xdr:col>5</xdr:col>
      <xdr:colOff>409575</xdr:colOff>
      <xdr:row>98</xdr:row>
      <xdr:rowOff>36982</xdr:rowOff>
    </xdr:to>
    <xdr:sp macro="" textlink="">
      <xdr:nvSpPr>
        <xdr:cNvPr id="255" name="円/楕円 254"/>
        <xdr:cNvSpPr/>
      </xdr:nvSpPr>
      <xdr:spPr>
        <a:xfrm>
          <a:off x="3746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28109</xdr:rowOff>
    </xdr:from>
    <xdr:ext cx="534377" cy="259045"/>
    <xdr:sp macro="" textlink="">
      <xdr:nvSpPr>
        <xdr:cNvPr id="256" name="テキスト ボックス 255"/>
        <xdr:cNvSpPr txBox="1"/>
      </xdr:nvSpPr>
      <xdr:spPr>
        <a:xfrm>
          <a:off x="3530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170904</xdr:rowOff>
    </xdr:from>
    <xdr:to>
      <xdr:col>4</xdr:col>
      <xdr:colOff>206375</xdr:colOff>
      <xdr:row>98</xdr:row>
      <xdr:rowOff>101054</xdr:rowOff>
    </xdr:to>
    <xdr:sp macro="" textlink="">
      <xdr:nvSpPr>
        <xdr:cNvPr id="257" name="円/楕円 256"/>
        <xdr:cNvSpPr/>
      </xdr:nvSpPr>
      <xdr:spPr>
        <a:xfrm>
          <a:off x="2857500" y="168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92181</xdr:rowOff>
    </xdr:from>
    <xdr:ext cx="534377" cy="259045"/>
    <xdr:sp macro="" textlink="">
      <xdr:nvSpPr>
        <xdr:cNvPr id="258" name="テキスト ボックス 257"/>
        <xdr:cNvSpPr txBox="1"/>
      </xdr:nvSpPr>
      <xdr:spPr>
        <a:xfrm>
          <a:off x="2641111" y="168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13512</xdr:rowOff>
    </xdr:from>
    <xdr:to>
      <xdr:col>3</xdr:col>
      <xdr:colOff>3175</xdr:colOff>
      <xdr:row>98</xdr:row>
      <xdr:rowOff>115112</xdr:rowOff>
    </xdr:to>
    <xdr:sp macro="" textlink="">
      <xdr:nvSpPr>
        <xdr:cNvPr id="259" name="円/楕円 258"/>
        <xdr:cNvSpPr/>
      </xdr:nvSpPr>
      <xdr:spPr>
        <a:xfrm>
          <a:off x="1968500" y="168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106239</xdr:rowOff>
    </xdr:from>
    <xdr:ext cx="534377" cy="259045"/>
    <xdr:sp macro="" textlink="">
      <xdr:nvSpPr>
        <xdr:cNvPr id="260" name="テキスト ボックス 259"/>
        <xdr:cNvSpPr txBox="1"/>
      </xdr:nvSpPr>
      <xdr:spPr>
        <a:xfrm>
          <a:off x="1752111" y="169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12891</xdr:rowOff>
    </xdr:from>
    <xdr:to>
      <xdr:col>1</xdr:col>
      <xdr:colOff>485775</xdr:colOff>
      <xdr:row>98</xdr:row>
      <xdr:rowOff>114491</xdr:rowOff>
    </xdr:to>
    <xdr:sp macro="" textlink="">
      <xdr:nvSpPr>
        <xdr:cNvPr id="261" name="円/楕円 260"/>
        <xdr:cNvSpPr/>
      </xdr:nvSpPr>
      <xdr:spPr>
        <a:xfrm>
          <a:off x="1079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105618</xdr:rowOff>
    </xdr:from>
    <xdr:ext cx="534377" cy="259045"/>
    <xdr:sp macro="" textlink="">
      <xdr:nvSpPr>
        <xdr:cNvPr id="262" name="テキスト ボックス 261"/>
        <xdr:cNvSpPr txBox="1"/>
      </xdr:nvSpPr>
      <xdr:spPr>
        <a:xfrm>
          <a:off x="863111" y="169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166751</xdr:rowOff>
    </xdr:from>
    <xdr:to>
      <xdr:col>15</xdr:col>
      <xdr:colOff>180975</xdr:colOff>
      <xdr:row>35</xdr:row>
      <xdr:rowOff>32829</xdr:rowOff>
    </xdr:to>
    <xdr:cxnSp macro="">
      <xdr:nvCxnSpPr>
        <xdr:cNvPr id="292" name="直線コネクタ 291"/>
        <xdr:cNvCxnSpPr/>
      </xdr:nvCxnSpPr>
      <xdr:spPr>
        <a:xfrm>
          <a:off x="9639300" y="5996051"/>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166751</xdr:rowOff>
    </xdr:from>
    <xdr:to>
      <xdr:col>14</xdr:col>
      <xdr:colOff>28575</xdr:colOff>
      <xdr:row>35</xdr:row>
      <xdr:rowOff>58014</xdr:rowOff>
    </xdr:to>
    <xdr:cxnSp macro="">
      <xdr:nvCxnSpPr>
        <xdr:cNvPr id="295" name="直線コネクタ 294"/>
        <xdr:cNvCxnSpPr/>
      </xdr:nvCxnSpPr>
      <xdr:spPr>
        <a:xfrm flipV="1">
          <a:off x="8750300" y="5996051"/>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46660</xdr:rowOff>
    </xdr:from>
    <xdr:to>
      <xdr:col>12</xdr:col>
      <xdr:colOff>511175</xdr:colOff>
      <xdr:row>35</xdr:row>
      <xdr:rowOff>58014</xdr:rowOff>
    </xdr:to>
    <xdr:cxnSp macro="">
      <xdr:nvCxnSpPr>
        <xdr:cNvPr id="298" name="直線コネクタ 297"/>
        <xdr:cNvCxnSpPr/>
      </xdr:nvCxnSpPr>
      <xdr:spPr>
        <a:xfrm>
          <a:off x="7861300" y="6047410"/>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31191</xdr:rowOff>
    </xdr:from>
    <xdr:to>
      <xdr:col>11</xdr:col>
      <xdr:colOff>307975</xdr:colOff>
      <xdr:row>35</xdr:row>
      <xdr:rowOff>46660</xdr:rowOff>
    </xdr:to>
    <xdr:cxnSp macro="">
      <xdr:nvCxnSpPr>
        <xdr:cNvPr id="301" name="直線コネクタ 300"/>
        <xdr:cNvCxnSpPr/>
      </xdr:nvCxnSpPr>
      <xdr:spPr>
        <a:xfrm>
          <a:off x="6972300" y="603194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153479</xdr:rowOff>
    </xdr:from>
    <xdr:to>
      <xdr:col>15</xdr:col>
      <xdr:colOff>231775</xdr:colOff>
      <xdr:row>35</xdr:row>
      <xdr:rowOff>83629</xdr:rowOff>
    </xdr:to>
    <xdr:sp macro="" textlink="">
      <xdr:nvSpPr>
        <xdr:cNvPr id="311" name="円/楕円 310"/>
        <xdr:cNvSpPr/>
      </xdr:nvSpPr>
      <xdr:spPr>
        <a:xfrm>
          <a:off x="104267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131906</xdr:rowOff>
    </xdr:from>
    <xdr:ext cx="534377" cy="259045"/>
    <xdr:sp macro="" textlink="">
      <xdr:nvSpPr>
        <xdr:cNvPr id="312" name="補助費等該当値テキスト"/>
        <xdr:cNvSpPr txBox="1"/>
      </xdr:nvSpPr>
      <xdr:spPr>
        <a:xfrm>
          <a:off x="10528300" y="59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115951</xdr:rowOff>
    </xdr:from>
    <xdr:to>
      <xdr:col>14</xdr:col>
      <xdr:colOff>79375</xdr:colOff>
      <xdr:row>35</xdr:row>
      <xdr:rowOff>46101</xdr:rowOff>
    </xdr:to>
    <xdr:sp macro="" textlink="">
      <xdr:nvSpPr>
        <xdr:cNvPr id="313" name="円/楕円 312"/>
        <xdr:cNvSpPr/>
      </xdr:nvSpPr>
      <xdr:spPr>
        <a:xfrm>
          <a:off x="9588500" y="59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62628</xdr:rowOff>
    </xdr:from>
    <xdr:ext cx="534377" cy="259045"/>
    <xdr:sp macro="" textlink="">
      <xdr:nvSpPr>
        <xdr:cNvPr id="314" name="テキスト ボックス 313"/>
        <xdr:cNvSpPr txBox="1"/>
      </xdr:nvSpPr>
      <xdr:spPr>
        <a:xfrm>
          <a:off x="9372111" y="57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7214</xdr:rowOff>
    </xdr:from>
    <xdr:to>
      <xdr:col>12</xdr:col>
      <xdr:colOff>561975</xdr:colOff>
      <xdr:row>35</xdr:row>
      <xdr:rowOff>108814</xdr:rowOff>
    </xdr:to>
    <xdr:sp macro="" textlink="">
      <xdr:nvSpPr>
        <xdr:cNvPr id="315" name="円/楕円 314"/>
        <xdr:cNvSpPr/>
      </xdr:nvSpPr>
      <xdr:spPr>
        <a:xfrm>
          <a:off x="8699500" y="60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99941</xdr:rowOff>
    </xdr:from>
    <xdr:ext cx="534377" cy="259045"/>
    <xdr:sp macro="" textlink="">
      <xdr:nvSpPr>
        <xdr:cNvPr id="316" name="テキスト ボックス 315"/>
        <xdr:cNvSpPr txBox="1"/>
      </xdr:nvSpPr>
      <xdr:spPr>
        <a:xfrm>
          <a:off x="8483111" y="61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167310</xdr:rowOff>
    </xdr:from>
    <xdr:to>
      <xdr:col>11</xdr:col>
      <xdr:colOff>358775</xdr:colOff>
      <xdr:row>35</xdr:row>
      <xdr:rowOff>97460</xdr:rowOff>
    </xdr:to>
    <xdr:sp macro="" textlink="">
      <xdr:nvSpPr>
        <xdr:cNvPr id="317" name="円/楕円 316"/>
        <xdr:cNvSpPr/>
      </xdr:nvSpPr>
      <xdr:spPr>
        <a:xfrm>
          <a:off x="7810500" y="59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88587</xdr:rowOff>
    </xdr:from>
    <xdr:ext cx="534377" cy="259045"/>
    <xdr:sp macro="" textlink="">
      <xdr:nvSpPr>
        <xdr:cNvPr id="318" name="テキスト ボックス 317"/>
        <xdr:cNvSpPr txBox="1"/>
      </xdr:nvSpPr>
      <xdr:spPr>
        <a:xfrm>
          <a:off x="75941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151841</xdr:rowOff>
    </xdr:from>
    <xdr:to>
      <xdr:col>10</xdr:col>
      <xdr:colOff>155575</xdr:colOff>
      <xdr:row>35</xdr:row>
      <xdr:rowOff>81991</xdr:rowOff>
    </xdr:to>
    <xdr:sp macro="" textlink="">
      <xdr:nvSpPr>
        <xdr:cNvPr id="319" name="円/楕円 318"/>
        <xdr:cNvSpPr/>
      </xdr:nvSpPr>
      <xdr:spPr>
        <a:xfrm>
          <a:off x="6921500" y="59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98518</xdr:rowOff>
    </xdr:from>
    <xdr:ext cx="534377" cy="259045"/>
    <xdr:sp macro="" textlink="">
      <xdr:nvSpPr>
        <xdr:cNvPr id="320" name="テキスト ボックス 319"/>
        <xdr:cNvSpPr txBox="1"/>
      </xdr:nvSpPr>
      <xdr:spPr>
        <a:xfrm>
          <a:off x="6705111" y="57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101132</xdr:rowOff>
    </xdr:from>
    <xdr:to>
      <xdr:col>15</xdr:col>
      <xdr:colOff>180975</xdr:colOff>
      <xdr:row>58</xdr:row>
      <xdr:rowOff>131356</xdr:rowOff>
    </xdr:to>
    <xdr:cxnSp macro="">
      <xdr:nvCxnSpPr>
        <xdr:cNvPr id="352" name="直線コネクタ 351"/>
        <xdr:cNvCxnSpPr/>
      </xdr:nvCxnSpPr>
      <xdr:spPr>
        <a:xfrm>
          <a:off x="9639300" y="10045232"/>
          <a:ext cx="8382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101132</xdr:rowOff>
    </xdr:from>
    <xdr:to>
      <xdr:col>14</xdr:col>
      <xdr:colOff>28575</xdr:colOff>
      <xdr:row>58</xdr:row>
      <xdr:rowOff>120024</xdr:rowOff>
    </xdr:to>
    <xdr:cxnSp macro="">
      <xdr:nvCxnSpPr>
        <xdr:cNvPr id="355" name="直線コネクタ 354"/>
        <xdr:cNvCxnSpPr/>
      </xdr:nvCxnSpPr>
      <xdr:spPr>
        <a:xfrm flipV="1">
          <a:off x="8750300" y="1004523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120024</xdr:rowOff>
    </xdr:from>
    <xdr:to>
      <xdr:col>12</xdr:col>
      <xdr:colOff>511175</xdr:colOff>
      <xdr:row>58</xdr:row>
      <xdr:rowOff>128939</xdr:rowOff>
    </xdr:to>
    <xdr:cxnSp macro="">
      <xdr:nvCxnSpPr>
        <xdr:cNvPr id="358" name="直線コネクタ 357"/>
        <xdr:cNvCxnSpPr/>
      </xdr:nvCxnSpPr>
      <xdr:spPr>
        <a:xfrm flipV="1">
          <a:off x="7861300" y="1006412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84020</xdr:rowOff>
    </xdr:from>
    <xdr:to>
      <xdr:col>11</xdr:col>
      <xdr:colOff>307975</xdr:colOff>
      <xdr:row>58</xdr:row>
      <xdr:rowOff>128939</xdr:rowOff>
    </xdr:to>
    <xdr:cxnSp macro="">
      <xdr:nvCxnSpPr>
        <xdr:cNvPr id="361" name="直線コネクタ 360"/>
        <xdr:cNvCxnSpPr/>
      </xdr:nvCxnSpPr>
      <xdr:spPr>
        <a:xfrm>
          <a:off x="6972300" y="10028120"/>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80556</xdr:rowOff>
    </xdr:from>
    <xdr:to>
      <xdr:col>15</xdr:col>
      <xdr:colOff>231775</xdr:colOff>
      <xdr:row>59</xdr:row>
      <xdr:rowOff>10706</xdr:rowOff>
    </xdr:to>
    <xdr:sp macro="" textlink="">
      <xdr:nvSpPr>
        <xdr:cNvPr id="371" name="円/楕円 370"/>
        <xdr:cNvSpPr/>
      </xdr:nvSpPr>
      <xdr:spPr>
        <a:xfrm>
          <a:off x="10426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166933</xdr:rowOff>
    </xdr:from>
    <xdr:ext cx="534377" cy="259045"/>
    <xdr:sp macro="" textlink="">
      <xdr:nvSpPr>
        <xdr:cNvPr id="372" name="普通建設事業費該当値テキスト"/>
        <xdr:cNvSpPr txBox="1"/>
      </xdr:nvSpPr>
      <xdr:spPr>
        <a:xfrm>
          <a:off x="10528300" y="99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50332</xdr:rowOff>
    </xdr:from>
    <xdr:to>
      <xdr:col>14</xdr:col>
      <xdr:colOff>79375</xdr:colOff>
      <xdr:row>58</xdr:row>
      <xdr:rowOff>151932</xdr:rowOff>
    </xdr:to>
    <xdr:sp macro="" textlink="">
      <xdr:nvSpPr>
        <xdr:cNvPr id="373" name="円/楕円 372"/>
        <xdr:cNvSpPr/>
      </xdr:nvSpPr>
      <xdr:spPr>
        <a:xfrm>
          <a:off x="9588500" y="99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143059</xdr:rowOff>
    </xdr:from>
    <xdr:ext cx="534377" cy="259045"/>
    <xdr:sp macro="" textlink="">
      <xdr:nvSpPr>
        <xdr:cNvPr id="374" name="テキスト ボックス 373"/>
        <xdr:cNvSpPr txBox="1"/>
      </xdr:nvSpPr>
      <xdr:spPr>
        <a:xfrm>
          <a:off x="9372111" y="100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69224</xdr:rowOff>
    </xdr:from>
    <xdr:to>
      <xdr:col>12</xdr:col>
      <xdr:colOff>561975</xdr:colOff>
      <xdr:row>58</xdr:row>
      <xdr:rowOff>170824</xdr:rowOff>
    </xdr:to>
    <xdr:sp macro="" textlink="">
      <xdr:nvSpPr>
        <xdr:cNvPr id="375" name="円/楕円 374"/>
        <xdr:cNvSpPr/>
      </xdr:nvSpPr>
      <xdr:spPr>
        <a:xfrm>
          <a:off x="8699500" y="100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161951</xdr:rowOff>
    </xdr:from>
    <xdr:ext cx="534377" cy="259045"/>
    <xdr:sp macro="" textlink="">
      <xdr:nvSpPr>
        <xdr:cNvPr id="376" name="テキスト ボックス 375"/>
        <xdr:cNvSpPr txBox="1"/>
      </xdr:nvSpPr>
      <xdr:spPr>
        <a:xfrm>
          <a:off x="8483111" y="101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78139</xdr:rowOff>
    </xdr:from>
    <xdr:to>
      <xdr:col>11</xdr:col>
      <xdr:colOff>358775</xdr:colOff>
      <xdr:row>59</xdr:row>
      <xdr:rowOff>8289</xdr:rowOff>
    </xdr:to>
    <xdr:sp macro="" textlink="">
      <xdr:nvSpPr>
        <xdr:cNvPr id="377" name="円/楕円 376"/>
        <xdr:cNvSpPr/>
      </xdr:nvSpPr>
      <xdr:spPr>
        <a:xfrm>
          <a:off x="7810500" y="100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170866</xdr:rowOff>
    </xdr:from>
    <xdr:ext cx="534377" cy="259045"/>
    <xdr:sp macro="" textlink="">
      <xdr:nvSpPr>
        <xdr:cNvPr id="378" name="テキスト ボックス 377"/>
        <xdr:cNvSpPr txBox="1"/>
      </xdr:nvSpPr>
      <xdr:spPr>
        <a:xfrm>
          <a:off x="7594111" y="1011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33220</xdr:rowOff>
    </xdr:from>
    <xdr:to>
      <xdr:col>10</xdr:col>
      <xdr:colOff>155575</xdr:colOff>
      <xdr:row>58</xdr:row>
      <xdr:rowOff>134820</xdr:rowOff>
    </xdr:to>
    <xdr:sp macro="" textlink="">
      <xdr:nvSpPr>
        <xdr:cNvPr id="379" name="円/楕円 378"/>
        <xdr:cNvSpPr/>
      </xdr:nvSpPr>
      <xdr:spPr>
        <a:xfrm>
          <a:off x="6921500" y="99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125947</xdr:rowOff>
    </xdr:from>
    <xdr:ext cx="534377" cy="259045"/>
    <xdr:sp macro="" textlink="">
      <xdr:nvSpPr>
        <xdr:cNvPr id="380" name="テキスト ボックス 379"/>
        <xdr:cNvSpPr txBox="1"/>
      </xdr:nvSpPr>
      <xdr:spPr>
        <a:xfrm>
          <a:off x="6705111" y="100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37190</xdr:rowOff>
    </xdr:from>
    <xdr:to>
      <xdr:col>15</xdr:col>
      <xdr:colOff>180975</xdr:colOff>
      <xdr:row>79</xdr:row>
      <xdr:rowOff>45696</xdr:rowOff>
    </xdr:to>
    <xdr:cxnSp macro="">
      <xdr:nvCxnSpPr>
        <xdr:cNvPr id="411" name="直線コネクタ 410"/>
        <xdr:cNvCxnSpPr/>
      </xdr:nvCxnSpPr>
      <xdr:spPr>
        <a:xfrm>
          <a:off x="9639300" y="13581740"/>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166346</xdr:rowOff>
    </xdr:from>
    <xdr:to>
      <xdr:col>15</xdr:col>
      <xdr:colOff>231775</xdr:colOff>
      <xdr:row>79</xdr:row>
      <xdr:rowOff>96496</xdr:rowOff>
    </xdr:to>
    <xdr:sp macro="" textlink="">
      <xdr:nvSpPr>
        <xdr:cNvPr id="421" name="円/楕円 420"/>
        <xdr:cNvSpPr/>
      </xdr:nvSpPr>
      <xdr:spPr>
        <a:xfrm>
          <a:off x="10426700" y="135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81273</xdr:rowOff>
    </xdr:from>
    <xdr:ext cx="469744" cy="259045"/>
    <xdr:sp macro="" textlink="">
      <xdr:nvSpPr>
        <xdr:cNvPr id="422" name="普通建設事業費 （ うち新規整備　）該当値テキスト"/>
        <xdr:cNvSpPr txBox="1"/>
      </xdr:nvSpPr>
      <xdr:spPr>
        <a:xfrm>
          <a:off x="10528300" y="1345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157840</xdr:rowOff>
    </xdr:from>
    <xdr:to>
      <xdr:col>14</xdr:col>
      <xdr:colOff>79375</xdr:colOff>
      <xdr:row>79</xdr:row>
      <xdr:rowOff>87990</xdr:rowOff>
    </xdr:to>
    <xdr:sp macro="" textlink="">
      <xdr:nvSpPr>
        <xdr:cNvPr id="423" name="円/楕円 422"/>
        <xdr:cNvSpPr/>
      </xdr:nvSpPr>
      <xdr:spPr>
        <a:xfrm>
          <a:off x="9588500" y="135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79117</xdr:rowOff>
    </xdr:from>
    <xdr:ext cx="469744" cy="259045"/>
    <xdr:sp macro="" textlink="">
      <xdr:nvSpPr>
        <xdr:cNvPr id="424" name="テキスト ボックス 423"/>
        <xdr:cNvSpPr txBox="1"/>
      </xdr:nvSpPr>
      <xdr:spPr>
        <a:xfrm>
          <a:off x="9404427" y="1362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115501</xdr:rowOff>
    </xdr:from>
    <xdr:to>
      <xdr:col>15</xdr:col>
      <xdr:colOff>180975</xdr:colOff>
      <xdr:row>96</xdr:row>
      <xdr:rowOff>36111</xdr:rowOff>
    </xdr:to>
    <xdr:cxnSp macro="">
      <xdr:nvCxnSpPr>
        <xdr:cNvPr id="455" name="直線コネクタ 454"/>
        <xdr:cNvCxnSpPr/>
      </xdr:nvCxnSpPr>
      <xdr:spPr>
        <a:xfrm flipV="1">
          <a:off x="9639300" y="16403251"/>
          <a:ext cx="838200" cy="9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64701</xdr:rowOff>
    </xdr:from>
    <xdr:to>
      <xdr:col>15</xdr:col>
      <xdr:colOff>231775</xdr:colOff>
      <xdr:row>95</xdr:row>
      <xdr:rowOff>166301</xdr:rowOff>
    </xdr:to>
    <xdr:sp macro="" textlink="">
      <xdr:nvSpPr>
        <xdr:cNvPr id="465" name="円/楕円 464"/>
        <xdr:cNvSpPr/>
      </xdr:nvSpPr>
      <xdr:spPr>
        <a:xfrm>
          <a:off x="10426700" y="163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43128</xdr:rowOff>
    </xdr:from>
    <xdr:ext cx="534377" cy="259045"/>
    <xdr:sp macro="" textlink="">
      <xdr:nvSpPr>
        <xdr:cNvPr id="466" name="普通建設事業費 （ うち更新整備　）該当値テキスト"/>
        <xdr:cNvSpPr txBox="1"/>
      </xdr:nvSpPr>
      <xdr:spPr>
        <a:xfrm>
          <a:off x="10528300" y="1633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156761</xdr:rowOff>
    </xdr:from>
    <xdr:to>
      <xdr:col>14</xdr:col>
      <xdr:colOff>79375</xdr:colOff>
      <xdr:row>96</xdr:row>
      <xdr:rowOff>86911</xdr:rowOff>
    </xdr:to>
    <xdr:sp macro="" textlink="">
      <xdr:nvSpPr>
        <xdr:cNvPr id="467" name="円/楕円 466"/>
        <xdr:cNvSpPr/>
      </xdr:nvSpPr>
      <xdr:spPr>
        <a:xfrm>
          <a:off x="9588500" y="164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78038</xdr:rowOff>
    </xdr:from>
    <xdr:ext cx="534377" cy="259045"/>
    <xdr:sp macro="" textlink="">
      <xdr:nvSpPr>
        <xdr:cNvPr id="468" name="テキスト ボックス 467"/>
        <xdr:cNvSpPr txBox="1"/>
      </xdr:nvSpPr>
      <xdr:spPr>
        <a:xfrm>
          <a:off x="9372111" y="165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14236</xdr:rowOff>
    </xdr:from>
    <xdr:to>
      <xdr:col>23</xdr:col>
      <xdr:colOff>517525</xdr:colOff>
      <xdr:row>39</xdr:row>
      <xdr:rowOff>34506</xdr:rowOff>
    </xdr:to>
    <xdr:cxnSp macro="">
      <xdr:nvCxnSpPr>
        <xdr:cNvPr id="497" name="直線コネクタ 496"/>
        <xdr:cNvCxnSpPr/>
      </xdr:nvCxnSpPr>
      <xdr:spPr>
        <a:xfrm>
          <a:off x="15481300" y="6700786"/>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14236</xdr:rowOff>
    </xdr:from>
    <xdr:to>
      <xdr:col>22</xdr:col>
      <xdr:colOff>365125</xdr:colOff>
      <xdr:row>39</xdr:row>
      <xdr:rowOff>20942</xdr:rowOff>
    </xdr:to>
    <xdr:cxnSp macro="">
      <xdr:nvCxnSpPr>
        <xdr:cNvPr id="500" name="直線コネクタ 499"/>
        <xdr:cNvCxnSpPr/>
      </xdr:nvCxnSpPr>
      <xdr:spPr>
        <a:xfrm flipV="1">
          <a:off x="14592300" y="6700786"/>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20942</xdr:rowOff>
    </xdr:from>
    <xdr:to>
      <xdr:col>21</xdr:col>
      <xdr:colOff>161925</xdr:colOff>
      <xdr:row>39</xdr:row>
      <xdr:rowOff>34087</xdr:rowOff>
    </xdr:to>
    <xdr:cxnSp macro="">
      <xdr:nvCxnSpPr>
        <xdr:cNvPr id="503" name="直線コネクタ 502"/>
        <xdr:cNvCxnSpPr/>
      </xdr:nvCxnSpPr>
      <xdr:spPr>
        <a:xfrm flipV="1">
          <a:off x="13703300" y="670749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30734</xdr:rowOff>
    </xdr:from>
    <xdr:to>
      <xdr:col>19</xdr:col>
      <xdr:colOff>644525</xdr:colOff>
      <xdr:row>39</xdr:row>
      <xdr:rowOff>34087</xdr:rowOff>
    </xdr:to>
    <xdr:cxnSp macro="">
      <xdr:nvCxnSpPr>
        <xdr:cNvPr id="506" name="直線コネクタ 505"/>
        <xdr:cNvCxnSpPr/>
      </xdr:nvCxnSpPr>
      <xdr:spPr>
        <a:xfrm>
          <a:off x="12814300" y="671728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155156</xdr:rowOff>
    </xdr:from>
    <xdr:to>
      <xdr:col>23</xdr:col>
      <xdr:colOff>568325</xdr:colOff>
      <xdr:row>39</xdr:row>
      <xdr:rowOff>85306</xdr:rowOff>
    </xdr:to>
    <xdr:sp macro="" textlink="">
      <xdr:nvSpPr>
        <xdr:cNvPr id="516" name="円/楕円 515"/>
        <xdr:cNvSpPr/>
      </xdr:nvSpPr>
      <xdr:spPr>
        <a:xfrm>
          <a:off x="162687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7"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134886</xdr:rowOff>
    </xdr:from>
    <xdr:to>
      <xdr:col>22</xdr:col>
      <xdr:colOff>415925</xdr:colOff>
      <xdr:row>39</xdr:row>
      <xdr:rowOff>65036</xdr:rowOff>
    </xdr:to>
    <xdr:sp macro="" textlink="">
      <xdr:nvSpPr>
        <xdr:cNvPr id="518" name="円/楕円 517"/>
        <xdr:cNvSpPr/>
      </xdr:nvSpPr>
      <xdr:spPr>
        <a:xfrm>
          <a:off x="15430500" y="66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56163</xdr:rowOff>
    </xdr:from>
    <xdr:ext cx="378565" cy="259045"/>
    <xdr:sp macro="" textlink="">
      <xdr:nvSpPr>
        <xdr:cNvPr id="519" name="テキスト ボックス 518"/>
        <xdr:cNvSpPr txBox="1"/>
      </xdr:nvSpPr>
      <xdr:spPr>
        <a:xfrm>
          <a:off x="15292017" y="674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141592</xdr:rowOff>
    </xdr:from>
    <xdr:to>
      <xdr:col>21</xdr:col>
      <xdr:colOff>212725</xdr:colOff>
      <xdr:row>39</xdr:row>
      <xdr:rowOff>71742</xdr:rowOff>
    </xdr:to>
    <xdr:sp macro="" textlink="">
      <xdr:nvSpPr>
        <xdr:cNvPr id="520" name="円/楕円 519"/>
        <xdr:cNvSpPr/>
      </xdr:nvSpPr>
      <xdr:spPr>
        <a:xfrm>
          <a:off x="14541500" y="66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62869</xdr:rowOff>
    </xdr:from>
    <xdr:ext cx="378565" cy="259045"/>
    <xdr:sp macro="" textlink="">
      <xdr:nvSpPr>
        <xdr:cNvPr id="521" name="テキスト ボックス 520"/>
        <xdr:cNvSpPr txBox="1"/>
      </xdr:nvSpPr>
      <xdr:spPr>
        <a:xfrm>
          <a:off x="14403017" y="674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154737</xdr:rowOff>
    </xdr:from>
    <xdr:to>
      <xdr:col>20</xdr:col>
      <xdr:colOff>9525</xdr:colOff>
      <xdr:row>39</xdr:row>
      <xdr:rowOff>84887</xdr:rowOff>
    </xdr:to>
    <xdr:sp macro="" textlink="">
      <xdr:nvSpPr>
        <xdr:cNvPr id="522" name="円/楕円 521"/>
        <xdr:cNvSpPr/>
      </xdr:nvSpPr>
      <xdr:spPr>
        <a:xfrm>
          <a:off x="13652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76014</xdr:rowOff>
    </xdr:from>
    <xdr:ext cx="378565" cy="259045"/>
    <xdr:sp macro="" textlink="">
      <xdr:nvSpPr>
        <xdr:cNvPr id="523" name="テキスト ボックス 522"/>
        <xdr:cNvSpPr txBox="1"/>
      </xdr:nvSpPr>
      <xdr:spPr>
        <a:xfrm>
          <a:off x="13514017" y="67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151384</xdr:rowOff>
    </xdr:from>
    <xdr:to>
      <xdr:col>18</xdr:col>
      <xdr:colOff>492125</xdr:colOff>
      <xdr:row>39</xdr:row>
      <xdr:rowOff>81534</xdr:rowOff>
    </xdr:to>
    <xdr:sp macro="" textlink="">
      <xdr:nvSpPr>
        <xdr:cNvPr id="524" name="円/楕円 523"/>
        <xdr:cNvSpPr/>
      </xdr:nvSpPr>
      <xdr:spPr>
        <a:xfrm>
          <a:off x="1276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72661</xdr:rowOff>
    </xdr:from>
    <xdr:ext cx="378565" cy="259045"/>
    <xdr:sp macro="" textlink="">
      <xdr:nvSpPr>
        <xdr:cNvPr id="525" name="テキスト ボックス 524"/>
        <xdr:cNvSpPr txBox="1"/>
      </xdr:nvSpPr>
      <xdr:spPr>
        <a:xfrm>
          <a:off x="12625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12872</xdr:rowOff>
    </xdr:from>
    <xdr:to>
      <xdr:col>23</xdr:col>
      <xdr:colOff>517525</xdr:colOff>
      <xdr:row>76</xdr:row>
      <xdr:rowOff>62593</xdr:rowOff>
    </xdr:to>
    <xdr:cxnSp macro="">
      <xdr:nvCxnSpPr>
        <xdr:cNvPr id="602" name="直線コネクタ 601"/>
        <xdr:cNvCxnSpPr/>
      </xdr:nvCxnSpPr>
      <xdr:spPr>
        <a:xfrm>
          <a:off x="15481300" y="13043072"/>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12872</xdr:rowOff>
    </xdr:from>
    <xdr:to>
      <xdr:col>22</xdr:col>
      <xdr:colOff>365125</xdr:colOff>
      <xdr:row>76</xdr:row>
      <xdr:rowOff>31961</xdr:rowOff>
    </xdr:to>
    <xdr:cxnSp macro="">
      <xdr:nvCxnSpPr>
        <xdr:cNvPr id="605" name="直線コネクタ 604"/>
        <xdr:cNvCxnSpPr/>
      </xdr:nvCxnSpPr>
      <xdr:spPr>
        <a:xfrm flipV="1">
          <a:off x="14592300" y="13043072"/>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31961</xdr:rowOff>
    </xdr:from>
    <xdr:to>
      <xdr:col>21</xdr:col>
      <xdr:colOff>161925</xdr:colOff>
      <xdr:row>76</xdr:row>
      <xdr:rowOff>42683</xdr:rowOff>
    </xdr:to>
    <xdr:cxnSp macro="">
      <xdr:nvCxnSpPr>
        <xdr:cNvPr id="608" name="直線コネクタ 607"/>
        <xdr:cNvCxnSpPr/>
      </xdr:nvCxnSpPr>
      <xdr:spPr>
        <a:xfrm flipV="1">
          <a:off x="13703300" y="1306216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42683</xdr:rowOff>
    </xdr:from>
    <xdr:to>
      <xdr:col>19</xdr:col>
      <xdr:colOff>644525</xdr:colOff>
      <xdr:row>76</xdr:row>
      <xdr:rowOff>47986</xdr:rowOff>
    </xdr:to>
    <xdr:cxnSp macro="">
      <xdr:nvCxnSpPr>
        <xdr:cNvPr id="611" name="直線コネクタ 610"/>
        <xdr:cNvCxnSpPr/>
      </xdr:nvCxnSpPr>
      <xdr:spPr>
        <a:xfrm flipV="1">
          <a:off x="12814300" y="1307288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11793</xdr:rowOff>
    </xdr:from>
    <xdr:to>
      <xdr:col>23</xdr:col>
      <xdr:colOff>568325</xdr:colOff>
      <xdr:row>76</xdr:row>
      <xdr:rowOff>113393</xdr:rowOff>
    </xdr:to>
    <xdr:sp macro="" textlink="">
      <xdr:nvSpPr>
        <xdr:cNvPr id="621" name="円/楕円 620"/>
        <xdr:cNvSpPr/>
      </xdr:nvSpPr>
      <xdr:spPr>
        <a:xfrm>
          <a:off x="16268700" y="130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161670</xdr:rowOff>
    </xdr:from>
    <xdr:ext cx="534377" cy="259045"/>
    <xdr:sp macro="" textlink="">
      <xdr:nvSpPr>
        <xdr:cNvPr id="622" name="公債費該当値テキスト"/>
        <xdr:cNvSpPr txBox="1"/>
      </xdr:nvSpPr>
      <xdr:spPr>
        <a:xfrm>
          <a:off x="16370300" y="130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133523</xdr:rowOff>
    </xdr:from>
    <xdr:to>
      <xdr:col>22</xdr:col>
      <xdr:colOff>415925</xdr:colOff>
      <xdr:row>76</xdr:row>
      <xdr:rowOff>63674</xdr:rowOff>
    </xdr:to>
    <xdr:sp macro="" textlink="">
      <xdr:nvSpPr>
        <xdr:cNvPr id="623" name="円/楕円 622"/>
        <xdr:cNvSpPr/>
      </xdr:nvSpPr>
      <xdr:spPr>
        <a:xfrm>
          <a:off x="15430500" y="12992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54799</xdr:rowOff>
    </xdr:from>
    <xdr:ext cx="534377" cy="259045"/>
    <xdr:sp macro="" textlink="">
      <xdr:nvSpPr>
        <xdr:cNvPr id="624" name="テキスト ボックス 623"/>
        <xdr:cNvSpPr txBox="1"/>
      </xdr:nvSpPr>
      <xdr:spPr>
        <a:xfrm>
          <a:off x="15214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152611</xdr:rowOff>
    </xdr:from>
    <xdr:to>
      <xdr:col>21</xdr:col>
      <xdr:colOff>212725</xdr:colOff>
      <xdr:row>76</xdr:row>
      <xdr:rowOff>82761</xdr:rowOff>
    </xdr:to>
    <xdr:sp macro="" textlink="">
      <xdr:nvSpPr>
        <xdr:cNvPr id="625" name="円/楕円 624"/>
        <xdr:cNvSpPr/>
      </xdr:nvSpPr>
      <xdr:spPr>
        <a:xfrm>
          <a:off x="14541500" y="130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73888</xdr:rowOff>
    </xdr:from>
    <xdr:ext cx="534377" cy="259045"/>
    <xdr:sp macro="" textlink="">
      <xdr:nvSpPr>
        <xdr:cNvPr id="626" name="テキスト ボックス 625"/>
        <xdr:cNvSpPr txBox="1"/>
      </xdr:nvSpPr>
      <xdr:spPr>
        <a:xfrm>
          <a:off x="14325111" y="131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163333</xdr:rowOff>
    </xdr:from>
    <xdr:to>
      <xdr:col>20</xdr:col>
      <xdr:colOff>9525</xdr:colOff>
      <xdr:row>76</xdr:row>
      <xdr:rowOff>93483</xdr:rowOff>
    </xdr:to>
    <xdr:sp macro="" textlink="">
      <xdr:nvSpPr>
        <xdr:cNvPr id="627" name="円/楕円 626"/>
        <xdr:cNvSpPr/>
      </xdr:nvSpPr>
      <xdr:spPr>
        <a:xfrm>
          <a:off x="13652500" y="130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84610</xdr:rowOff>
    </xdr:from>
    <xdr:ext cx="534377" cy="259045"/>
    <xdr:sp macro="" textlink="">
      <xdr:nvSpPr>
        <xdr:cNvPr id="628" name="テキスト ボックス 627"/>
        <xdr:cNvSpPr txBox="1"/>
      </xdr:nvSpPr>
      <xdr:spPr>
        <a:xfrm>
          <a:off x="13436111" y="131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168636</xdr:rowOff>
    </xdr:from>
    <xdr:to>
      <xdr:col>18</xdr:col>
      <xdr:colOff>492125</xdr:colOff>
      <xdr:row>76</xdr:row>
      <xdr:rowOff>98786</xdr:rowOff>
    </xdr:to>
    <xdr:sp macro="" textlink="">
      <xdr:nvSpPr>
        <xdr:cNvPr id="629" name="円/楕円 628"/>
        <xdr:cNvSpPr/>
      </xdr:nvSpPr>
      <xdr:spPr>
        <a:xfrm>
          <a:off x="12763500" y="130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89913</xdr:rowOff>
    </xdr:from>
    <xdr:ext cx="534377" cy="259045"/>
    <xdr:sp macro="" textlink="">
      <xdr:nvSpPr>
        <xdr:cNvPr id="630" name="テキスト ボックス 629"/>
        <xdr:cNvSpPr txBox="1"/>
      </xdr:nvSpPr>
      <xdr:spPr>
        <a:xfrm>
          <a:off x="12547111" y="13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129412</xdr:rowOff>
    </xdr:from>
    <xdr:to>
      <xdr:col>23</xdr:col>
      <xdr:colOff>517525</xdr:colOff>
      <xdr:row>98</xdr:row>
      <xdr:rowOff>167894</xdr:rowOff>
    </xdr:to>
    <xdr:cxnSp macro="">
      <xdr:nvCxnSpPr>
        <xdr:cNvPr id="659" name="直線コネクタ 658"/>
        <xdr:cNvCxnSpPr/>
      </xdr:nvCxnSpPr>
      <xdr:spPr>
        <a:xfrm flipV="1">
          <a:off x="15481300" y="16931512"/>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158026</xdr:rowOff>
    </xdr:from>
    <xdr:to>
      <xdr:col>22</xdr:col>
      <xdr:colOff>365125</xdr:colOff>
      <xdr:row>98</xdr:row>
      <xdr:rowOff>167894</xdr:rowOff>
    </xdr:to>
    <xdr:cxnSp macro="">
      <xdr:nvCxnSpPr>
        <xdr:cNvPr id="662" name="直線コネクタ 661"/>
        <xdr:cNvCxnSpPr/>
      </xdr:nvCxnSpPr>
      <xdr:spPr>
        <a:xfrm>
          <a:off x="14592300" y="1696012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152997</xdr:rowOff>
    </xdr:from>
    <xdr:to>
      <xdr:col>21</xdr:col>
      <xdr:colOff>161925</xdr:colOff>
      <xdr:row>98</xdr:row>
      <xdr:rowOff>158026</xdr:rowOff>
    </xdr:to>
    <xdr:cxnSp macro="">
      <xdr:nvCxnSpPr>
        <xdr:cNvPr id="665" name="直線コネクタ 664"/>
        <xdr:cNvCxnSpPr/>
      </xdr:nvCxnSpPr>
      <xdr:spPr>
        <a:xfrm>
          <a:off x="13703300" y="169550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118974</xdr:rowOff>
    </xdr:from>
    <xdr:to>
      <xdr:col>19</xdr:col>
      <xdr:colOff>644525</xdr:colOff>
      <xdr:row>98</xdr:row>
      <xdr:rowOff>152997</xdr:rowOff>
    </xdr:to>
    <xdr:cxnSp macro="">
      <xdr:nvCxnSpPr>
        <xdr:cNvPr id="668" name="直線コネクタ 667"/>
        <xdr:cNvCxnSpPr/>
      </xdr:nvCxnSpPr>
      <xdr:spPr>
        <a:xfrm>
          <a:off x="12814300" y="16749624"/>
          <a:ext cx="889000" cy="2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78612</xdr:rowOff>
    </xdr:from>
    <xdr:to>
      <xdr:col>23</xdr:col>
      <xdr:colOff>568325</xdr:colOff>
      <xdr:row>99</xdr:row>
      <xdr:rowOff>8762</xdr:rowOff>
    </xdr:to>
    <xdr:sp macro="" textlink="">
      <xdr:nvSpPr>
        <xdr:cNvPr id="678" name="円/楕円 677"/>
        <xdr:cNvSpPr/>
      </xdr:nvSpPr>
      <xdr:spPr>
        <a:xfrm>
          <a:off x="16268700" y="168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164989</xdr:rowOff>
    </xdr:from>
    <xdr:ext cx="469744" cy="259045"/>
    <xdr:sp macro="" textlink="">
      <xdr:nvSpPr>
        <xdr:cNvPr id="679" name="積立金該当値テキスト"/>
        <xdr:cNvSpPr txBox="1"/>
      </xdr:nvSpPr>
      <xdr:spPr>
        <a:xfrm>
          <a:off x="16370300" y="167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117094</xdr:rowOff>
    </xdr:from>
    <xdr:to>
      <xdr:col>22</xdr:col>
      <xdr:colOff>415925</xdr:colOff>
      <xdr:row>99</xdr:row>
      <xdr:rowOff>47244</xdr:rowOff>
    </xdr:to>
    <xdr:sp macro="" textlink="">
      <xdr:nvSpPr>
        <xdr:cNvPr id="680" name="円/楕円 679"/>
        <xdr:cNvSpPr/>
      </xdr:nvSpPr>
      <xdr:spPr>
        <a:xfrm>
          <a:off x="15430500" y="169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38371</xdr:rowOff>
    </xdr:from>
    <xdr:ext cx="469744" cy="259045"/>
    <xdr:sp macro="" textlink="">
      <xdr:nvSpPr>
        <xdr:cNvPr id="681" name="テキスト ボックス 680"/>
        <xdr:cNvSpPr txBox="1"/>
      </xdr:nvSpPr>
      <xdr:spPr>
        <a:xfrm>
          <a:off x="15246427" y="1701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107226</xdr:rowOff>
    </xdr:from>
    <xdr:to>
      <xdr:col>21</xdr:col>
      <xdr:colOff>212725</xdr:colOff>
      <xdr:row>99</xdr:row>
      <xdr:rowOff>37376</xdr:rowOff>
    </xdr:to>
    <xdr:sp macro="" textlink="">
      <xdr:nvSpPr>
        <xdr:cNvPr id="682" name="円/楕円 681"/>
        <xdr:cNvSpPr/>
      </xdr:nvSpPr>
      <xdr:spPr>
        <a:xfrm>
          <a:off x="14541500" y="169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28503</xdr:rowOff>
    </xdr:from>
    <xdr:ext cx="469744" cy="259045"/>
    <xdr:sp macro="" textlink="">
      <xdr:nvSpPr>
        <xdr:cNvPr id="683" name="テキスト ボックス 682"/>
        <xdr:cNvSpPr txBox="1"/>
      </xdr:nvSpPr>
      <xdr:spPr>
        <a:xfrm>
          <a:off x="14357427" y="1700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102197</xdr:rowOff>
    </xdr:from>
    <xdr:to>
      <xdr:col>20</xdr:col>
      <xdr:colOff>9525</xdr:colOff>
      <xdr:row>99</xdr:row>
      <xdr:rowOff>32347</xdr:rowOff>
    </xdr:to>
    <xdr:sp macro="" textlink="">
      <xdr:nvSpPr>
        <xdr:cNvPr id="684" name="円/楕円 683"/>
        <xdr:cNvSpPr/>
      </xdr:nvSpPr>
      <xdr:spPr>
        <a:xfrm>
          <a:off x="13652500" y="169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23474</xdr:rowOff>
    </xdr:from>
    <xdr:ext cx="469744" cy="259045"/>
    <xdr:sp macro="" textlink="">
      <xdr:nvSpPr>
        <xdr:cNvPr id="685" name="テキスト ボックス 684"/>
        <xdr:cNvSpPr txBox="1"/>
      </xdr:nvSpPr>
      <xdr:spPr>
        <a:xfrm>
          <a:off x="13468427" y="1699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68174</xdr:rowOff>
    </xdr:from>
    <xdr:to>
      <xdr:col>18</xdr:col>
      <xdr:colOff>492125</xdr:colOff>
      <xdr:row>97</xdr:row>
      <xdr:rowOff>169774</xdr:rowOff>
    </xdr:to>
    <xdr:sp macro="" textlink="">
      <xdr:nvSpPr>
        <xdr:cNvPr id="686" name="円/楕円 685"/>
        <xdr:cNvSpPr/>
      </xdr:nvSpPr>
      <xdr:spPr>
        <a:xfrm>
          <a:off x="12763500" y="166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160901</xdr:rowOff>
    </xdr:from>
    <xdr:ext cx="469744" cy="259045"/>
    <xdr:sp macro="" textlink="">
      <xdr:nvSpPr>
        <xdr:cNvPr id="687" name="テキスト ボックス 686"/>
        <xdr:cNvSpPr txBox="1"/>
      </xdr:nvSpPr>
      <xdr:spPr>
        <a:xfrm>
          <a:off x="12579427" y="1679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61160</xdr:rowOff>
    </xdr:from>
    <xdr:to>
      <xdr:col>32</xdr:col>
      <xdr:colOff>187325</xdr:colOff>
      <xdr:row>38</xdr:row>
      <xdr:rowOff>71447</xdr:rowOff>
    </xdr:to>
    <xdr:cxnSp macro="">
      <xdr:nvCxnSpPr>
        <xdr:cNvPr id="718" name="直線コネクタ 717"/>
        <xdr:cNvCxnSpPr/>
      </xdr:nvCxnSpPr>
      <xdr:spPr>
        <a:xfrm flipV="1">
          <a:off x="21323300" y="657626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34381</xdr:rowOff>
    </xdr:from>
    <xdr:to>
      <xdr:col>31</xdr:col>
      <xdr:colOff>34925</xdr:colOff>
      <xdr:row>38</xdr:row>
      <xdr:rowOff>71447</xdr:rowOff>
    </xdr:to>
    <xdr:cxnSp macro="">
      <xdr:nvCxnSpPr>
        <xdr:cNvPr id="721" name="直線コネクタ 720"/>
        <xdr:cNvCxnSpPr/>
      </xdr:nvCxnSpPr>
      <xdr:spPr>
        <a:xfrm>
          <a:off x="20434300" y="6549481"/>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152436</xdr:rowOff>
    </xdr:from>
    <xdr:to>
      <xdr:col>29</xdr:col>
      <xdr:colOff>517525</xdr:colOff>
      <xdr:row>38</xdr:row>
      <xdr:rowOff>34381</xdr:rowOff>
    </xdr:to>
    <xdr:cxnSp macro="">
      <xdr:nvCxnSpPr>
        <xdr:cNvPr id="724" name="直線コネクタ 723"/>
        <xdr:cNvCxnSpPr/>
      </xdr:nvCxnSpPr>
      <xdr:spPr>
        <a:xfrm>
          <a:off x="19545300" y="6496086"/>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132679</xdr:rowOff>
    </xdr:from>
    <xdr:to>
      <xdr:col>28</xdr:col>
      <xdr:colOff>314325</xdr:colOff>
      <xdr:row>37</xdr:row>
      <xdr:rowOff>152436</xdr:rowOff>
    </xdr:to>
    <xdr:cxnSp macro="">
      <xdr:nvCxnSpPr>
        <xdr:cNvPr id="727" name="直線コネクタ 726"/>
        <xdr:cNvCxnSpPr/>
      </xdr:nvCxnSpPr>
      <xdr:spPr>
        <a:xfrm>
          <a:off x="18656300" y="647632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9" name="テキスト ボックス 728"/>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10360</xdr:rowOff>
    </xdr:from>
    <xdr:to>
      <xdr:col>32</xdr:col>
      <xdr:colOff>238125</xdr:colOff>
      <xdr:row>38</xdr:row>
      <xdr:rowOff>111960</xdr:rowOff>
    </xdr:to>
    <xdr:sp macro="" textlink="">
      <xdr:nvSpPr>
        <xdr:cNvPr id="737" name="円/楕円 736"/>
        <xdr:cNvSpPr/>
      </xdr:nvSpPr>
      <xdr:spPr>
        <a:xfrm>
          <a:off x="22110700" y="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160237</xdr:rowOff>
    </xdr:from>
    <xdr:ext cx="469744" cy="259045"/>
    <xdr:sp macro="" textlink="">
      <xdr:nvSpPr>
        <xdr:cNvPr id="738" name="投資及び出資金該当値テキスト"/>
        <xdr:cNvSpPr txBox="1"/>
      </xdr:nvSpPr>
      <xdr:spPr>
        <a:xfrm>
          <a:off x="22212300" y="6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20647</xdr:rowOff>
    </xdr:from>
    <xdr:to>
      <xdr:col>31</xdr:col>
      <xdr:colOff>85725</xdr:colOff>
      <xdr:row>38</xdr:row>
      <xdr:rowOff>122247</xdr:rowOff>
    </xdr:to>
    <xdr:sp macro="" textlink="">
      <xdr:nvSpPr>
        <xdr:cNvPr id="739" name="円/楕円 738"/>
        <xdr:cNvSpPr/>
      </xdr:nvSpPr>
      <xdr:spPr>
        <a:xfrm>
          <a:off x="21272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113374</xdr:rowOff>
    </xdr:from>
    <xdr:ext cx="469744" cy="259045"/>
    <xdr:sp macro="" textlink="">
      <xdr:nvSpPr>
        <xdr:cNvPr id="740" name="テキスト ボックス 739"/>
        <xdr:cNvSpPr txBox="1"/>
      </xdr:nvSpPr>
      <xdr:spPr>
        <a:xfrm>
          <a:off x="21088427"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155031</xdr:rowOff>
    </xdr:from>
    <xdr:to>
      <xdr:col>29</xdr:col>
      <xdr:colOff>568325</xdr:colOff>
      <xdr:row>38</xdr:row>
      <xdr:rowOff>85181</xdr:rowOff>
    </xdr:to>
    <xdr:sp macro="" textlink="">
      <xdr:nvSpPr>
        <xdr:cNvPr id="741" name="円/楕円 740"/>
        <xdr:cNvSpPr/>
      </xdr:nvSpPr>
      <xdr:spPr>
        <a:xfrm>
          <a:off x="20383500" y="64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101708</xdr:rowOff>
    </xdr:from>
    <xdr:ext cx="469744" cy="259045"/>
    <xdr:sp macro="" textlink="">
      <xdr:nvSpPr>
        <xdr:cNvPr id="742" name="テキスト ボックス 741"/>
        <xdr:cNvSpPr txBox="1"/>
      </xdr:nvSpPr>
      <xdr:spPr>
        <a:xfrm>
          <a:off x="20199427" y="627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101636</xdr:rowOff>
    </xdr:from>
    <xdr:to>
      <xdr:col>28</xdr:col>
      <xdr:colOff>365125</xdr:colOff>
      <xdr:row>38</xdr:row>
      <xdr:rowOff>31786</xdr:rowOff>
    </xdr:to>
    <xdr:sp macro="" textlink="">
      <xdr:nvSpPr>
        <xdr:cNvPr id="743" name="円/楕円 742"/>
        <xdr:cNvSpPr/>
      </xdr:nvSpPr>
      <xdr:spPr>
        <a:xfrm>
          <a:off x="194945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48313</xdr:rowOff>
    </xdr:from>
    <xdr:ext cx="469744" cy="259045"/>
    <xdr:sp macro="" textlink="">
      <xdr:nvSpPr>
        <xdr:cNvPr id="744" name="テキスト ボックス 743"/>
        <xdr:cNvSpPr txBox="1"/>
      </xdr:nvSpPr>
      <xdr:spPr>
        <a:xfrm>
          <a:off x="19310427" y="622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81879</xdr:rowOff>
    </xdr:from>
    <xdr:to>
      <xdr:col>27</xdr:col>
      <xdr:colOff>161925</xdr:colOff>
      <xdr:row>38</xdr:row>
      <xdr:rowOff>12029</xdr:rowOff>
    </xdr:to>
    <xdr:sp macro="" textlink="">
      <xdr:nvSpPr>
        <xdr:cNvPr id="745" name="円/楕円 744"/>
        <xdr:cNvSpPr/>
      </xdr:nvSpPr>
      <xdr:spPr>
        <a:xfrm>
          <a:off x="18605500" y="64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28556</xdr:rowOff>
    </xdr:from>
    <xdr:ext cx="469744" cy="259045"/>
    <xdr:sp macro="" textlink="">
      <xdr:nvSpPr>
        <xdr:cNvPr id="746" name="テキスト ボックス 745"/>
        <xdr:cNvSpPr txBox="1"/>
      </xdr:nvSpPr>
      <xdr:spPr>
        <a:xfrm>
          <a:off x="18421427" y="620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18771</xdr:rowOff>
    </xdr:from>
    <xdr:to>
      <xdr:col>32</xdr:col>
      <xdr:colOff>187325</xdr:colOff>
      <xdr:row>58</xdr:row>
      <xdr:rowOff>25149</xdr:rowOff>
    </xdr:to>
    <xdr:cxnSp macro="">
      <xdr:nvCxnSpPr>
        <xdr:cNvPr id="773" name="直線コネクタ 772"/>
        <xdr:cNvCxnSpPr/>
      </xdr:nvCxnSpPr>
      <xdr:spPr>
        <a:xfrm>
          <a:off x="21323300" y="9962871"/>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18771</xdr:rowOff>
    </xdr:from>
    <xdr:to>
      <xdr:col>31</xdr:col>
      <xdr:colOff>34925</xdr:colOff>
      <xdr:row>58</xdr:row>
      <xdr:rowOff>19090</xdr:rowOff>
    </xdr:to>
    <xdr:cxnSp macro="">
      <xdr:nvCxnSpPr>
        <xdr:cNvPr id="776" name="直線コネクタ 775"/>
        <xdr:cNvCxnSpPr/>
      </xdr:nvCxnSpPr>
      <xdr:spPr>
        <a:xfrm flipV="1">
          <a:off x="20434300" y="996287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170218</xdr:rowOff>
    </xdr:from>
    <xdr:to>
      <xdr:col>29</xdr:col>
      <xdr:colOff>517525</xdr:colOff>
      <xdr:row>58</xdr:row>
      <xdr:rowOff>19090</xdr:rowOff>
    </xdr:to>
    <xdr:cxnSp macro="">
      <xdr:nvCxnSpPr>
        <xdr:cNvPr id="779" name="直線コネクタ 778"/>
        <xdr:cNvCxnSpPr/>
      </xdr:nvCxnSpPr>
      <xdr:spPr>
        <a:xfrm>
          <a:off x="19545300" y="9942868"/>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167452</xdr:rowOff>
    </xdr:from>
    <xdr:to>
      <xdr:col>28</xdr:col>
      <xdr:colOff>314325</xdr:colOff>
      <xdr:row>57</xdr:row>
      <xdr:rowOff>170218</xdr:rowOff>
    </xdr:to>
    <xdr:cxnSp macro="">
      <xdr:nvCxnSpPr>
        <xdr:cNvPr id="782" name="直線コネクタ 781"/>
        <xdr:cNvCxnSpPr/>
      </xdr:nvCxnSpPr>
      <xdr:spPr>
        <a:xfrm>
          <a:off x="18656300" y="9940102"/>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145799</xdr:rowOff>
    </xdr:from>
    <xdr:to>
      <xdr:col>32</xdr:col>
      <xdr:colOff>238125</xdr:colOff>
      <xdr:row>58</xdr:row>
      <xdr:rowOff>75949</xdr:rowOff>
    </xdr:to>
    <xdr:sp macro="" textlink="">
      <xdr:nvSpPr>
        <xdr:cNvPr id="792" name="円/楕円 791"/>
        <xdr:cNvSpPr/>
      </xdr:nvSpPr>
      <xdr:spPr>
        <a:xfrm>
          <a:off x="22110700" y="99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60726</xdr:rowOff>
    </xdr:from>
    <xdr:ext cx="469744" cy="259045"/>
    <xdr:sp macro="" textlink="">
      <xdr:nvSpPr>
        <xdr:cNvPr id="793" name="貸付金該当値テキスト"/>
        <xdr:cNvSpPr txBox="1"/>
      </xdr:nvSpPr>
      <xdr:spPr>
        <a:xfrm>
          <a:off x="22212300" y="983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139421</xdr:rowOff>
    </xdr:from>
    <xdr:to>
      <xdr:col>31</xdr:col>
      <xdr:colOff>85725</xdr:colOff>
      <xdr:row>58</xdr:row>
      <xdr:rowOff>69571</xdr:rowOff>
    </xdr:to>
    <xdr:sp macro="" textlink="">
      <xdr:nvSpPr>
        <xdr:cNvPr id="794" name="円/楕円 793"/>
        <xdr:cNvSpPr/>
      </xdr:nvSpPr>
      <xdr:spPr>
        <a:xfrm>
          <a:off x="21272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60698</xdr:rowOff>
    </xdr:from>
    <xdr:ext cx="469744" cy="259045"/>
    <xdr:sp macro="" textlink="">
      <xdr:nvSpPr>
        <xdr:cNvPr id="795" name="テキスト ボックス 794"/>
        <xdr:cNvSpPr txBox="1"/>
      </xdr:nvSpPr>
      <xdr:spPr>
        <a:xfrm>
          <a:off x="21088427"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139740</xdr:rowOff>
    </xdr:from>
    <xdr:to>
      <xdr:col>29</xdr:col>
      <xdr:colOff>568325</xdr:colOff>
      <xdr:row>58</xdr:row>
      <xdr:rowOff>69890</xdr:rowOff>
    </xdr:to>
    <xdr:sp macro="" textlink="">
      <xdr:nvSpPr>
        <xdr:cNvPr id="796" name="円/楕円 795"/>
        <xdr:cNvSpPr/>
      </xdr:nvSpPr>
      <xdr:spPr>
        <a:xfrm>
          <a:off x="20383500" y="99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61017</xdr:rowOff>
    </xdr:from>
    <xdr:ext cx="469744" cy="259045"/>
    <xdr:sp macro="" textlink="">
      <xdr:nvSpPr>
        <xdr:cNvPr id="797" name="テキスト ボックス 796"/>
        <xdr:cNvSpPr txBox="1"/>
      </xdr:nvSpPr>
      <xdr:spPr>
        <a:xfrm>
          <a:off x="20199427" y="1000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119418</xdr:rowOff>
    </xdr:from>
    <xdr:to>
      <xdr:col>28</xdr:col>
      <xdr:colOff>365125</xdr:colOff>
      <xdr:row>58</xdr:row>
      <xdr:rowOff>49568</xdr:rowOff>
    </xdr:to>
    <xdr:sp macro="" textlink="">
      <xdr:nvSpPr>
        <xdr:cNvPr id="798" name="円/楕円 797"/>
        <xdr:cNvSpPr/>
      </xdr:nvSpPr>
      <xdr:spPr>
        <a:xfrm>
          <a:off x="19494500" y="98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40695</xdr:rowOff>
    </xdr:from>
    <xdr:ext cx="469744" cy="259045"/>
    <xdr:sp macro="" textlink="">
      <xdr:nvSpPr>
        <xdr:cNvPr id="799" name="テキスト ボックス 798"/>
        <xdr:cNvSpPr txBox="1"/>
      </xdr:nvSpPr>
      <xdr:spPr>
        <a:xfrm>
          <a:off x="19310427" y="99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116652</xdr:rowOff>
    </xdr:from>
    <xdr:to>
      <xdr:col>27</xdr:col>
      <xdr:colOff>161925</xdr:colOff>
      <xdr:row>58</xdr:row>
      <xdr:rowOff>46802</xdr:rowOff>
    </xdr:to>
    <xdr:sp macro="" textlink="">
      <xdr:nvSpPr>
        <xdr:cNvPr id="800" name="円/楕円 799"/>
        <xdr:cNvSpPr/>
      </xdr:nvSpPr>
      <xdr:spPr>
        <a:xfrm>
          <a:off x="18605500" y="98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37929</xdr:rowOff>
    </xdr:from>
    <xdr:ext cx="469744" cy="259045"/>
    <xdr:sp macro="" textlink="">
      <xdr:nvSpPr>
        <xdr:cNvPr id="801" name="テキスト ボックス 800"/>
        <xdr:cNvSpPr txBox="1"/>
      </xdr:nvSpPr>
      <xdr:spPr>
        <a:xfrm>
          <a:off x="18421427" y="99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125908</xdr:rowOff>
    </xdr:from>
    <xdr:to>
      <xdr:col>32</xdr:col>
      <xdr:colOff>187325</xdr:colOff>
      <xdr:row>76</xdr:row>
      <xdr:rowOff>12598</xdr:rowOff>
    </xdr:to>
    <xdr:cxnSp macro="">
      <xdr:nvCxnSpPr>
        <xdr:cNvPr id="831" name="直線コネクタ 830"/>
        <xdr:cNvCxnSpPr/>
      </xdr:nvCxnSpPr>
      <xdr:spPr>
        <a:xfrm flipV="1">
          <a:off x="21323300" y="12984658"/>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12598</xdr:rowOff>
    </xdr:from>
    <xdr:to>
      <xdr:col>31</xdr:col>
      <xdr:colOff>34925</xdr:colOff>
      <xdr:row>76</xdr:row>
      <xdr:rowOff>58699</xdr:rowOff>
    </xdr:to>
    <xdr:cxnSp macro="">
      <xdr:nvCxnSpPr>
        <xdr:cNvPr id="834" name="直線コネクタ 833"/>
        <xdr:cNvCxnSpPr/>
      </xdr:nvCxnSpPr>
      <xdr:spPr>
        <a:xfrm flipV="1">
          <a:off x="20434300" y="130427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58699</xdr:rowOff>
    </xdr:from>
    <xdr:to>
      <xdr:col>29</xdr:col>
      <xdr:colOff>517525</xdr:colOff>
      <xdr:row>77</xdr:row>
      <xdr:rowOff>85217</xdr:rowOff>
    </xdr:to>
    <xdr:cxnSp macro="">
      <xdr:nvCxnSpPr>
        <xdr:cNvPr id="837" name="直線コネクタ 836"/>
        <xdr:cNvCxnSpPr/>
      </xdr:nvCxnSpPr>
      <xdr:spPr>
        <a:xfrm flipV="1">
          <a:off x="19545300" y="13088899"/>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85217</xdr:rowOff>
    </xdr:from>
    <xdr:to>
      <xdr:col>28</xdr:col>
      <xdr:colOff>314325</xdr:colOff>
      <xdr:row>78</xdr:row>
      <xdr:rowOff>19647</xdr:rowOff>
    </xdr:to>
    <xdr:cxnSp macro="">
      <xdr:nvCxnSpPr>
        <xdr:cNvPr id="840" name="直線コネクタ 839"/>
        <xdr:cNvCxnSpPr/>
      </xdr:nvCxnSpPr>
      <xdr:spPr>
        <a:xfrm flipV="1">
          <a:off x="18656300" y="13286867"/>
          <a:ext cx="8890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75108</xdr:rowOff>
    </xdr:from>
    <xdr:to>
      <xdr:col>32</xdr:col>
      <xdr:colOff>238125</xdr:colOff>
      <xdr:row>76</xdr:row>
      <xdr:rowOff>5259</xdr:rowOff>
    </xdr:to>
    <xdr:sp macro="" textlink="">
      <xdr:nvSpPr>
        <xdr:cNvPr id="850" name="円/楕円 849"/>
        <xdr:cNvSpPr/>
      </xdr:nvSpPr>
      <xdr:spPr>
        <a:xfrm>
          <a:off x="221107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53535</xdr:rowOff>
    </xdr:from>
    <xdr:ext cx="534377" cy="259045"/>
    <xdr:sp macro="" textlink="">
      <xdr:nvSpPr>
        <xdr:cNvPr id="851" name="繰出金該当値テキスト"/>
        <xdr:cNvSpPr txBox="1"/>
      </xdr:nvSpPr>
      <xdr:spPr>
        <a:xfrm>
          <a:off x="22212300" y="129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133248</xdr:rowOff>
    </xdr:from>
    <xdr:to>
      <xdr:col>31</xdr:col>
      <xdr:colOff>85725</xdr:colOff>
      <xdr:row>76</xdr:row>
      <xdr:rowOff>63398</xdr:rowOff>
    </xdr:to>
    <xdr:sp macro="" textlink="">
      <xdr:nvSpPr>
        <xdr:cNvPr id="852" name="円/楕円 851"/>
        <xdr:cNvSpPr/>
      </xdr:nvSpPr>
      <xdr:spPr>
        <a:xfrm>
          <a:off x="21272500" y="12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79925</xdr:rowOff>
    </xdr:from>
    <xdr:ext cx="534377" cy="259045"/>
    <xdr:sp macro="" textlink="">
      <xdr:nvSpPr>
        <xdr:cNvPr id="853" name="テキスト ボックス 852"/>
        <xdr:cNvSpPr txBox="1"/>
      </xdr:nvSpPr>
      <xdr:spPr>
        <a:xfrm>
          <a:off x="21056111" y="12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7899</xdr:rowOff>
    </xdr:from>
    <xdr:to>
      <xdr:col>29</xdr:col>
      <xdr:colOff>568325</xdr:colOff>
      <xdr:row>76</xdr:row>
      <xdr:rowOff>109499</xdr:rowOff>
    </xdr:to>
    <xdr:sp macro="" textlink="">
      <xdr:nvSpPr>
        <xdr:cNvPr id="854" name="円/楕円 853"/>
        <xdr:cNvSpPr/>
      </xdr:nvSpPr>
      <xdr:spPr>
        <a:xfrm>
          <a:off x="20383500" y="130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126027</xdr:rowOff>
    </xdr:from>
    <xdr:ext cx="534377" cy="259045"/>
    <xdr:sp macro="" textlink="">
      <xdr:nvSpPr>
        <xdr:cNvPr id="855" name="テキスト ボックス 854"/>
        <xdr:cNvSpPr txBox="1"/>
      </xdr:nvSpPr>
      <xdr:spPr>
        <a:xfrm>
          <a:off x="20167111" y="128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34417</xdr:rowOff>
    </xdr:from>
    <xdr:to>
      <xdr:col>28</xdr:col>
      <xdr:colOff>365125</xdr:colOff>
      <xdr:row>77</xdr:row>
      <xdr:rowOff>136017</xdr:rowOff>
    </xdr:to>
    <xdr:sp macro="" textlink="">
      <xdr:nvSpPr>
        <xdr:cNvPr id="856" name="円/楕円 855"/>
        <xdr:cNvSpPr/>
      </xdr:nvSpPr>
      <xdr:spPr>
        <a:xfrm>
          <a:off x="19494500" y="132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127144</xdr:rowOff>
    </xdr:from>
    <xdr:ext cx="534377" cy="259045"/>
    <xdr:sp macro="" textlink="">
      <xdr:nvSpPr>
        <xdr:cNvPr id="857" name="テキスト ボックス 856"/>
        <xdr:cNvSpPr txBox="1"/>
      </xdr:nvSpPr>
      <xdr:spPr>
        <a:xfrm>
          <a:off x="19278111" y="1332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140297</xdr:rowOff>
    </xdr:from>
    <xdr:to>
      <xdr:col>27</xdr:col>
      <xdr:colOff>161925</xdr:colOff>
      <xdr:row>78</xdr:row>
      <xdr:rowOff>70447</xdr:rowOff>
    </xdr:to>
    <xdr:sp macro="" textlink="">
      <xdr:nvSpPr>
        <xdr:cNvPr id="858" name="円/楕円 857"/>
        <xdr:cNvSpPr/>
      </xdr:nvSpPr>
      <xdr:spPr>
        <a:xfrm>
          <a:off x="186055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61574</xdr:rowOff>
    </xdr:from>
    <xdr:ext cx="534377" cy="259045"/>
    <xdr:sp macro="" textlink="">
      <xdr:nvSpPr>
        <xdr:cNvPr id="859" name="テキスト ボックス 858"/>
        <xdr:cNvSpPr txBox="1"/>
      </xdr:nvSpPr>
      <xdr:spPr>
        <a:xfrm>
          <a:off x="18389111" y="134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人件費、物件費以外の住民一人当たりのコストは、類似団体平均を下回っている。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しかし、性質別歳出で最も比重を占めている扶助費については、平成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年度からの伸び率が類似団体を上回っている。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社会保障関連経費の増に伴う扶助費や、公共施設の老朽化にともなう更新整備に係る普通建設事業費は今後増加することが考えられるため、事務事業の見直しや、行政改革により、</a:t>
          </a:r>
          <a:r>
            <a:rPr lang="ja-JP" altLang="ja-JP" sz="1300" b="0" i="0" baseline="0">
              <a:solidFill>
                <a:schemeClr val="dk1"/>
              </a:solidFill>
              <a:effectLst/>
              <a:latin typeface="+mn-lt"/>
              <a:ea typeface="+mn-ea"/>
              <a:cs typeface="+mn-cs"/>
            </a:rPr>
            <a:t>調整可能な歳出の削減に努めていく。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神奈川県横須賀市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414,664
409,735
100.83
144,479,557
140,584,917
3,332,719
82,014,445
174,675,877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16147</xdr:rowOff>
    </xdr:from>
    <xdr:to>
      <xdr:col>6</xdr:col>
      <xdr:colOff>511175</xdr:colOff>
      <xdr:row>33</xdr:row>
      <xdr:rowOff>108676</xdr:rowOff>
    </xdr:to>
    <xdr:cxnSp macro="">
      <xdr:nvCxnSpPr>
        <xdr:cNvPr id="63" name="直線コネクタ 62"/>
        <xdr:cNvCxnSpPr/>
      </xdr:nvCxnSpPr>
      <xdr:spPr>
        <a:xfrm flipV="1">
          <a:off x="3797300" y="5673997"/>
          <a:ext cx="8382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108676</xdr:rowOff>
    </xdr:from>
    <xdr:to>
      <xdr:col>5</xdr:col>
      <xdr:colOff>358775</xdr:colOff>
      <xdr:row>33</xdr:row>
      <xdr:rowOff>151130</xdr:rowOff>
    </xdr:to>
    <xdr:cxnSp macro="">
      <xdr:nvCxnSpPr>
        <xdr:cNvPr id="66" name="直線コネクタ 65"/>
        <xdr:cNvCxnSpPr/>
      </xdr:nvCxnSpPr>
      <xdr:spPr>
        <a:xfrm flipV="1">
          <a:off x="2908300" y="57665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132624</xdr:rowOff>
    </xdr:from>
    <xdr:to>
      <xdr:col>4</xdr:col>
      <xdr:colOff>155575</xdr:colOff>
      <xdr:row>33</xdr:row>
      <xdr:rowOff>151130</xdr:rowOff>
    </xdr:to>
    <xdr:cxnSp macro="">
      <xdr:nvCxnSpPr>
        <xdr:cNvPr id="69" name="直線コネクタ 68"/>
        <xdr:cNvCxnSpPr/>
      </xdr:nvCxnSpPr>
      <xdr:spPr>
        <a:xfrm>
          <a:off x="2019300" y="579047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41728</xdr:rowOff>
    </xdr:from>
    <xdr:to>
      <xdr:col>2</xdr:col>
      <xdr:colOff>638175</xdr:colOff>
      <xdr:row>33</xdr:row>
      <xdr:rowOff>132624</xdr:rowOff>
    </xdr:to>
    <xdr:cxnSp macro="">
      <xdr:nvCxnSpPr>
        <xdr:cNvPr id="72" name="直線コネクタ 71"/>
        <xdr:cNvCxnSpPr/>
      </xdr:nvCxnSpPr>
      <xdr:spPr>
        <a:xfrm>
          <a:off x="1130300" y="5528128"/>
          <a:ext cx="889000" cy="26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136797</xdr:rowOff>
    </xdr:from>
    <xdr:to>
      <xdr:col>6</xdr:col>
      <xdr:colOff>561975</xdr:colOff>
      <xdr:row>33</xdr:row>
      <xdr:rowOff>66947</xdr:rowOff>
    </xdr:to>
    <xdr:sp macro="" textlink="">
      <xdr:nvSpPr>
        <xdr:cNvPr id="82" name="円/楕円 81"/>
        <xdr:cNvSpPr/>
      </xdr:nvSpPr>
      <xdr:spPr>
        <a:xfrm>
          <a:off x="4584700" y="56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159674</xdr:rowOff>
    </xdr:from>
    <xdr:ext cx="469744" cy="259045"/>
    <xdr:sp macro="" textlink="">
      <xdr:nvSpPr>
        <xdr:cNvPr id="83" name="議会費該当値テキスト"/>
        <xdr:cNvSpPr txBox="1"/>
      </xdr:nvSpPr>
      <xdr:spPr>
        <a:xfrm>
          <a:off x="4686300"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57876</xdr:rowOff>
    </xdr:from>
    <xdr:to>
      <xdr:col>5</xdr:col>
      <xdr:colOff>409575</xdr:colOff>
      <xdr:row>33</xdr:row>
      <xdr:rowOff>159476</xdr:rowOff>
    </xdr:to>
    <xdr:sp macro="" textlink="">
      <xdr:nvSpPr>
        <xdr:cNvPr id="84" name="円/楕円 83"/>
        <xdr:cNvSpPr/>
      </xdr:nvSpPr>
      <xdr:spPr>
        <a:xfrm>
          <a:off x="3746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4553</xdr:rowOff>
    </xdr:from>
    <xdr:ext cx="469744" cy="259045"/>
    <xdr:sp macro="" textlink="">
      <xdr:nvSpPr>
        <xdr:cNvPr id="85" name="テキスト ボックス 84"/>
        <xdr:cNvSpPr txBox="1"/>
      </xdr:nvSpPr>
      <xdr:spPr>
        <a:xfrm>
          <a:off x="3562427"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100330</xdr:rowOff>
    </xdr:from>
    <xdr:to>
      <xdr:col>4</xdr:col>
      <xdr:colOff>206375</xdr:colOff>
      <xdr:row>34</xdr:row>
      <xdr:rowOff>30480</xdr:rowOff>
    </xdr:to>
    <xdr:sp macro="" textlink="">
      <xdr:nvSpPr>
        <xdr:cNvPr id="86" name="円/楕円 85"/>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47007</xdr:rowOff>
    </xdr:from>
    <xdr:ext cx="469744" cy="259045"/>
    <xdr:sp macro="" textlink="">
      <xdr:nvSpPr>
        <xdr:cNvPr id="87" name="テキスト ボックス 86"/>
        <xdr:cNvSpPr txBox="1"/>
      </xdr:nvSpPr>
      <xdr:spPr>
        <a:xfrm>
          <a:off x="2673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81824</xdr:rowOff>
    </xdr:from>
    <xdr:to>
      <xdr:col>3</xdr:col>
      <xdr:colOff>3175</xdr:colOff>
      <xdr:row>34</xdr:row>
      <xdr:rowOff>11974</xdr:rowOff>
    </xdr:to>
    <xdr:sp macro="" textlink="">
      <xdr:nvSpPr>
        <xdr:cNvPr id="88" name="円/楕円 87"/>
        <xdr:cNvSpPr/>
      </xdr:nvSpPr>
      <xdr:spPr>
        <a:xfrm>
          <a:off x="1968500" y="57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28501</xdr:rowOff>
    </xdr:from>
    <xdr:ext cx="469744" cy="259045"/>
    <xdr:sp macro="" textlink="">
      <xdr:nvSpPr>
        <xdr:cNvPr id="89" name="テキスト ボックス 88"/>
        <xdr:cNvSpPr txBox="1"/>
      </xdr:nvSpPr>
      <xdr:spPr>
        <a:xfrm>
          <a:off x="1784427"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162378</xdr:rowOff>
    </xdr:from>
    <xdr:to>
      <xdr:col>1</xdr:col>
      <xdr:colOff>485775</xdr:colOff>
      <xdr:row>32</xdr:row>
      <xdr:rowOff>92528</xdr:rowOff>
    </xdr:to>
    <xdr:sp macro="" textlink="">
      <xdr:nvSpPr>
        <xdr:cNvPr id="90" name="円/楕円 89"/>
        <xdr:cNvSpPr/>
      </xdr:nvSpPr>
      <xdr:spPr>
        <a:xfrm>
          <a:off x="1079500" y="54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109055</xdr:rowOff>
    </xdr:from>
    <xdr:ext cx="469744" cy="259045"/>
    <xdr:sp macro="" textlink="">
      <xdr:nvSpPr>
        <xdr:cNvPr id="91" name="テキスト ボックス 90"/>
        <xdr:cNvSpPr txBox="1"/>
      </xdr:nvSpPr>
      <xdr:spPr>
        <a:xfrm>
          <a:off x="895427" y="52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104632</xdr:rowOff>
    </xdr:from>
    <xdr:to>
      <xdr:col>6</xdr:col>
      <xdr:colOff>511175</xdr:colOff>
      <xdr:row>57</xdr:row>
      <xdr:rowOff>574</xdr:rowOff>
    </xdr:to>
    <xdr:cxnSp macro="">
      <xdr:nvCxnSpPr>
        <xdr:cNvPr id="119" name="直線コネクタ 118"/>
        <xdr:cNvCxnSpPr/>
      </xdr:nvCxnSpPr>
      <xdr:spPr>
        <a:xfrm flipV="1">
          <a:off x="3797300" y="9705832"/>
          <a:ext cx="8382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574</xdr:rowOff>
    </xdr:from>
    <xdr:to>
      <xdr:col>5</xdr:col>
      <xdr:colOff>358775</xdr:colOff>
      <xdr:row>57</xdr:row>
      <xdr:rowOff>38681</xdr:rowOff>
    </xdr:to>
    <xdr:cxnSp macro="">
      <xdr:nvCxnSpPr>
        <xdr:cNvPr id="122" name="直線コネクタ 121"/>
        <xdr:cNvCxnSpPr/>
      </xdr:nvCxnSpPr>
      <xdr:spPr>
        <a:xfrm flipV="1">
          <a:off x="2908300" y="9773224"/>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124658</xdr:rowOff>
    </xdr:from>
    <xdr:to>
      <xdr:col>4</xdr:col>
      <xdr:colOff>155575</xdr:colOff>
      <xdr:row>57</xdr:row>
      <xdr:rowOff>38681</xdr:rowOff>
    </xdr:to>
    <xdr:cxnSp macro="">
      <xdr:nvCxnSpPr>
        <xdr:cNvPr id="125" name="直線コネクタ 124"/>
        <xdr:cNvCxnSpPr/>
      </xdr:nvCxnSpPr>
      <xdr:spPr>
        <a:xfrm>
          <a:off x="2019300" y="9725858"/>
          <a:ext cx="889000" cy="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42476</xdr:rowOff>
    </xdr:from>
    <xdr:to>
      <xdr:col>2</xdr:col>
      <xdr:colOff>638175</xdr:colOff>
      <xdr:row>56</xdr:row>
      <xdr:rowOff>124658</xdr:rowOff>
    </xdr:to>
    <xdr:cxnSp macro="">
      <xdr:nvCxnSpPr>
        <xdr:cNvPr id="128" name="直線コネクタ 127"/>
        <xdr:cNvCxnSpPr/>
      </xdr:nvCxnSpPr>
      <xdr:spPr>
        <a:xfrm>
          <a:off x="1130300" y="9643676"/>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53832</xdr:rowOff>
    </xdr:from>
    <xdr:to>
      <xdr:col>6</xdr:col>
      <xdr:colOff>561975</xdr:colOff>
      <xdr:row>56</xdr:row>
      <xdr:rowOff>155432</xdr:rowOff>
    </xdr:to>
    <xdr:sp macro="" textlink="">
      <xdr:nvSpPr>
        <xdr:cNvPr id="138" name="円/楕円 137"/>
        <xdr:cNvSpPr/>
      </xdr:nvSpPr>
      <xdr:spPr>
        <a:xfrm>
          <a:off x="45847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32259</xdr:rowOff>
    </xdr:from>
    <xdr:ext cx="534377" cy="259045"/>
    <xdr:sp macro="" textlink="">
      <xdr:nvSpPr>
        <xdr:cNvPr id="139" name="総務費該当値テキスト"/>
        <xdr:cNvSpPr txBox="1"/>
      </xdr:nvSpPr>
      <xdr:spPr>
        <a:xfrm>
          <a:off x="4686300" y="96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121224</xdr:rowOff>
    </xdr:from>
    <xdr:to>
      <xdr:col>5</xdr:col>
      <xdr:colOff>409575</xdr:colOff>
      <xdr:row>57</xdr:row>
      <xdr:rowOff>51374</xdr:rowOff>
    </xdr:to>
    <xdr:sp macro="" textlink="">
      <xdr:nvSpPr>
        <xdr:cNvPr id="140" name="円/楕円 139"/>
        <xdr:cNvSpPr/>
      </xdr:nvSpPr>
      <xdr:spPr>
        <a:xfrm>
          <a:off x="3746500" y="9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42501</xdr:rowOff>
    </xdr:from>
    <xdr:ext cx="534377" cy="259045"/>
    <xdr:sp macro="" textlink="">
      <xdr:nvSpPr>
        <xdr:cNvPr id="141" name="テキスト ボックス 140"/>
        <xdr:cNvSpPr txBox="1"/>
      </xdr:nvSpPr>
      <xdr:spPr>
        <a:xfrm>
          <a:off x="3530111" y="98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159331</xdr:rowOff>
    </xdr:from>
    <xdr:to>
      <xdr:col>4</xdr:col>
      <xdr:colOff>206375</xdr:colOff>
      <xdr:row>57</xdr:row>
      <xdr:rowOff>89481</xdr:rowOff>
    </xdr:to>
    <xdr:sp macro="" textlink="">
      <xdr:nvSpPr>
        <xdr:cNvPr id="142" name="円/楕円 141"/>
        <xdr:cNvSpPr/>
      </xdr:nvSpPr>
      <xdr:spPr>
        <a:xfrm>
          <a:off x="2857500" y="976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80608</xdr:rowOff>
    </xdr:from>
    <xdr:ext cx="534377" cy="259045"/>
    <xdr:sp macro="" textlink="">
      <xdr:nvSpPr>
        <xdr:cNvPr id="143" name="テキスト ボックス 142"/>
        <xdr:cNvSpPr txBox="1"/>
      </xdr:nvSpPr>
      <xdr:spPr>
        <a:xfrm>
          <a:off x="2641111" y="98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73858</xdr:rowOff>
    </xdr:from>
    <xdr:to>
      <xdr:col>3</xdr:col>
      <xdr:colOff>3175</xdr:colOff>
      <xdr:row>57</xdr:row>
      <xdr:rowOff>4008</xdr:rowOff>
    </xdr:to>
    <xdr:sp macro="" textlink="">
      <xdr:nvSpPr>
        <xdr:cNvPr id="144" name="円/楕円 143"/>
        <xdr:cNvSpPr/>
      </xdr:nvSpPr>
      <xdr:spPr>
        <a:xfrm>
          <a:off x="1968500" y="96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166585</xdr:rowOff>
    </xdr:from>
    <xdr:ext cx="534377" cy="259045"/>
    <xdr:sp macro="" textlink="">
      <xdr:nvSpPr>
        <xdr:cNvPr id="145" name="テキスト ボックス 144"/>
        <xdr:cNvSpPr txBox="1"/>
      </xdr:nvSpPr>
      <xdr:spPr>
        <a:xfrm>
          <a:off x="1752111" y="9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163126</xdr:rowOff>
    </xdr:from>
    <xdr:to>
      <xdr:col>1</xdr:col>
      <xdr:colOff>485775</xdr:colOff>
      <xdr:row>56</xdr:row>
      <xdr:rowOff>93276</xdr:rowOff>
    </xdr:to>
    <xdr:sp macro="" textlink="">
      <xdr:nvSpPr>
        <xdr:cNvPr id="146" name="円/楕円 145"/>
        <xdr:cNvSpPr/>
      </xdr:nvSpPr>
      <xdr:spPr>
        <a:xfrm>
          <a:off x="1079500" y="9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109803</xdr:rowOff>
    </xdr:from>
    <xdr:ext cx="534377" cy="259045"/>
    <xdr:sp macro="" textlink="">
      <xdr:nvSpPr>
        <xdr:cNvPr id="147" name="テキスト ボックス 146"/>
        <xdr:cNvSpPr txBox="1"/>
      </xdr:nvSpPr>
      <xdr:spPr>
        <a:xfrm>
          <a:off x="863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147560</xdr:rowOff>
    </xdr:from>
    <xdr:to>
      <xdr:col>6</xdr:col>
      <xdr:colOff>511175</xdr:colOff>
      <xdr:row>76</xdr:row>
      <xdr:rowOff>165346</xdr:rowOff>
    </xdr:to>
    <xdr:cxnSp macro="">
      <xdr:nvCxnSpPr>
        <xdr:cNvPr id="179" name="直線コネクタ 178"/>
        <xdr:cNvCxnSpPr/>
      </xdr:nvCxnSpPr>
      <xdr:spPr>
        <a:xfrm flipV="1">
          <a:off x="3797300" y="13177760"/>
          <a:ext cx="8382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165346</xdr:rowOff>
    </xdr:from>
    <xdr:to>
      <xdr:col>5</xdr:col>
      <xdr:colOff>358775</xdr:colOff>
      <xdr:row>77</xdr:row>
      <xdr:rowOff>71872</xdr:rowOff>
    </xdr:to>
    <xdr:cxnSp macro="">
      <xdr:nvCxnSpPr>
        <xdr:cNvPr id="182" name="直線コネクタ 181"/>
        <xdr:cNvCxnSpPr/>
      </xdr:nvCxnSpPr>
      <xdr:spPr>
        <a:xfrm flipV="1">
          <a:off x="2908300" y="13195546"/>
          <a:ext cx="889000" cy="7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71872</xdr:rowOff>
    </xdr:from>
    <xdr:to>
      <xdr:col>4</xdr:col>
      <xdr:colOff>155575</xdr:colOff>
      <xdr:row>77</xdr:row>
      <xdr:rowOff>153677</xdr:rowOff>
    </xdr:to>
    <xdr:cxnSp macro="">
      <xdr:nvCxnSpPr>
        <xdr:cNvPr id="185" name="直線コネクタ 184"/>
        <xdr:cNvCxnSpPr/>
      </xdr:nvCxnSpPr>
      <xdr:spPr>
        <a:xfrm flipV="1">
          <a:off x="2019300" y="13273522"/>
          <a:ext cx="889000" cy="8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153677</xdr:rowOff>
    </xdr:from>
    <xdr:to>
      <xdr:col>2</xdr:col>
      <xdr:colOff>638175</xdr:colOff>
      <xdr:row>77</xdr:row>
      <xdr:rowOff>165836</xdr:rowOff>
    </xdr:to>
    <xdr:cxnSp macro="">
      <xdr:nvCxnSpPr>
        <xdr:cNvPr id="188" name="直線コネクタ 187"/>
        <xdr:cNvCxnSpPr/>
      </xdr:nvCxnSpPr>
      <xdr:spPr>
        <a:xfrm flipV="1">
          <a:off x="1130300" y="13355327"/>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96760</xdr:rowOff>
    </xdr:from>
    <xdr:to>
      <xdr:col>6</xdr:col>
      <xdr:colOff>561975</xdr:colOff>
      <xdr:row>77</xdr:row>
      <xdr:rowOff>26910</xdr:rowOff>
    </xdr:to>
    <xdr:sp macro="" textlink="">
      <xdr:nvSpPr>
        <xdr:cNvPr id="198" name="円/楕円 197"/>
        <xdr:cNvSpPr/>
      </xdr:nvSpPr>
      <xdr:spPr>
        <a:xfrm>
          <a:off x="4584700" y="131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75187</xdr:rowOff>
    </xdr:from>
    <xdr:ext cx="599010" cy="259045"/>
    <xdr:sp macro="" textlink="">
      <xdr:nvSpPr>
        <xdr:cNvPr id="199" name="民生費該当値テキスト"/>
        <xdr:cNvSpPr txBox="1"/>
      </xdr:nvSpPr>
      <xdr:spPr>
        <a:xfrm>
          <a:off x="4686300" y="1310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114546</xdr:rowOff>
    </xdr:from>
    <xdr:to>
      <xdr:col>5</xdr:col>
      <xdr:colOff>409575</xdr:colOff>
      <xdr:row>77</xdr:row>
      <xdr:rowOff>44696</xdr:rowOff>
    </xdr:to>
    <xdr:sp macro="" textlink="">
      <xdr:nvSpPr>
        <xdr:cNvPr id="200" name="円/楕円 199"/>
        <xdr:cNvSpPr/>
      </xdr:nvSpPr>
      <xdr:spPr>
        <a:xfrm>
          <a:off x="3746500" y="1314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35823</xdr:rowOff>
    </xdr:from>
    <xdr:ext cx="599010" cy="259045"/>
    <xdr:sp macro="" textlink="">
      <xdr:nvSpPr>
        <xdr:cNvPr id="201" name="テキスト ボックス 200"/>
        <xdr:cNvSpPr txBox="1"/>
      </xdr:nvSpPr>
      <xdr:spPr>
        <a:xfrm>
          <a:off x="3497794" y="1323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21072</xdr:rowOff>
    </xdr:from>
    <xdr:to>
      <xdr:col>4</xdr:col>
      <xdr:colOff>206375</xdr:colOff>
      <xdr:row>77</xdr:row>
      <xdr:rowOff>122672</xdr:rowOff>
    </xdr:to>
    <xdr:sp macro="" textlink="">
      <xdr:nvSpPr>
        <xdr:cNvPr id="202" name="円/楕円 201"/>
        <xdr:cNvSpPr/>
      </xdr:nvSpPr>
      <xdr:spPr>
        <a:xfrm>
          <a:off x="2857500" y="13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113799</xdr:rowOff>
    </xdr:from>
    <xdr:ext cx="599010" cy="259045"/>
    <xdr:sp macro="" textlink="">
      <xdr:nvSpPr>
        <xdr:cNvPr id="203" name="テキスト ボックス 202"/>
        <xdr:cNvSpPr txBox="1"/>
      </xdr:nvSpPr>
      <xdr:spPr>
        <a:xfrm>
          <a:off x="2608794" y="133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102877</xdr:rowOff>
    </xdr:from>
    <xdr:to>
      <xdr:col>3</xdr:col>
      <xdr:colOff>3175</xdr:colOff>
      <xdr:row>78</xdr:row>
      <xdr:rowOff>33027</xdr:rowOff>
    </xdr:to>
    <xdr:sp macro="" textlink="">
      <xdr:nvSpPr>
        <xdr:cNvPr id="204" name="円/楕円 203"/>
        <xdr:cNvSpPr/>
      </xdr:nvSpPr>
      <xdr:spPr>
        <a:xfrm>
          <a:off x="1968500" y="133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24154</xdr:rowOff>
    </xdr:from>
    <xdr:ext cx="599010" cy="259045"/>
    <xdr:sp macro="" textlink="">
      <xdr:nvSpPr>
        <xdr:cNvPr id="205" name="テキスト ボックス 204"/>
        <xdr:cNvSpPr txBox="1"/>
      </xdr:nvSpPr>
      <xdr:spPr>
        <a:xfrm>
          <a:off x="1719794" y="1339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115036</xdr:rowOff>
    </xdr:from>
    <xdr:to>
      <xdr:col>1</xdr:col>
      <xdr:colOff>485775</xdr:colOff>
      <xdr:row>78</xdr:row>
      <xdr:rowOff>45186</xdr:rowOff>
    </xdr:to>
    <xdr:sp macro="" textlink="">
      <xdr:nvSpPr>
        <xdr:cNvPr id="206" name="円/楕円 205"/>
        <xdr:cNvSpPr/>
      </xdr:nvSpPr>
      <xdr:spPr>
        <a:xfrm>
          <a:off x="1079500" y="133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36313</xdr:rowOff>
    </xdr:from>
    <xdr:ext cx="599010" cy="259045"/>
    <xdr:sp macro="" textlink="">
      <xdr:nvSpPr>
        <xdr:cNvPr id="207" name="テキスト ボックス 206"/>
        <xdr:cNvSpPr txBox="1"/>
      </xdr:nvSpPr>
      <xdr:spPr>
        <a:xfrm>
          <a:off x="830794" y="1340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54851</xdr:rowOff>
    </xdr:from>
    <xdr:to>
      <xdr:col>6</xdr:col>
      <xdr:colOff>511175</xdr:colOff>
      <xdr:row>97</xdr:row>
      <xdr:rowOff>76073</xdr:rowOff>
    </xdr:to>
    <xdr:cxnSp macro="">
      <xdr:nvCxnSpPr>
        <xdr:cNvPr id="237" name="直線コネクタ 236"/>
        <xdr:cNvCxnSpPr/>
      </xdr:nvCxnSpPr>
      <xdr:spPr>
        <a:xfrm>
          <a:off x="3797300" y="16685501"/>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54851</xdr:rowOff>
    </xdr:from>
    <xdr:to>
      <xdr:col>5</xdr:col>
      <xdr:colOff>358775</xdr:colOff>
      <xdr:row>97</xdr:row>
      <xdr:rowOff>110953</xdr:rowOff>
    </xdr:to>
    <xdr:cxnSp macro="">
      <xdr:nvCxnSpPr>
        <xdr:cNvPr id="240" name="直線コネクタ 239"/>
        <xdr:cNvCxnSpPr/>
      </xdr:nvCxnSpPr>
      <xdr:spPr>
        <a:xfrm flipV="1">
          <a:off x="2908300" y="16685501"/>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109182</xdr:rowOff>
    </xdr:from>
    <xdr:to>
      <xdr:col>4</xdr:col>
      <xdr:colOff>155575</xdr:colOff>
      <xdr:row>97</xdr:row>
      <xdr:rowOff>110953</xdr:rowOff>
    </xdr:to>
    <xdr:cxnSp macro="">
      <xdr:nvCxnSpPr>
        <xdr:cNvPr id="243" name="直線コネクタ 242"/>
        <xdr:cNvCxnSpPr/>
      </xdr:nvCxnSpPr>
      <xdr:spPr>
        <a:xfrm>
          <a:off x="2019300" y="16739832"/>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37897</xdr:rowOff>
    </xdr:from>
    <xdr:to>
      <xdr:col>2</xdr:col>
      <xdr:colOff>638175</xdr:colOff>
      <xdr:row>97</xdr:row>
      <xdr:rowOff>109182</xdr:rowOff>
    </xdr:to>
    <xdr:cxnSp macro="">
      <xdr:nvCxnSpPr>
        <xdr:cNvPr id="246" name="直線コネクタ 245"/>
        <xdr:cNvCxnSpPr/>
      </xdr:nvCxnSpPr>
      <xdr:spPr>
        <a:xfrm>
          <a:off x="1130300" y="16668547"/>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25273</xdr:rowOff>
    </xdr:from>
    <xdr:to>
      <xdr:col>6</xdr:col>
      <xdr:colOff>561975</xdr:colOff>
      <xdr:row>97</xdr:row>
      <xdr:rowOff>126873</xdr:rowOff>
    </xdr:to>
    <xdr:sp macro="" textlink="">
      <xdr:nvSpPr>
        <xdr:cNvPr id="256" name="円/楕円 255"/>
        <xdr:cNvSpPr/>
      </xdr:nvSpPr>
      <xdr:spPr>
        <a:xfrm>
          <a:off x="4584700" y="166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48150</xdr:rowOff>
    </xdr:from>
    <xdr:ext cx="534377" cy="259045"/>
    <xdr:sp macro="" textlink="">
      <xdr:nvSpPr>
        <xdr:cNvPr id="257" name="衛生費該当値テキスト"/>
        <xdr:cNvSpPr txBox="1"/>
      </xdr:nvSpPr>
      <xdr:spPr>
        <a:xfrm>
          <a:off x="4686300" y="165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4051</xdr:rowOff>
    </xdr:from>
    <xdr:to>
      <xdr:col>5</xdr:col>
      <xdr:colOff>409575</xdr:colOff>
      <xdr:row>97</xdr:row>
      <xdr:rowOff>105651</xdr:rowOff>
    </xdr:to>
    <xdr:sp macro="" textlink="">
      <xdr:nvSpPr>
        <xdr:cNvPr id="258" name="円/楕円 257"/>
        <xdr:cNvSpPr/>
      </xdr:nvSpPr>
      <xdr:spPr>
        <a:xfrm>
          <a:off x="3746500" y="166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122178</xdr:rowOff>
    </xdr:from>
    <xdr:ext cx="534377" cy="259045"/>
    <xdr:sp macro="" textlink="">
      <xdr:nvSpPr>
        <xdr:cNvPr id="259" name="テキスト ボックス 258"/>
        <xdr:cNvSpPr txBox="1"/>
      </xdr:nvSpPr>
      <xdr:spPr>
        <a:xfrm>
          <a:off x="3530111" y="164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60153</xdr:rowOff>
    </xdr:from>
    <xdr:to>
      <xdr:col>4</xdr:col>
      <xdr:colOff>206375</xdr:colOff>
      <xdr:row>97</xdr:row>
      <xdr:rowOff>161753</xdr:rowOff>
    </xdr:to>
    <xdr:sp macro="" textlink="">
      <xdr:nvSpPr>
        <xdr:cNvPr id="260" name="円/楕円 259"/>
        <xdr:cNvSpPr/>
      </xdr:nvSpPr>
      <xdr:spPr>
        <a:xfrm>
          <a:off x="2857500" y="16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6830</xdr:rowOff>
    </xdr:from>
    <xdr:ext cx="534377" cy="259045"/>
    <xdr:sp macro="" textlink="">
      <xdr:nvSpPr>
        <xdr:cNvPr id="261" name="テキスト ボックス 260"/>
        <xdr:cNvSpPr txBox="1"/>
      </xdr:nvSpPr>
      <xdr:spPr>
        <a:xfrm>
          <a:off x="2641111" y="164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58382</xdr:rowOff>
    </xdr:from>
    <xdr:to>
      <xdr:col>3</xdr:col>
      <xdr:colOff>3175</xdr:colOff>
      <xdr:row>97</xdr:row>
      <xdr:rowOff>159982</xdr:rowOff>
    </xdr:to>
    <xdr:sp macro="" textlink="">
      <xdr:nvSpPr>
        <xdr:cNvPr id="262" name="円/楕円 261"/>
        <xdr:cNvSpPr/>
      </xdr:nvSpPr>
      <xdr:spPr>
        <a:xfrm>
          <a:off x="1968500" y="16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5059</xdr:rowOff>
    </xdr:from>
    <xdr:ext cx="534377" cy="259045"/>
    <xdr:sp macro="" textlink="">
      <xdr:nvSpPr>
        <xdr:cNvPr id="263" name="テキスト ボックス 262"/>
        <xdr:cNvSpPr txBox="1"/>
      </xdr:nvSpPr>
      <xdr:spPr>
        <a:xfrm>
          <a:off x="175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158547</xdr:rowOff>
    </xdr:from>
    <xdr:to>
      <xdr:col>1</xdr:col>
      <xdr:colOff>485775</xdr:colOff>
      <xdr:row>97</xdr:row>
      <xdr:rowOff>88697</xdr:rowOff>
    </xdr:to>
    <xdr:sp macro="" textlink="">
      <xdr:nvSpPr>
        <xdr:cNvPr id="264" name="円/楕円 263"/>
        <xdr:cNvSpPr/>
      </xdr:nvSpPr>
      <xdr:spPr>
        <a:xfrm>
          <a:off x="1079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105224</xdr:rowOff>
    </xdr:from>
    <xdr:ext cx="534377" cy="259045"/>
    <xdr:sp macro="" textlink="">
      <xdr:nvSpPr>
        <xdr:cNvPr id="265" name="テキスト ボックス 264"/>
        <xdr:cNvSpPr txBox="1"/>
      </xdr:nvSpPr>
      <xdr:spPr>
        <a:xfrm>
          <a:off x="863111" y="163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161036</xdr:rowOff>
    </xdr:from>
    <xdr:to>
      <xdr:col>15</xdr:col>
      <xdr:colOff>180975</xdr:colOff>
      <xdr:row>37</xdr:row>
      <xdr:rowOff>164846</xdr:rowOff>
    </xdr:to>
    <xdr:cxnSp macro="">
      <xdr:nvCxnSpPr>
        <xdr:cNvPr id="294" name="直線コネクタ 293"/>
        <xdr:cNvCxnSpPr/>
      </xdr:nvCxnSpPr>
      <xdr:spPr>
        <a:xfrm>
          <a:off x="9639300" y="650468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155702</xdr:rowOff>
    </xdr:from>
    <xdr:to>
      <xdr:col>14</xdr:col>
      <xdr:colOff>28575</xdr:colOff>
      <xdr:row>37</xdr:row>
      <xdr:rowOff>161036</xdr:rowOff>
    </xdr:to>
    <xdr:cxnSp macro="">
      <xdr:nvCxnSpPr>
        <xdr:cNvPr id="297" name="直線コネクタ 296"/>
        <xdr:cNvCxnSpPr/>
      </xdr:nvCxnSpPr>
      <xdr:spPr>
        <a:xfrm>
          <a:off x="8750300" y="64993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113792</xdr:rowOff>
    </xdr:from>
    <xdr:to>
      <xdr:col>12</xdr:col>
      <xdr:colOff>511175</xdr:colOff>
      <xdr:row>37</xdr:row>
      <xdr:rowOff>155702</xdr:rowOff>
    </xdr:to>
    <xdr:cxnSp macro="">
      <xdr:nvCxnSpPr>
        <xdr:cNvPr id="300" name="直線コネクタ 299"/>
        <xdr:cNvCxnSpPr/>
      </xdr:nvCxnSpPr>
      <xdr:spPr>
        <a:xfrm>
          <a:off x="7861300" y="64574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112649</xdr:rowOff>
    </xdr:from>
    <xdr:to>
      <xdr:col>11</xdr:col>
      <xdr:colOff>307975</xdr:colOff>
      <xdr:row>37</xdr:row>
      <xdr:rowOff>113792</xdr:rowOff>
    </xdr:to>
    <xdr:cxnSp macro="">
      <xdr:nvCxnSpPr>
        <xdr:cNvPr id="303" name="直線コネクタ 302"/>
        <xdr:cNvCxnSpPr/>
      </xdr:nvCxnSpPr>
      <xdr:spPr>
        <a:xfrm>
          <a:off x="6972300" y="6284849"/>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114046</xdr:rowOff>
    </xdr:from>
    <xdr:to>
      <xdr:col>15</xdr:col>
      <xdr:colOff>231775</xdr:colOff>
      <xdr:row>38</xdr:row>
      <xdr:rowOff>44196</xdr:rowOff>
    </xdr:to>
    <xdr:sp macro="" textlink="">
      <xdr:nvSpPr>
        <xdr:cNvPr id="313" name="円/楕円 312"/>
        <xdr:cNvSpPr/>
      </xdr:nvSpPr>
      <xdr:spPr>
        <a:xfrm>
          <a:off x="10426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92473</xdr:rowOff>
    </xdr:from>
    <xdr:ext cx="378565" cy="259045"/>
    <xdr:sp macro="" textlink="">
      <xdr:nvSpPr>
        <xdr:cNvPr id="314" name="労働費該当値テキスト"/>
        <xdr:cNvSpPr txBox="1"/>
      </xdr:nvSpPr>
      <xdr:spPr>
        <a:xfrm>
          <a:off x="10528300"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110236</xdr:rowOff>
    </xdr:from>
    <xdr:to>
      <xdr:col>14</xdr:col>
      <xdr:colOff>79375</xdr:colOff>
      <xdr:row>38</xdr:row>
      <xdr:rowOff>40386</xdr:rowOff>
    </xdr:to>
    <xdr:sp macro="" textlink="">
      <xdr:nvSpPr>
        <xdr:cNvPr id="315" name="円/楕円 314"/>
        <xdr:cNvSpPr/>
      </xdr:nvSpPr>
      <xdr:spPr>
        <a:xfrm>
          <a:off x="9588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31513</xdr:rowOff>
    </xdr:from>
    <xdr:ext cx="378565" cy="259045"/>
    <xdr:sp macro="" textlink="">
      <xdr:nvSpPr>
        <xdr:cNvPr id="316" name="テキスト ボックス 315"/>
        <xdr:cNvSpPr txBox="1"/>
      </xdr:nvSpPr>
      <xdr:spPr>
        <a:xfrm>
          <a:off x="9450017" y="65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104902</xdr:rowOff>
    </xdr:from>
    <xdr:to>
      <xdr:col>12</xdr:col>
      <xdr:colOff>561975</xdr:colOff>
      <xdr:row>38</xdr:row>
      <xdr:rowOff>35052</xdr:rowOff>
    </xdr:to>
    <xdr:sp macro="" textlink="">
      <xdr:nvSpPr>
        <xdr:cNvPr id="317" name="円/楕円 316"/>
        <xdr:cNvSpPr/>
      </xdr:nvSpPr>
      <xdr:spPr>
        <a:xfrm>
          <a:off x="869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26179</xdr:rowOff>
    </xdr:from>
    <xdr:ext cx="378565" cy="259045"/>
    <xdr:sp macro="" textlink="">
      <xdr:nvSpPr>
        <xdr:cNvPr id="318" name="テキスト ボックス 317"/>
        <xdr:cNvSpPr txBox="1"/>
      </xdr:nvSpPr>
      <xdr:spPr>
        <a:xfrm>
          <a:off x="8561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62992</xdr:rowOff>
    </xdr:from>
    <xdr:to>
      <xdr:col>11</xdr:col>
      <xdr:colOff>358775</xdr:colOff>
      <xdr:row>37</xdr:row>
      <xdr:rowOff>164592</xdr:rowOff>
    </xdr:to>
    <xdr:sp macro="" textlink="">
      <xdr:nvSpPr>
        <xdr:cNvPr id="319" name="円/楕円 318"/>
        <xdr:cNvSpPr/>
      </xdr:nvSpPr>
      <xdr:spPr>
        <a:xfrm>
          <a:off x="7810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155719</xdr:rowOff>
    </xdr:from>
    <xdr:ext cx="378565" cy="259045"/>
    <xdr:sp macro="" textlink="">
      <xdr:nvSpPr>
        <xdr:cNvPr id="320" name="テキスト ボックス 319"/>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61849</xdr:rowOff>
    </xdr:from>
    <xdr:to>
      <xdr:col>10</xdr:col>
      <xdr:colOff>155575</xdr:colOff>
      <xdr:row>36</xdr:row>
      <xdr:rowOff>163449</xdr:rowOff>
    </xdr:to>
    <xdr:sp macro="" textlink="">
      <xdr:nvSpPr>
        <xdr:cNvPr id="321" name="円/楕円 320"/>
        <xdr:cNvSpPr/>
      </xdr:nvSpPr>
      <xdr:spPr>
        <a:xfrm>
          <a:off x="6921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154576</xdr:rowOff>
    </xdr:from>
    <xdr:ext cx="469744" cy="259045"/>
    <xdr:sp macro="" textlink="">
      <xdr:nvSpPr>
        <xdr:cNvPr id="322" name="テキスト ボックス 321"/>
        <xdr:cNvSpPr txBox="1"/>
      </xdr:nvSpPr>
      <xdr:spPr>
        <a:xfrm>
          <a:off x="6737427"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68529</xdr:rowOff>
    </xdr:from>
    <xdr:to>
      <xdr:col>15</xdr:col>
      <xdr:colOff>180975</xdr:colOff>
      <xdr:row>58</xdr:row>
      <xdr:rowOff>97561</xdr:rowOff>
    </xdr:to>
    <xdr:cxnSp macro="">
      <xdr:nvCxnSpPr>
        <xdr:cNvPr id="351" name="直線コネクタ 350"/>
        <xdr:cNvCxnSpPr/>
      </xdr:nvCxnSpPr>
      <xdr:spPr>
        <a:xfrm flipV="1">
          <a:off x="9639300" y="10012629"/>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47041</xdr:rowOff>
    </xdr:from>
    <xdr:to>
      <xdr:col>14</xdr:col>
      <xdr:colOff>28575</xdr:colOff>
      <xdr:row>58</xdr:row>
      <xdr:rowOff>97561</xdr:rowOff>
    </xdr:to>
    <xdr:cxnSp macro="">
      <xdr:nvCxnSpPr>
        <xdr:cNvPr id="354" name="直線コネクタ 353"/>
        <xdr:cNvCxnSpPr/>
      </xdr:nvCxnSpPr>
      <xdr:spPr>
        <a:xfrm>
          <a:off x="8750300" y="9991141"/>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34087</xdr:rowOff>
    </xdr:from>
    <xdr:to>
      <xdr:col>12</xdr:col>
      <xdr:colOff>511175</xdr:colOff>
      <xdr:row>58</xdr:row>
      <xdr:rowOff>47041</xdr:rowOff>
    </xdr:to>
    <xdr:cxnSp macro="">
      <xdr:nvCxnSpPr>
        <xdr:cNvPr id="357" name="直線コネクタ 356"/>
        <xdr:cNvCxnSpPr/>
      </xdr:nvCxnSpPr>
      <xdr:spPr>
        <a:xfrm>
          <a:off x="7861300" y="997818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34087</xdr:rowOff>
    </xdr:from>
    <xdr:to>
      <xdr:col>11</xdr:col>
      <xdr:colOff>307975</xdr:colOff>
      <xdr:row>58</xdr:row>
      <xdr:rowOff>44831</xdr:rowOff>
    </xdr:to>
    <xdr:cxnSp macro="">
      <xdr:nvCxnSpPr>
        <xdr:cNvPr id="360" name="直線コネクタ 359"/>
        <xdr:cNvCxnSpPr/>
      </xdr:nvCxnSpPr>
      <xdr:spPr>
        <a:xfrm flipV="1">
          <a:off x="6972300" y="997818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17729</xdr:rowOff>
    </xdr:from>
    <xdr:to>
      <xdr:col>15</xdr:col>
      <xdr:colOff>231775</xdr:colOff>
      <xdr:row>58</xdr:row>
      <xdr:rowOff>119329</xdr:rowOff>
    </xdr:to>
    <xdr:sp macro="" textlink="">
      <xdr:nvSpPr>
        <xdr:cNvPr id="370" name="円/楕円 369"/>
        <xdr:cNvSpPr/>
      </xdr:nvSpPr>
      <xdr:spPr>
        <a:xfrm>
          <a:off x="104267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167606</xdr:rowOff>
    </xdr:from>
    <xdr:ext cx="469744" cy="259045"/>
    <xdr:sp macro="" textlink="">
      <xdr:nvSpPr>
        <xdr:cNvPr id="371" name="農林水産業費該当値テキスト"/>
        <xdr:cNvSpPr txBox="1"/>
      </xdr:nvSpPr>
      <xdr:spPr>
        <a:xfrm>
          <a:off x="10528300" y="994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46761</xdr:rowOff>
    </xdr:from>
    <xdr:to>
      <xdr:col>14</xdr:col>
      <xdr:colOff>79375</xdr:colOff>
      <xdr:row>58</xdr:row>
      <xdr:rowOff>148361</xdr:rowOff>
    </xdr:to>
    <xdr:sp macro="" textlink="">
      <xdr:nvSpPr>
        <xdr:cNvPr id="372" name="円/楕円 371"/>
        <xdr:cNvSpPr/>
      </xdr:nvSpPr>
      <xdr:spPr>
        <a:xfrm>
          <a:off x="95885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139488</xdr:rowOff>
    </xdr:from>
    <xdr:ext cx="469744" cy="259045"/>
    <xdr:sp macro="" textlink="">
      <xdr:nvSpPr>
        <xdr:cNvPr id="373" name="テキスト ボックス 372"/>
        <xdr:cNvSpPr txBox="1"/>
      </xdr:nvSpPr>
      <xdr:spPr>
        <a:xfrm>
          <a:off x="9404427" y="1008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167691</xdr:rowOff>
    </xdr:from>
    <xdr:to>
      <xdr:col>12</xdr:col>
      <xdr:colOff>561975</xdr:colOff>
      <xdr:row>58</xdr:row>
      <xdr:rowOff>97841</xdr:rowOff>
    </xdr:to>
    <xdr:sp macro="" textlink="">
      <xdr:nvSpPr>
        <xdr:cNvPr id="374" name="円/楕円 373"/>
        <xdr:cNvSpPr/>
      </xdr:nvSpPr>
      <xdr:spPr>
        <a:xfrm>
          <a:off x="8699500" y="9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88968</xdr:rowOff>
    </xdr:from>
    <xdr:ext cx="469744" cy="259045"/>
    <xdr:sp macro="" textlink="">
      <xdr:nvSpPr>
        <xdr:cNvPr id="375" name="テキスト ボックス 374"/>
        <xdr:cNvSpPr txBox="1"/>
      </xdr:nvSpPr>
      <xdr:spPr>
        <a:xfrm>
          <a:off x="8515427" y="1003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154737</xdr:rowOff>
    </xdr:from>
    <xdr:to>
      <xdr:col>11</xdr:col>
      <xdr:colOff>358775</xdr:colOff>
      <xdr:row>58</xdr:row>
      <xdr:rowOff>84887</xdr:rowOff>
    </xdr:to>
    <xdr:sp macro="" textlink="">
      <xdr:nvSpPr>
        <xdr:cNvPr id="376" name="円/楕円 375"/>
        <xdr:cNvSpPr/>
      </xdr:nvSpPr>
      <xdr:spPr>
        <a:xfrm>
          <a:off x="7810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76014</xdr:rowOff>
    </xdr:from>
    <xdr:ext cx="469744" cy="259045"/>
    <xdr:sp macro="" textlink="">
      <xdr:nvSpPr>
        <xdr:cNvPr id="377" name="テキスト ボックス 376"/>
        <xdr:cNvSpPr txBox="1"/>
      </xdr:nvSpPr>
      <xdr:spPr>
        <a:xfrm>
          <a:off x="7626427"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165481</xdr:rowOff>
    </xdr:from>
    <xdr:to>
      <xdr:col>10</xdr:col>
      <xdr:colOff>155575</xdr:colOff>
      <xdr:row>58</xdr:row>
      <xdr:rowOff>95631</xdr:rowOff>
    </xdr:to>
    <xdr:sp macro="" textlink="">
      <xdr:nvSpPr>
        <xdr:cNvPr id="378" name="円/楕円 377"/>
        <xdr:cNvSpPr/>
      </xdr:nvSpPr>
      <xdr:spPr>
        <a:xfrm>
          <a:off x="69215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86758</xdr:rowOff>
    </xdr:from>
    <xdr:ext cx="469744" cy="259045"/>
    <xdr:sp macro="" textlink="">
      <xdr:nvSpPr>
        <xdr:cNvPr id="379" name="テキスト ボックス 378"/>
        <xdr:cNvSpPr txBox="1"/>
      </xdr:nvSpPr>
      <xdr:spPr>
        <a:xfrm>
          <a:off x="6737427"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127561</xdr:rowOff>
    </xdr:from>
    <xdr:to>
      <xdr:col>15</xdr:col>
      <xdr:colOff>180975</xdr:colOff>
      <xdr:row>77</xdr:row>
      <xdr:rowOff>157349</xdr:rowOff>
    </xdr:to>
    <xdr:cxnSp macro="">
      <xdr:nvCxnSpPr>
        <xdr:cNvPr id="406" name="直線コネクタ 405"/>
        <xdr:cNvCxnSpPr/>
      </xdr:nvCxnSpPr>
      <xdr:spPr>
        <a:xfrm flipV="1">
          <a:off x="9639300" y="13329211"/>
          <a:ext cx="838200" cy="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157349</xdr:rowOff>
    </xdr:from>
    <xdr:to>
      <xdr:col>14</xdr:col>
      <xdr:colOff>28575</xdr:colOff>
      <xdr:row>77</xdr:row>
      <xdr:rowOff>157531</xdr:rowOff>
    </xdr:to>
    <xdr:cxnSp macro="">
      <xdr:nvCxnSpPr>
        <xdr:cNvPr id="409" name="直線コネクタ 408"/>
        <xdr:cNvCxnSpPr/>
      </xdr:nvCxnSpPr>
      <xdr:spPr>
        <a:xfrm flipV="1">
          <a:off x="8750300" y="1335899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136500</xdr:rowOff>
    </xdr:from>
    <xdr:to>
      <xdr:col>12</xdr:col>
      <xdr:colOff>511175</xdr:colOff>
      <xdr:row>77</xdr:row>
      <xdr:rowOff>157531</xdr:rowOff>
    </xdr:to>
    <xdr:cxnSp macro="">
      <xdr:nvCxnSpPr>
        <xdr:cNvPr id="412" name="直線コネクタ 411"/>
        <xdr:cNvCxnSpPr/>
      </xdr:nvCxnSpPr>
      <xdr:spPr>
        <a:xfrm>
          <a:off x="7861300" y="1333815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136500</xdr:rowOff>
    </xdr:from>
    <xdr:to>
      <xdr:col>11</xdr:col>
      <xdr:colOff>307975</xdr:colOff>
      <xdr:row>77</xdr:row>
      <xdr:rowOff>136568</xdr:rowOff>
    </xdr:to>
    <xdr:cxnSp macro="">
      <xdr:nvCxnSpPr>
        <xdr:cNvPr id="415" name="直線コネクタ 414"/>
        <xdr:cNvCxnSpPr/>
      </xdr:nvCxnSpPr>
      <xdr:spPr>
        <a:xfrm flipV="1">
          <a:off x="6972300" y="1333815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76761</xdr:rowOff>
    </xdr:from>
    <xdr:to>
      <xdr:col>15</xdr:col>
      <xdr:colOff>231775</xdr:colOff>
      <xdr:row>78</xdr:row>
      <xdr:rowOff>6911</xdr:rowOff>
    </xdr:to>
    <xdr:sp macro="" textlink="">
      <xdr:nvSpPr>
        <xdr:cNvPr id="425" name="円/楕円 424"/>
        <xdr:cNvSpPr/>
      </xdr:nvSpPr>
      <xdr:spPr>
        <a:xfrm>
          <a:off x="10426700" y="132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55188</xdr:rowOff>
    </xdr:from>
    <xdr:ext cx="469744" cy="259045"/>
    <xdr:sp macro="" textlink="">
      <xdr:nvSpPr>
        <xdr:cNvPr id="426" name="商工費該当値テキスト"/>
        <xdr:cNvSpPr txBox="1"/>
      </xdr:nvSpPr>
      <xdr:spPr>
        <a:xfrm>
          <a:off x="10528300" y="1325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106549</xdr:rowOff>
    </xdr:from>
    <xdr:to>
      <xdr:col>14</xdr:col>
      <xdr:colOff>79375</xdr:colOff>
      <xdr:row>78</xdr:row>
      <xdr:rowOff>36699</xdr:rowOff>
    </xdr:to>
    <xdr:sp macro="" textlink="">
      <xdr:nvSpPr>
        <xdr:cNvPr id="427" name="円/楕円 426"/>
        <xdr:cNvSpPr/>
      </xdr:nvSpPr>
      <xdr:spPr>
        <a:xfrm>
          <a:off x="9588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27826</xdr:rowOff>
    </xdr:from>
    <xdr:ext cx="469744" cy="259045"/>
    <xdr:sp macro="" textlink="">
      <xdr:nvSpPr>
        <xdr:cNvPr id="428" name="テキスト ボックス 427"/>
        <xdr:cNvSpPr txBox="1"/>
      </xdr:nvSpPr>
      <xdr:spPr>
        <a:xfrm>
          <a:off x="9404427"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106731</xdr:rowOff>
    </xdr:from>
    <xdr:to>
      <xdr:col>12</xdr:col>
      <xdr:colOff>561975</xdr:colOff>
      <xdr:row>78</xdr:row>
      <xdr:rowOff>36881</xdr:rowOff>
    </xdr:to>
    <xdr:sp macro="" textlink="">
      <xdr:nvSpPr>
        <xdr:cNvPr id="429" name="円/楕円 428"/>
        <xdr:cNvSpPr/>
      </xdr:nvSpPr>
      <xdr:spPr>
        <a:xfrm>
          <a:off x="8699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28008</xdr:rowOff>
    </xdr:from>
    <xdr:ext cx="469744" cy="259045"/>
    <xdr:sp macro="" textlink="">
      <xdr:nvSpPr>
        <xdr:cNvPr id="430" name="テキスト ボックス 429"/>
        <xdr:cNvSpPr txBox="1"/>
      </xdr:nvSpPr>
      <xdr:spPr>
        <a:xfrm>
          <a:off x="8515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85700</xdr:rowOff>
    </xdr:from>
    <xdr:to>
      <xdr:col>11</xdr:col>
      <xdr:colOff>358775</xdr:colOff>
      <xdr:row>78</xdr:row>
      <xdr:rowOff>15850</xdr:rowOff>
    </xdr:to>
    <xdr:sp macro="" textlink="">
      <xdr:nvSpPr>
        <xdr:cNvPr id="431" name="円/楕円 430"/>
        <xdr:cNvSpPr/>
      </xdr:nvSpPr>
      <xdr:spPr>
        <a:xfrm>
          <a:off x="7810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6977</xdr:rowOff>
    </xdr:from>
    <xdr:ext cx="469744" cy="259045"/>
    <xdr:sp macro="" textlink="">
      <xdr:nvSpPr>
        <xdr:cNvPr id="432" name="テキスト ボックス 431"/>
        <xdr:cNvSpPr txBox="1"/>
      </xdr:nvSpPr>
      <xdr:spPr>
        <a:xfrm>
          <a:off x="7626427"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85768</xdr:rowOff>
    </xdr:from>
    <xdr:to>
      <xdr:col>10</xdr:col>
      <xdr:colOff>155575</xdr:colOff>
      <xdr:row>78</xdr:row>
      <xdr:rowOff>15918</xdr:rowOff>
    </xdr:to>
    <xdr:sp macro="" textlink="">
      <xdr:nvSpPr>
        <xdr:cNvPr id="433" name="円/楕円 432"/>
        <xdr:cNvSpPr/>
      </xdr:nvSpPr>
      <xdr:spPr>
        <a:xfrm>
          <a:off x="6921500" y="132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7045</xdr:rowOff>
    </xdr:from>
    <xdr:ext cx="469744" cy="259045"/>
    <xdr:sp macro="" textlink="">
      <xdr:nvSpPr>
        <xdr:cNvPr id="434" name="テキスト ボックス 433"/>
        <xdr:cNvSpPr txBox="1"/>
      </xdr:nvSpPr>
      <xdr:spPr>
        <a:xfrm>
          <a:off x="6737427" y="133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160747</xdr:rowOff>
    </xdr:from>
    <xdr:to>
      <xdr:col>15</xdr:col>
      <xdr:colOff>180975</xdr:colOff>
      <xdr:row>97</xdr:row>
      <xdr:rowOff>164388</xdr:rowOff>
    </xdr:to>
    <xdr:cxnSp macro="">
      <xdr:nvCxnSpPr>
        <xdr:cNvPr id="466" name="直線コネクタ 465"/>
        <xdr:cNvCxnSpPr/>
      </xdr:nvCxnSpPr>
      <xdr:spPr>
        <a:xfrm>
          <a:off x="9639300" y="16791397"/>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160747</xdr:rowOff>
    </xdr:from>
    <xdr:to>
      <xdr:col>14</xdr:col>
      <xdr:colOff>28575</xdr:colOff>
      <xdr:row>98</xdr:row>
      <xdr:rowOff>10475</xdr:rowOff>
    </xdr:to>
    <xdr:cxnSp macro="">
      <xdr:nvCxnSpPr>
        <xdr:cNvPr id="469" name="直線コネクタ 468"/>
        <xdr:cNvCxnSpPr/>
      </xdr:nvCxnSpPr>
      <xdr:spPr>
        <a:xfrm flipV="1">
          <a:off x="8750300" y="16791397"/>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10475</xdr:rowOff>
    </xdr:from>
    <xdr:to>
      <xdr:col>12</xdr:col>
      <xdr:colOff>511175</xdr:colOff>
      <xdr:row>98</xdr:row>
      <xdr:rowOff>26395</xdr:rowOff>
    </xdr:to>
    <xdr:cxnSp macro="">
      <xdr:nvCxnSpPr>
        <xdr:cNvPr id="472" name="直線コネクタ 471"/>
        <xdr:cNvCxnSpPr/>
      </xdr:nvCxnSpPr>
      <xdr:spPr>
        <a:xfrm flipV="1">
          <a:off x="7861300" y="16812575"/>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10835</xdr:rowOff>
    </xdr:from>
    <xdr:to>
      <xdr:col>11</xdr:col>
      <xdr:colOff>307975</xdr:colOff>
      <xdr:row>98</xdr:row>
      <xdr:rowOff>26395</xdr:rowOff>
    </xdr:to>
    <xdr:cxnSp macro="">
      <xdr:nvCxnSpPr>
        <xdr:cNvPr id="475" name="直線コネクタ 474"/>
        <xdr:cNvCxnSpPr/>
      </xdr:nvCxnSpPr>
      <xdr:spPr>
        <a:xfrm>
          <a:off x="6972300" y="16812935"/>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113588</xdr:rowOff>
    </xdr:from>
    <xdr:to>
      <xdr:col>15</xdr:col>
      <xdr:colOff>231775</xdr:colOff>
      <xdr:row>98</xdr:row>
      <xdr:rowOff>43738</xdr:rowOff>
    </xdr:to>
    <xdr:sp macro="" textlink="">
      <xdr:nvSpPr>
        <xdr:cNvPr id="485" name="円/楕円 484"/>
        <xdr:cNvSpPr/>
      </xdr:nvSpPr>
      <xdr:spPr>
        <a:xfrm>
          <a:off x="10426700" y="167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92015</xdr:rowOff>
    </xdr:from>
    <xdr:ext cx="534377" cy="259045"/>
    <xdr:sp macro="" textlink="">
      <xdr:nvSpPr>
        <xdr:cNvPr id="486" name="土木費該当値テキスト"/>
        <xdr:cNvSpPr txBox="1"/>
      </xdr:nvSpPr>
      <xdr:spPr>
        <a:xfrm>
          <a:off x="10528300"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109947</xdr:rowOff>
    </xdr:from>
    <xdr:to>
      <xdr:col>14</xdr:col>
      <xdr:colOff>79375</xdr:colOff>
      <xdr:row>98</xdr:row>
      <xdr:rowOff>40097</xdr:rowOff>
    </xdr:to>
    <xdr:sp macro="" textlink="">
      <xdr:nvSpPr>
        <xdr:cNvPr id="487" name="円/楕円 486"/>
        <xdr:cNvSpPr/>
      </xdr:nvSpPr>
      <xdr:spPr>
        <a:xfrm>
          <a:off x="9588500" y="167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31224</xdr:rowOff>
    </xdr:from>
    <xdr:ext cx="534377" cy="259045"/>
    <xdr:sp macro="" textlink="">
      <xdr:nvSpPr>
        <xdr:cNvPr id="488" name="テキスト ボックス 487"/>
        <xdr:cNvSpPr txBox="1"/>
      </xdr:nvSpPr>
      <xdr:spPr>
        <a:xfrm>
          <a:off x="9372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131125</xdr:rowOff>
    </xdr:from>
    <xdr:to>
      <xdr:col>12</xdr:col>
      <xdr:colOff>561975</xdr:colOff>
      <xdr:row>98</xdr:row>
      <xdr:rowOff>61275</xdr:rowOff>
    </xdr:to>
    <xdr:sp macro="" textlink="">
      <xdr:nvSpPr>
        <xdr:cNvPr id="489" name="円/楕円 488"/>
        <xdr:cNvSpPr/>
      </xdr:nvSpPr>
      <xdr:spPr>
        <a:xfrm>
          <a:off x="8699500" y="167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52402</xdr:rowOff>
    </xdr:from>
    <xdr:ext cx="534377" cy="259045"/>
    <xdr:sp macro="" textlink="">
      <xdr:nvSpPr>
        <xdr:cNvPr id="490" name="テキスト ボックス 489"/>
        <xdr:cNvSpPr txBox="1"/>
      </xdr:nvSpPr>
      <xdr:spPr>
        <a:xfrm>
          <a:off x="8483111"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147045</xdr:rowOff>
    </xdr:from>
    <xdr:to>
      <xdr:col>11</xdr:col>
      <xdr:colOff>358775</xdr:colOff>
      <xdr:row>98</xdr:row>
      <xdr:rowOff>77195</xdr:rowOff>
    </xdr:to>
    <xdr:sp macro="" textlink="">
      <xdr:nvSpPr>
        <xdr:cNvPr id="491" name="円/楕円 490"/>
        <xdr:cNvSpPr/>
      </xdr:nvSpPr>
      <xdr:spPr>
        <a:xfrm>
          <a:off x="7810500" y="16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68322</xdr:rowOff>
    </xdr:from>
    <xdr:ext cx="534377" cy="259045"/>
    <xdr:sp macro="" textlink="">
      <xdr:nvSpPr>
        <xdr:cNvPr id="492" name="テキスト ボックス 491"/>
        <xdr:cNvSpPr txBox="1"/>
      </xdr:nvSpPr>
      <xdr:spPr>
        <a:xfrm>
          <a:off x="7594111" y="168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131485</xdr:rowOff>
    </xdr:from>
    <xdr:to>
      <xdr:col>10</xdr:col>
      <xdr:colOff>155575</xdr:colOff>
      <xdr:row>98</xdr:row>
      <xdr:rowOff>61635</xdr:rowOff>
    </xdr:to>
    <xdr:sp macro="" textlink="">
      <xdr:nvSpPr>
        <xdr:cNvPr id="493" name="円/楕円 492"/>
        <xdr:cNvSpPr/>
      </xdr:nvSpPr>
      <xdr:spPr>
        <a:xfrm>
          <a:off x="6921500" y="167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52762</xdr:rowOff>
    </xdr:from>
    <xdr:ext cx="534377" cy="259045"/>
    <xdr:sp macro="" textlink="">
      <xdr:nvSpPr>
        <xdr:cNvPr id="494" name="テキスト ボックス 493"/>
        <xdr:cNvSpPr txBox="1"/>
      </xdr:nvSpPr>
      <xdr:spPr>
        <a:xfrm>
          <a:off x="6705111" y="168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132309</xdr:rowOff>
    </xdr:from>
    <xdr:to>
      <xdr:col>23</xdr:col>
      <xdr:colOff>517525</xdr:colOff>
      <xdr:row>35</xdr:row>
      <xdr:rowOff>169951</xdr:rowOff>
    </xdr:to>
    <xdr:cxnSp macro="">
      <xdr:nvCxnSpPr>
        <xdr:cNvPr id="524" name="直線コネクタ 523"/>
        <xdr:cNvCxnSpPr/>
      </xdr:nvCxnSpPr>
      <xdr:spPr>
        <a:xfrm>
          <a:off x="15481300" y="6133059"/>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116840</xdr:rowOff>
    </xdr:from>
    <xdr:to>
      <xdr:col>22</xdr:col>
      <xdr:colOff>365125</xdr:colOff>
      <xdr:row>35</xdr:row>
      <xdr:rowOff>132309</xdr:rowOff>
    </xdr:to>
    <xdr:cxnSp macro="">
      <xdr:nvCxnSpPr>
        <xdr:cNvPr id="527" name="直線コネクタ 526"/>
        <xdr:cNvCxnSpPr/>
      </xdr:nvCxnSpPr>
      <xdr:spPr>
        <a:xfrm>
          <a:off x="14592300" y="6117590"/>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78359</xdr:rowOff>
    </xdr:from>
    <xdr:to>
      <xdr:col>21</xdr:col>
      <xdr:colOff>161925</xdr:colOff>
      <xdr:row>35</xdr:row>
      <xdr:rowOff>116840</xdr:rowOff>
    </xdr:to>
    <xdr:cxnSp macro="">
      <xdr:nvCxnSpPr>
        <xdr:cNvPr id="530" name="直線コネクタ 529"/>
        <xdr:cNvCxnSpPr/>
      </xdr:nvCxnSpPr>
      <xdr:spPr>
        <a:xfrm>
          <a:off x="13703300" y="607910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78359</xdr:rowOff>
    </xdr:from>
    <xdr:to>
      <xdr:col>19</xdr:col>
      <xdr:colOff>644525</xdr:colOff>
      <xdr:row>35</xdr:row>
      <xdr:rowOff>158902</xdr:rowOff>
    </xdr:to>
    <xdr:cxnSp macro="">
      <xdr:nvCxnSpPr>
        <xdr:cNvPr id="533" name="直線コネクタ 532"/>
        <xdr:cNvCxnSpPr/>
      </xdr:nvCxnSpPr>
      <xdr:spPr>
        <a:xfrm flipV="1">
          <a:off x="12814300" y="6079109"/>
          <a:ext cx="889000" cy="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119151</xdr:rowOff>
    </xdr:from>
    <xdr:to>
      <xdr:col>23</xdr:col>
      <xdr:colOff>568325</xdr:colOff>
      <xdr:row>36</xdr:row>
      <xdr:rowOff>49301</xdr:rowOff>
    </xdr:to>
    <xdr:sp macro="" textlink="">
      <xdr:nvSpPr>
        <xdr:cNvPr id="543" name="円/楕円 542"/>
        <xdr:cNvSpPr/>
      </xdr:nvSpPr>
      <xdr:spPr>
        <a:xfrm>
          <a:off x="16268700" y="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142028</xdr:rowOff>
    </xdr:from>
    <xdr:ext cx="534377" cy="259045"/>
    <xdr:sp macro="" textlink="">
      <xdr:nvSpPr>
        <xdr:cNvPr id="544" name="消防費該当値テキスト"/>
        <xdr:cNvSpPr txBox="1"/>
      </xdr:nvSpPr>
      <xdr:spPr>
        <a:xfrm>
          <a:off x="16370300" y="5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81509</xdr:rowOff>
    </xdr:from>
    <xdr:to>
      <xdr:col>22</xdr:col>
      <xdr:colOff>415925</xdr:colOff>
      <xdr:row>36</xdr:row>
      <xdr:rowOff>11659</xdr:rowOff>
    </xdr:to>
    <xdr:sp macro="" textlink="">
      <xdr:nvSpPr>
        <xdr:cNvPr id="545" name="円/楕円 544"/>
        <xdr:cNvSpPr/>
      </xdr:nvSpPr>
      <xdr:spPr>
        <a:xfrm>
          <a:off x="15430500" y="60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28186</xdr:rowOff>
    </xdr:from>
    <xdr:ext cx="534377" cy="259045"/>
    <xdr:sp macro="" textlink="">
      <xdr:nvSpPr>
        <xdr:cNvPr id="546" name="テキスト ボックス 545"/>
        <xdr:cNvSpPr txBox="1"/>
      </xdr:nvSpPr>
      <xdr:spPr>
        <a:xfrm>
          <a:off x="15214111" y="58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66040</xdr:rowOff>
    </xdr:from>
    <xdr:to>
      <xdr:col>21</xdr:col>
      <xdr:colOff>212725</xdr:colOff>
      <xdr:row>35</xdr:row>
      <xdr:rowOff>167640</xdr:rowOff>
    </xdr:to>
    <xdr:sp macro="" textlink="">
      <xdr:nvSpPr>
        <xdr:cNvPr id="547" name="円/楕円 546"/>
        <xdr:cNvSpPr/>
      </xdr:nvSpPr>
      <xdr:spPr>
        <a:xfrm>
          <a:off x="1454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12717</xdr:rowOff>
    </xdr:from>
    <xdr:ext cx="534377" cy="259045"/>
    <xdr:sp macro="" textlink="">
      <xdr:nvSpPr>
        <xdr:cNvPr id="548" name="テキスト ボックス 547"/>
        <xdr:cNvSpPr txBox="1"/>
      </xdr:nvSpPr>
      <xdr:spPr>
        <a:xfrm>
          <a:off x="14325111" y="58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27559</xdr:rowOff>
    </xdr:from>
    <xdr:to>
      <xdr:col>20</xdr:col>
      <xdr:colOff>9525</xdr:colOff>
      <xdr:row>35</xdr:row>
      <xdr:rowOff>129159</xdr:rowOff>
    </xdr:to>
    <xdr:sp macro="" textlink="">
      <xdr:nvSpPr>
        <xdr:cNvPr id="549" name="円/楕円 548"/>
        <xdr:cNvSpPr/>
      </xdr:nvSpPr>
      <xdr:spPr>
        <a:xfrm>
          <a:off x="13652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145686</xdr:rowOff>
    </xdr:from>
    <xdr:ext cx="534377" cy="259045"/>
    <xdr:sp macro="" textlink="">
      <xdr:nvSpPr>
        <xdr:cNvPr id="550" name="テキスト ボックス 549"/>
        <xdr:cNvSpPr txBox="1"/>
      </xdr:nvSpPr>
      <xdr:spPr>
        <a:xfrm>
          <a:off x="13436111" y="58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108102</xdr:rowOff>
    </xdr:from>
    <xdr:to>
      <xdr:col>18</xdr:col>
      <xdr:colOff>492125</xdr:colOff>
      <xdr:row>36</xdr:row>
      <xdr:rowOff>38252</xdr:rowOff>
    </xdr:to>
    <xdr:sp macro="" textlink="">
      <xdr:nvSpPr>
        <xdr:cNvPr id="551" name="円/楕円 550"/>
        <xdr:cNvSpPr/>
      </xdr:nvSpPr>
      <xdr:spPr>
        <a:xfrm>
          <a:off x="12763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54779</xdr:rowOff>
    </xdr:from>
    <xdr:ext cx="534377" cy="259045"/>
    <xdr:sp macro="" textlink="">
      <xdr:nvSpPr>
        <xdr:cNvPr id="552" name="テキスト ボックス 551"/>
        <xdr:cNvSpPr txBox="1"/>
      </xdr:nvSpPr>
      <xdr:spPr>
        <a:xfrm>
          <a:off x="12547111" y="58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29123</xdr:rowOff>
    </xdr:from>
    <xdr:to>
      <xdr:col>23</xdr:col>
      <xdr:colOff>517525</xdr:colOff>
      <xdr:row>57</xdr:row>
      <xdr:rowOff>40357</xdr:rowOff>
    </xdr:to>
    <xdr:cxnSp macro="">
      <xdr:nvCxnSpPr>
        <xdr:cNvPr id="584" name="直線コネクタ 583"/>
        <xdr:cNvCxnSpPr/>
      </xdr:nvCxnSpPr>
      <xdr:spPr>
        <a:xfrm flipV="1">
          <a:off x="15481300" y="9801773"/>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34446</xdr:rowOff>
    </xdr:from>
    <xdr:to>
      <xdr:col>22</xdr:col>
      <xdr:colOff>365125</xdr:colOff>
      <xdr:row>57</xdr:row>
      <xdr:rowOff>40357</xdr:rowOff>
    </xdr:to>
    <xdr:cxnSp macro="">
      <xdr:nvCxnSpPr>
        <xdr:cNvPr id="587" name="直線コネクタ 586"/>
        <xdr:cNvCxnSpPr/>
      </xdr:nvCxnSpPr>
      <xdr:spPr>
        <a:xfrm>
          <a:off x="14592300" y="9807096"/>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115501</xdr:rowOff>
    </xdr:from>
    <xdr:to>
      <xdr:col>21</xdr:col>
      <xdr:colOff>161925</xdr:colOff>
      <xdr:row>57</xdr:row>
      <xdr:rowOff>34446</xdr:rowOff>
    </xdr:to>
    <xdr:cxnSp macro="">
      <xdr:nvCxnSpPr>
        <xdr:cNvPr id="590" name="直線コネクタ 589"/>
        <xdr:cNvCxnSpPr/>
      </xdr:nvCxnSpPr>
      <xdr:spPr>
        <a:xfrm>
          <a:off x="13703300" y="9716701"/>
          <a:ext cx="889000" cy="9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115501</xdr:rowOff>
    </xdr:from>
    <xdr:to>
      <xdr:col>19</xdr:col>
      <xdr:colOff>644525</xdr:colOff>
      <xdr:row>56</xdr:row>
      <xdr:rowOff>160634</xdr:rowOff>
    </xdr:to>
    <xdr:cxnSp macro="">
      <xdr:nvCxnSpPr>
        <xdr:cNvPr id="593" name="直線コネクタ 592"/>
        <xdr:cNvCxnSpPr/>
      </xdr:nvCxnSpPr>
      <xdr:spPr>
        <a:xfrm flipV="1">
          <a:off x="12814300" y="9716701"/>
          <a:ext cx="889000" cy="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149773</xdr:rowOff>
    </xdr:from>
    <xdr:to>
      <xdr:col>23</xdr:col>
      <xdr:colOff>568325</xdr:colOff>
      <xdr:row>57</xdr:row>
      <xdr:rowOff>79923</xdr:rowOff>
    </xdr:to>
    <xdr:sp macro="" textlink="">
      <xdr:nvSpPr>
        <xdr:cNvPr id="603" name="円/楕円 602"/>
        <xdr:cNvSpPr/>
      </xdr:nvSpPr>
      <xdr:spPr>
        <a:xfrm>
          <a:off x="16268700" y="97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128200</xdr:rowOff>
    </xdr:from>
    <xdr:ext cx="534377" cy="259045"/>
    <xdr:sp macro="" textlink="">
      <xdr:nvSpPr>
        <xdr:cNvPr id="604" name="教育費該当値テキスト"/>
        <xdr:cNvSpPr txBox="1"/>
      </xdr:nvSpPr>
      <xdr:spPr>
        <a:xfrm>
          <a:off x="16370300" y="972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161007</xdr:rowOff>
    </xdr:from>
    <xdr:to>
      <xdr:col>22</xdr:col>
      <xdr:colOff>415925</xdr:colOff>
      <xdr:row>57</xdr:row>
      <xdr:rowOff>91157</xdr:rowOff>
    </xdr:to>
    <xdr:sp macro="" textlink="">
      <xdr:nvSpPr>
        <xdr:cNvPr id="605" name="円/楕円 604"/>
        <xdr:cNvSpPr/>
      </xdr:nvSpPr>
      <xdr:spPr>
        <a:xfrm>
          <a:off x="15430500" y="97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82284</xdr:rowOff>
    </xdr:from>
    <xdr:ext cx="534377" cy="259045"/>
    <xdr:sp macro="" textlink="">
      <xdr:nvSpPr>
        <xdr:cNvPr id="606" name="テキスト ボックス 605"/>
        <xdr:cNvSpPr txBox="1"/>
      </xdr:nvSpPr>
      <xdr:spPr>
        <a:xfrm>
          <a:off x="15214111" y="98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155096</xdr:rowOff>
    </xdr:from>
    <xdr:to>
      <xdr:col>21</xdr:col>
      <xdr:colOff>212725</xdr:colOff>
      <xdr:row>57</xdr:row>
      <xdr:rowOff>85246</xdr:rowOff>
    </xdr:to>
    <xdr:sp macro="" textlink="">
      <xdr:nvSpPr>
        <xdr:cNvPr id="607" name="円/楕円 606"/>
        <xdr:cNvSpPr/>
      </xdr:nvSpPr>
      <xdr:spPr>
        <a:xfrm>
          <a:off x="14541500" y="97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76373</xdr:rowOff>
    </xdr:from>
    <xdr:ext cx="534377" cy="259045"/>
    <xdr:sp macro="" textlink="">
      <xdr:nvSpPr>
        <xdr:cNvPr id="608" name="テキスト ボックス 607"/>
        <xdr:cNvSpPr txBox="1"/>
      </xdr:nvSpPr>
      <xdr:spPr>
        <a:xfrm>
          <a:off x="14325111" y="98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64701</xdr:rowOff>
    </xdr:from>
    <xdr:to>
      <xdr:col>20</xdr:col>
      <xdr:colOff>9525</xdr:colOff>
      <xdr:row>56</xdr:row>
      <xdr:rowOff>166301</xdr:rowOff>
    </xdr:to>
    <xdr:sp macro="" textlink="">
      <xdr:nvSpPr>
        <xdr:cNvPr id="609" name="円/楕円 608"/>
        <xdr:cNvSpPr/>
      </xdr:nvSpPr>
      <xdr:spPr>
        <a:xfrm>
          <a:off x="13652500" y="96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157428</xdr:rowOff>
    </xdr:from>
    <xdr:ext cx="534377" cy="259045"/>
    <xdr:sp macro="" textlink="">
      <xdr:nvSpPr>
        <xdr:cNvPr id="610" name="テキスト ボックス 609"/>
        <xdr:cNvSpPr txBox="1"/>
      </xdr:nvSpPr>
      <xdr:spPr>
        <a:xfrm>
          <a:off x="13436111" y="97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109834</xdr:rowOff>
    </xdr:from>
    <xdr:to>
      <xdr:col>18</xdr:col>
      <xdr:colOff>492125</xdr:colOff>
      <xdr:row>57</xdr:row>
      <xdr:rowOff>39984</xdr:rowOff>
    </xdr:to>
    <xdr:sp macro="" textlink="">
      <xdr:nvSpPr>
        <xdr:cNvPr id="611" name="円/楕円 610"/>
        <xdr:cNvSpPr/>
      </xdr:nvSpPr>
      <xdr:spPr>
        <a:xfrm>
          <a:off x="12763500" y="97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31111</xdr:rowOff>
    </xdr:from>
    <xdr:ext cx="534377" cy="259045"/>
    <xdr:sp macro="" textlink="">
      <xdr:nvSpPr>
        <xdr:cNvPr id="612" name="テキスト ボックス 611"/>
        <xdr:cNvSpPr txBox="1"/>
      </xdr:nvSpPr>
      <xdr:spPr>
        <a:xfrm>
          <a:off x="12547111" y="98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14236</xdr:rowOff>
    </xdr:from>
    <xdr:to>
      <xdr:col>23</xdr:col>
      <xdr:colOff>517525</xdr:colOff>
      <xdr:row>79</xdr:row>
      <xdr:rowOff>34506</xdr:rowOff>
    </xdr:to>
    <xdr:cxnSp macro="">
      <xdr:nvCxnSpPr>
        <xdr:cNvPr id="641" name="直線コネクタ 640"/>
        <xdr:cNvCxnSpPr/>
      </xdr:nvCxnSpPr>
      <xdr:spPr>
        <a:xfrm>
          <a:off x="15481300" y="13558786"/>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14236</xdr:rowOff>
    </xdr:from>
    <xdr:to>
      <xdr:col>22</xdr:col>
      <xdr:colOff>365125</xdr:colOff>
      <xdr:row>79</xdr:row>
      <xdr:rowOff>20943</xdr:rowOff>
    </xdr:to>
    <xdr:cxnSp macro="">
      <xdr:nvCxnSpPr>
        <xdr:cNvPr id="644" name="直線コネクタ 643"/>
        <xdr:cNvCxnSpPr/>
      </xdr:nvCxnSpPr>
      <xdr:spPr>
        <a:xfrm flipV="1">
          <a:off x="14592300" y="13558786"/>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20943</xdr:rowOff>
    </xdr:from>
    <xdr:to>
      <xdr:col>21</xdr:col>
      <xdr:colOff>161925</xdr:colOff>
      <xdr:row>79</xdr:row>
      <xdr:rowOff>34086</xdr:rowOff>
    </xdr:to>
    <xdr:cxnSp macro="">
      <xdr:nvCxnSpPr>
        <xdr:cNvPr id="647" name="直線コネクタ 646"/>
        <xdr:cNvCxnSpPr/>
      </xdr:nvCxnSpPr>
      <xdr:spPr>
        <a:xfrm flipV="1">
          <a:off x="13703300" y="13565493"/>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30735</xdr:rowOff>
    </xdr:from>
    <xdr:to>
      <xdr:col>19</xdr:col>
      <xdr:colOff>644525</xdr:colOff>
      <xdr:row>79</xdr:row>
      <xdr:rowOff>34086</xdr:rowOff>
    </xdr:to>
    <xdr:cxnSp macro="">
      <xdr:nvCxnSpPr>
        <xdr:cNvPr id="650" name="直線コネクタ 649"/>
        <xdr:cNvCxnSpPr/>
      </xdr:nvCxnSpPr>
      <xdr:spPr>
        <a:xfrm>
          <a:off x="12814300" y="13575285"/>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155156</xdr:rowOff>
    </xdr:from>
    <xdr:to>
      <xdr:col>23</xdr:col>
      <xdr:colOff>568325</xdr:colOff>
      <xdr:row>79</xdr:row>
      <xdr:rowOff>85306</xdr:rowOff>
    </xdr:to>
    <xdr:sp macro="" textlink="">
      <xdr:nvSpPr>
        <xdr:cNvPr id="660" name="円/楕円 659"/>
        <xdr:cNvSpPr/>
      </xdr:nvSpPr>
      <xdr:spPr>
        <a:xfrm>
          <a:off x="162687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78565" cy="259045"/>
    <xdr:sp macro="" textlink="">
      <xdr:nvSpPr>
        <xdr:cNvPr id="661" name="災害復旧費該当値テキスト"/>
        <xdr:cNvSpPr txBox="1"/>
      </xdr:nvSpPr>
      <xdr:spPr>
        <a:xfrm>
          <a:off x="16370300" y="1347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134886</xdr:rowOff>
    </xdr:from>
    <xdr:to>
      <xdr:col>22</xdr:col>
      <xdr:colOff>415925</xdr:colOff>
      <xdr:row>79</xdr:row>
      <xdr:rowOff>65036</xdr:rowOff>
    </xdr:to>
    <xdr:sp macro="" textlink="">
      <xdr:nvSpPr>
        <xdr:cNvPr id="662" name="円/楕円 661"/>
        <xdr:cNvSpPr/>
      </xdr:nvSpPr>
      <xdr:spPr>
        <a:xfrm>
          <a:off x="154305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56163</xdr:rowOff>
    </xdr:from>
    <xdr:ext cx="378565" cy="259045"/>
    <xdr:sp macro="" textlink="">
      <xdr:nvSpPr>
        <xdr:cNvPr id="663" name="テキスト ボックス 662"/>
        <xdr:cNvSpPr txBox="1"/>
      </xdr:nvSpPr>
      <xdr:spPr>
        <a:xfrm>
          <a:off x="15292017" y="1360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141593</xdr:rowOff>
    </xdr:from>
    <xdr:to>
      <xdr:col>21</xdr:col>
      <xdr:colOff>212725</xdr:colOff>
      <xdr:row>79</xdr:row>
      <xdr:rowOff>71743</xdr:rowOff>
    </xdr:to>
    <xdr:sp macro="" textlink="">
      <xdr:nvSpPr>
        <xdr:cNvPr id="664" name="円/楕円 663"/>
        <xdr:cNvSpPr/>
      </xdr:nvSpPr>
      <xdr:spPr>
        <a:xfrm>
          <a:off x="14541500" y="135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62870</xdr:rowOff>
    </xdr:from>
    <xdr:ext cx="378565" cy="259045"/>
    <xdr:sp macro="" textlink="">
      <xdr:nvSpPr>
        <xdr:cNvPr id="665" name="テキスト ボックス 664"/>
        <xdr:cNvSpPr txBox="1"/>
      </xdr:nvSpPr>
      <xdr:spPr>
        <a:xfrm>
          <a:off x="14403017" y="1360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154736</xdr:rowOff>
    </xdr:from>
    <xdr:to>
      <xdr:col>20</xdr:col>
      <xdr:colOff>9525</xdr:colOff>
      <xdr:row>79</xdr:row>
      <xdr:rowOff>84886</xdr:rowOff>
    </xdr:to>
    <xdr:sp macro="" textlink="">
      <xdr:nvSpPr>
        <xdr:cNvPr id="666" name="円/楕円 665"/>
        <xdr:cNvSpPr/>
      </xdr:nvSpPr>
      <xdr:spPr>
        <a:xfrm>
          <a:off x="13652500" y="13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76013</xdr:rowOff>
    </xdr:from>
    <xdr:ext cx="378565" cy="259045"/>
    <xdr:sp macro="" textlink="">
      <xdr:nvSpPr>
        <xdr:cNvPr id="667" name="テキスト ボックス 666"/>
        <xdr:cNvSpPr txBox="1"/>
      </xdr:nvSpPr>
      <xdr:spPr>
        <a:xfrm>
          <a:off x="13514017" y="136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151385</xdr:rowOff>
    </xdr:from>
    <xdr:to>
      <xdr:col>18</xdr:col>
      <xdr:colOff>492125</xdr:colOff>
      <xdr:row>79</xdr:row>
      <xdr:rowOff>81535</xdr:rowOff>
    </xdr:to>
    <xdr:sp macro="" textlink="">
      <xdr:nvSpPr>
        <xdr:cNvPr id="668" name="円/楕円 667"/>
        <xdr:cNvSpPr/>
      </xdr:nvSpPr>
      <xdr:spPr>
        <a:xfrm>
          <a:off x="12763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72662</xdr:rowOff>
    </xdr:from>
    <xdr:ext cx="378565" cy="259045"/>
    <xdr:sp macro="" textlink="">
      <xdr:nvSpPr>
        <xdr:cNvPr id="669" name="テキスト ボックス 668"/>
        <xdr:cNvSpPr txBox="1"/>
      </xdr:nvSpPr>
      <xdr:spPr>
        <a:xfrm>
          <a:off x="12625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12872</xdr:rowOff>
    </xdr:from>
    <xdr:to>
      <xdr:col>23</xdr:col>
      <xdr:colOff>517525</xdr:colOff>
      <xdr:row>96</xdr:row>
      <xdr:rowOff>62593</xdr:rowOff>
    </xdr:to>
    <xdr:cxnSp macro="">
      <xdr:nvCxnSpPr>
        <xdr:cNvPr id="697" name="直線コネクタ 696"/>
        <xdr:cNvCxnSpPr/>
      </xdr:nvCxnSpPr>
      <xdr:spPr>
        <a:xfrm>
          <a:off x="15481300" y="16472072"/>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12872</xdr:rowOff>
    </xdr:from>
    <xdr:to>
      <xdr:col>22</xdr:col>
      <xdr:colOff>365125</xdr:colOff>
      <xdr:row>96</xdr:row>
      <xdr:rowOff>31961</xdr:rowOff>
    </xdr:to>
    <xdr:cxnSp macro="">
      <xdr:nvCxnSpPr>
        <xdr:cNvPr id="700" name="直線コネクタ 699"/>
        <xdr:cNvCxnSpPr/>
      </xdr:nvCxnSpPr>
      <xdr:spPr>
        <a:xfrm flipV="1">
          <a:off x="14592300" y="16472072"/>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31961</xdr:rowOff>
    </xdr:from>
    <xdr:to>
      <xdr:col>21</xdr:col>
      <xdr:colOff>161925</xdr:colOff>
      <xdr:row>96</xdr:row>
      <xdr:rowOff>42683</xdr:rowOff>
    </xdr:to>
    <xdr:cxnSp macro="">
      <xdr:nvCxnSpPr>
        <xdr:cNvPr id="703" name="直線コネクタ 702"/>
        <xdr:cNvCxnSpPr/>
      </xdr:nvCxnSpPr>
      <xdr:spPr>
        <a:xfrm flipV="1">
          <a:off x="13703300" y="1649116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42683</xdr:rowOff>
    </xdr:from>
    <xdr:to>
      <xdr:col>19</xdr:col>
      <xdr:colOff>644525</xdr:colOff>
      <xdr:row>96</xdr:row>
      <xdr:rowOff>47986</xdr:rowOff>
    </xdr:to>
    <xdr:cxnSp macro="">
      <xdr:nvCxnSpPr>
        <xdr:cNvPr id="706" name="直線コネクタ 705"/>
        <xdr:cNvCxnSpPr/>
      </xdr:nvCxnSpPr>
      <xdr:spPr>
        <a:xfrm flipV="1">
          <a:off x="12814300" y="1650188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11793</xdr:rowOff>
    </xdr:from>
    <xdr:to>
      <xdr:col>23</xdr:col>
      <xdr:colOff>568325</xdr:colOff>
      <xdr:row>96</xdr:row>
      <xdr:rowOff>113393</xdr:rowOff>
    </xdr:to>
    <xdr:sp macro="" textlink="">
      <xdr:nvSpPr>
        <xdr:cNvPr id="716" name="円/楕円 715"/>
        <xdr:cNvSpPr/>
      </xdr:nvSpPr>
      <xdr:spPr>
        <a:xfrm>
          <a:off x="16268700" y="164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161670</xdr:rowOff>
    </xdr:from>
    <xdr:ext cx="534377" cy="259045"/>
    <xdr:sp macro="" textlink="">
      <xdr:nvSpPr>
        <xdr:cNvPr id="717" name="公債費該当値テキスト"/>
        <xdr:cNvSpPr txBox="1"/>
      </xdr:nvSpPr>
      <xdr:spPr>
        <a:xfrm>
          <a:off x="16370300" y="164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133522</xdr:rowOff>
    </xdr:from>
    <xdr:to>
      <xdr:col>22</xdr:col>
      <xdr:colOff>415925</xdr:colOff>
      <xdr:row>96</xdr:row>
      <xdr:rowOff>63672</xdr:rowOff>
    </xdr:to>
    <xdr:sp macro="" textlink="">
      <xdr:nvSpPr>
        <xdr:cNvPr id="718" name="円/楕円 717"/>
        <xdr:cNvSpPr/>
      </xdr:nvSpPr>
      <xdr:spPr>
        <a:xfrm>
          <a:off x="15430500" y="164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54799</xdr:rowOff>
    </xdr:from>
    <xdr:ext cx="534377" cy="259045"/>
    <xdr:sp macro="" textlink="">
      <xdr:nvSpPr>
        <xdr:cNvPr id="719" name="テキスト ボックス 718"/>
        <xdr:cNvSpPr txBox="1"/>
      </xdr:nvSpPr>
      <xdr:spPr>
        <a:xfrm>
          <a:off x="15214111" y="165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152611</xdr:rowOff>
    </xdr:from>
    <xdr:to>
      <xdr:col>21</xdr:col>
      <xdr:colOff>212725</xdr:colOff>
      <xdr:row>96</xdr:row>
      <xdr:rowOff>82761</xdr:rowOff>
    </xdr:to>
    <xdr:sp macro="" textlink="">
      <xdr:nvSpPr>
        <xdr:cNvPr id="720" name="円/楕円 719"/>
        <xdr:cNvSpPr/>
      </xdr:nvSpPr>
      <xdr:spPr>
        <a:xfrm>
          <a:off x="14541500" y="164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73888</xdr:rowOff>
    </xdr:from>
    <xdr:ext cx="534377" cy="259045"/>
    <xdr:sp macro="" textlink="">
      <xdr:nvSpPr>
        <xdr:cNvPr id="721" name="テキスト ボックス 720"/>
        <xdr:cNvSpPr txBox="1"/>
      </xdr:nvSpPr>
      <xdr:spPr>
        <a:xfrm>
          <a:off x="14325111" y="165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163333</xdr:rowOff>
    </xdr:from>
    <xdr:to>
      <xdr:col>20</xdr:col>
      <xdr:colOff>9525</xdr:colOff>
      <xdr:row>96</xdr:row>
      <xdr:rowOff>93483</xdr:rowOff>
    </xdr:to>
    <xdr:sp macro="" textlink="">
      <xdr:nvSpPr>
        <xdr:cNvPr id="722" name="円/楕円 721"/>
        <xdr:cNvSpPr/>
      </xdr:nvSpPr>
      <xdr:spPr>
        <a:xfrm>
          <a:off x="13652500" y="164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84610</xdr:rowOff>
    </xdr:from>
    <xdr:ext cx="534377" cy="259045"/>
    <xdr:sp macro="" textlink="">
      <xdr:nvSpPr>
        <xdr:cNvPr id="723" name="テキスト ボックス 722"/>
        <xdr:cNvSpPr txBox="1"/>
      </xdr:nvSpPr>
      <xdr:spPr>
        <a:xfrm>
          <a:off x="13436111" y="165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168636</xdr:rowOff>
    </xdr:from>
    <xdr:to>
      <xdr:col>18</xdr:col>
      <xdr:colOff>492125</xdr:colOff>
      <xdr:row>96</xdr:row>
      <xdr:rowOff>98786</xdr:rowOff>
    </xdr:to>
    <xdr:sp macro="" textlink="">
      <xdr:nvSpPr>
        <xdr:cNvPr id="724" name="円/楕円 723"/>
        <xdr:cNvSpPr/>
      </xdr:nvSpPr>
      <xdr:spPr>
        <a:xfrm>
          <a:off x="12763500" y="164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89913</xdr:rowOff>
    </xdr:from>
    <xdr:ext cx="534377" cy="259045"/>
    <xdr:sp macro="" textlink="">
      <xdr:nvSpPr>
        <xdr:cNvPr id="725" name="テキスト ボックス 724"/>
        <xdr:cNvSpPr txBox="1"/>
      </xdr:nvSpPr>
      <xdr:spPr>
        <a:xfrm>
          <a:off x="12547111" y="165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議会費</a:t>
          </a:r>
          <a:r>
            <a:rPr kumimoji="1" lang="ja-JP" altLang="en-US" sz="1300">
              <a:solidFill>
                <a:schemeClr val="dk1"/>
              </a:solidFill>
              <a:effectLst/>
              <a:latin typeface="+mn-lt"/>
              <a:ea typeface="+mn-ea"/>
              <a:cs typeface="+mn-cs"/>
            </a:rPr>
            <a:t>をはじめ３科目の経費を除いて概ね</a:t>
          </a:r>
          <a:r>
            <a:rPr kumimoji="1" lang="ja-JP" altLang="ja-JP" sz="1300">
              <a:solidFill>
                <a:schemeClr val="dk1"/>
              </a:solidFill>
              <a:effectLst/>
              <a:latin typeface="+mn-lt"/>
              <a:ea typeface="+mn-ea"/>
              <a:cs typeface="+mn-cs"/>
            </a:rPr>
            <a:t>住民一人当たりのコストは、類似団体平均を下回っている。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しかし、目的別歳出で最も比重を占めている民生費については、平成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年度からの伸び率が類似団体を上回っている。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社会保障関連経費は今後も増加傾向にあり、民生費の増加は避けられないため、事務事業の見直しや、行政改革により、</a:t>
          </a:r>
          <a:r>
            <a:rPr lang="ja-JP" altLang="ja-JP" sz="1300" b="0" i="0" baseline="0">
              <a:solidFill>
                <a:schemeClr val="dk1"/>
              </a:solidFill>
              <a:effectLst/>
              <a:latin typeface="+mn-lt"/>
              <a:ea typeface="+mn-ea"/>
              <a:cs typeface="+mn-cs"/>
            </a:rPr>
            <a:t>調整可能な歳出の削減に努めていく。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財政調整基金残高は、歳入において市税</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億円の増、地方消費交付金</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億円の増などがあったため、財政調整基金を取り崩さなかったことにより、前年度と比較して、</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悪化しているが、これも主に財政調整基金を取崩さなかったことによるものである。</a:t>
          </a:r>
          <a:endParaRPr lang="ja-JP" altLang="ja-JP" sz="1400">
            <a:effectLst/>
          </a:endParaRPr>
        </a:p>
        <a:p>
          <a:r>
            <a:rPr kumimoji="1" lang="ja-JP" altLang="ja-JP" sz="1100">
              <a:solidFill>
                <a:schemeClr val="dk1"/>
              </a:solidFill>
              <a:effectLst/>
              <a:latin typeface="+mn-lt"/>
              <a:ea typeface="+mn-ea"/>
              <a:cs typeface="+mn-cs"/>
            </a:rPr>
            <a:t>　これらにより、実質単年度収支は前年度と比較して</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改善した。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連結黒字額の標準財政規模に対する割合は、水道事業会計等企業会計の黒字額の増加に伴い、前年度と比較して</a:t>
          </a:r>
          <a:r>
            <a:rPr lang="en-US" altLang="ja-JP" sz="1100" b="0" i="0" baseline="0">
              <a:solidFill>
                <a:schemeClr val="dk1"/>
              </a:solidFill>
              <a:effectLst/>
              <a:latin typeface="+mn-lt"/>
              <a:ea typeface="+mn-ea"/>
              <a:cs typeface="+mn-cs"/>
            </a:rPr>
            <a:t>3.28%</a:t>
          </a:r>
          <a:r>
            <a:rPr lang="ja-JP" altLang="ja-JP" sz="1100" b="0" i="0" baseline="0">
              <a:solidFill>
                <a:schemeClr val="dk1"/>
              </a:solidFill>
              <a:effectLst/>
              <a:latin typeface="+mn-lt"/>
              <a:ea typeface="+mn-ea"/>
              <a:cs typeface="+mn-cs"/>
            </a:rPr>
            <a:t>増加している。</a:t>
          </a:r>
          <a:endParaRPr lang="ja-JP" altLang="ja-JP" sz="1400">
            <a:effectLst/>
          </a:endParaRPr>
        </a:p>
        <a:p>
          <a:r>
            <a:rPr lang="ja-JP" altLang="ja-JP" sz="1100" b="0" i="0" baseline="0">
              <a:solidFill>
                <a:schemeClr val="dk1"/>
              </a:solidFill>
              <a:effectLst/>
              <a:latin typeface="+mn-lt"/>
              <a:ea typeface="+mn-ea"/>
              <a:cs typeface="+mn-cs"/>
            </a:rPr>
            <a:t>　一方、一般会計においては、連結黒字額の標準財政規模に対する割合は減少しているが、これは主に財政調整基金を取崩さなかったことによるものである。</a:t>
          </a:r>
          <a:endParaRPr lang="ja-JP" altLang="ja-JP" sz="1400">
            <a:effectLst/>
          </a:endParaRPr>
        </a:p>
        <a:p>
          <a:r>
            <a:rPr lang="ja-JP" altLang="ja-JP" sz="1100" b="0" i="0" baseline="0">
              <a:solidFill>
                <a:schemeClr val="dk1"/>
              </a:solidFill>
              <a:effectLst/>
              <a:latin typeface="+mn-lt"/>
              <a:ea typeface="+mn-ea"/>
              <a:cs typeface="+mn-cs"/>
            </a:rPr>
            <a:t>　持続可能な財政運営のためには引き続き財政調整基金残高の確保が不可欠なため、行政改革、事務事業の見直しにより歳入の確保、歳出の抑制に努め、平成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億円以上の残高確保を目指している。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144479557</v>
      </c>
      <c r="BO4" s="379"/>
      <c r="BP4" s="379"/>
      <c r="BQ4" s="379"/>
      <c r="BR4" s="379"/>
      <c r="BS4" s="379"/>
      <c r="BT4" s="379"/>
      <c r="BU4" s="380"/>
      <c r="BV4" s="378">
        <v>144990231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4.0999999999999996</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140584917</v>
      </c>
      <c r="BO5" s="416"/>
      <c r="BP5" s="416"/>
      <c r="BQ5" s="416"/>
      <c r="BR5" s="416"/>
      <c r="BS5" s="416"/>
      <c r="BT5" s="416"/>
      <c r="BU5" s="417"/>
      <c r="BV5" s="415">
        <v>140911938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96.1</v>
      </c>
      <c r="CU5" s="413"/>
      <c r="CV5" s="413"/>
      <c r="CW5" s="413"/>
      <c r="CX5" s="413"/>
      <c r="CY5" s="413"/>
      <c r="CZ5" s="413"/>
      <c r="DA5" s="414"/>
      <c r="DB5" s="412">
        <v>97.2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3894640</v>
      </c>
      <c r="BO6" s="416"/>
      <c r="BP6" s="416"/>
      <c r="BQ6" s="416"/>
      <c r="BR6" s="416"/>
      <c r="BS6" s="416"/>
      <c r="BT6" s="416"/>
      <c r="BU6" s="417"/>
      <c r="BV6" s="415">
        <v>4078293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104.5</v>
      </c>
      <c r="CU6" s="453"/>
      <c r="CV6" s="453"/>
      <c r="CW6" s="453"/>
      <c r="CX6" s="453"/>
      <c r="CY6" s="453"/>
      <c r="CZ6" s="453"/>
      <c r="DA6" s="454"/>
      <c r="DB6" s="452">
        <v>108.2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561921</v>
      </c>
      <c r="BO7" s="416"/>
      <c r="BP7" s="416"/>
      <c r="BQ7" s="416"/>
      <c r="BR7" s="416"/>
      <c r="BS7" s="416"/>
      <c r="BT7" s="416"/>
      <c r="BU7" s="417"/>
      <c r="BV7" s="415">
        <v>653216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82014445</v>
      </c>
      <c r="CU7" s="416"/>
      <c r="CV7" s="416"/>
      <c r="CW7" s="416"/>
      <c r="CX7" s="416"/>
      <c r="CY7" s="416"/>
      <c r="CZ7" s="416"/>
      <c r="DA7" s="417"/>
      <c r="DB7" s="415">
        <v>82339427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3332719</v>
      </c>
      <c r="BO8" s="416"/>
      <c r="BP8" s="416"/>
      <c r="BQ8" s="416"/>
      <c r="BR8" s="416"/>
      <c r="BS8" s="416"/>
      <c r="BT8" s="416"/>
      <c r="BU8" s="417"/>
      <c r="BV8" s="415">
        <v>3425077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v>
      </c>
      <c r="CU8" s="456"/>
      <c r="CV8" s="456"/>
      <c r="CW8" s="456"/>
      <c r="CX8" s="456"/>
      <c r="CY8" s="456"/>
      <c r="CZ8" s="456"/>
      <c r="DA8" s="457"/>
      <c r="DB8" s="455">
        <v>0.8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406586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-92358</v>
      </c>
      <c r="BO9" s="416"/>
      <c r="BP9" s="416"/>
      <c r="BQ9" s="416"/>
      <c r="BR9" s="416"/>
      <c r="BS9" s="416"/>
      <c r="BT9" s="416"/>
      <c r="BU9" s="417"/>
      <c r="BV9" s="415">
        <v>-577061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15.4</v>
      </c>
      <c r="CU9" s="413"/>
      <c r="CV9" s="413"/>
      <c r="CW9" s="413"/>
      <c r="CX9" s="413"/>
      <c r="CY9" s="413"/>
      <c r="CZ9" s="413"/>
      <c r="DA9" s="414"/>
      <c r="DB9" s="412">
        <v>16.2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418325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3853</v>
      </c>
      <c r="BO10" s="416"/>
      <c r="BP10" s="416"/>
      <c r="BQ10" s="416"/>
      <c r="BR10" s="416"/>
      <c r="BS10" s="416"/>
      <c r="BT10" s="416"/>
      <c r="BU10" s="417"/>
      <c r="BV10" s="415">
        <v>4404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914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414664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3293917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409735</v>
      </c>
      <c r="S13" s="497"/>
      <c r="T13" s="497"/>
      <c r="U13" s="497"/>
      <c r="V13" s="498"/>
      <c r="W13" s="431" t="s">
        <v>120</v>
      </c>
      <c r="X13" s="432"/>
      <c r="Y13" s="432"/>
      <c r="Z13" s="432"/>
      <c r="AA13" s="432"/>
      <c r="AB13" s="422"/>
      <c r="AC13" s="466">
        <v>1670</v>
      </c>
      <c r="AD13" s="467"/>
      <c r="AE13" s="467"/>
      <c r="AF13" s="467"/>
      <c r="AG13" s="506"/>
      <c r="AH13" s="466">
        <v>2054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-88505</v>
      </c>
      <c r="BO13" s="416"/>
      <c r="BP13" s="416"/>
      <c r="BQ13" s="416"/>
      <c r="BR13" s="416"/>
      <c r="BS13" s="416"/>
      <c r="BT13" s="416"/>
      <c r="BU13" s="417"/>
      <c r="BV13" s="415">
        <v>-3865660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418277</v>
      </c>
      <c r="S14" s="497"/>
      <c r="T14" s="497"/>
      <c r="U14" s="497"/>
      <c r="V14" s="498"/>
      <c r="W14" s="405"/>
      <c r="X14" s="406"/>
      <c r="Y14" s="406"/>
      <c r="Z14" s="406"/>
      <c r="AA14" s="406"/>
      <c r="AB14" s="395"/>
      <c r="AC14" s="499">
        <v>1</v>
      </c>
      <c r="AD14" s="500"/>
      <c r="AE14" s="500"/>
      <c r="AF14" s="500"/>
      <c r="AG14" s="501"/>
      <c r="AH14" s="499">
        <v>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55.6</v>
      </c>
      <c r="CU14" s="511"/>
      <c r="CV14" s="511"/>
      <c r="CW14" s="511"/>
      <c r="CX14" s="511"/>
      <c r="CY14" s="511"/>
      <c r="CZ14" s="511"/>
      <c r="DA14" s="512"/>
      <c r="DB14" s="510">
        <v>62.3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413570</v>
      </c>
      <c r="S15" s="497"/>
      <c r="T15" s="497"/>
      <c r="U15" s="497"/>
      <c r="V15" s="498"/>
      <c r="W15" s="431" t="s">
        <v>127</v>
      </c>
      <c r="X15" s="432"/>
      <c r="Y15" s="432"/>
      <c r="Z15" s="432"/>
      <c r="AA15" s="432"/>
      <c r="AB15" s="422"/>
      <c r="AC15" s="466">
        <v>32490</v>
      </c>
      <c r="AD15" s="467"/>
      <c r="AE15" s="467"/>
      <c r="AF15" s="467"/>
      <c r="AG15" s="506"/>
      <c r="AH15" s="466">
        <v>42687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49009767</v>
      </c>
      <c r="BO15" s="379"/>
      <c r="BP15" s="379"/>
      <c r="BQ15" s="379"/>
      <c r="BR15" s="379"/>
      <c r="BS15" s="379"/>
      <c r="BT15" s="379"/>
      <c r="BU15" s="380"/>
      <c r="BV15" s="378">
        <v>47377046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18.899999999999999</v>
      </c>
      <c r="AD16" s="500"/>
      <c r="AE16" s="500"/>
      <c r="AF16" s="500"/>
      <c r="AG16" s="501"/>
      <c r="AH16" s="499">
        <v>21.4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60908098</v>
      </c>
      <c r="BO16" s="416"/>
      <c r="BP16" s="416"/>
      <c r="BQ16" s="416"/>
      <c r="BR16" s="416"/>
      <c r="BS16" s="416"/>
      <c r="BT16" s="416"/>
      <c r="BU16" s="417"/>
      <c r="BV16" s="415">
        <v>59862478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138023</v>
      </c>
      <c r="AD17" s="467"/>
      <c r="AE17" s="467"/>
      <c r="AF17" s="467"/>
      <c r="AG17" s="506"/>
      <c r="AH17" s="466">
        <v>151762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62474505</v>
      </c>
      <c r="BO17" s="416"/>
      <c r="BP17" s="416"/>
      <c r="BQ17" s="416"/>
      <c r="BR17" s="416"/>
      <c r="BS17" s="416"/>
      <c r="BT17" s="416"/>
      <c r="BU17" s="417"/>
      <c r="BV17" s="415">
        <v>61060410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100.83</v>
      </c>
      <c r="M18" s="528"/>
      <c r="N18" s="528"/>
      <c r="O18" s="528"/>
      <c r="P18" s="528"/>
      <c r="Q18" s="528"/>
      <c r="R18" s="529"/>
      <c r="S18" s="529"/>
      <c r="T18" s="529"/>
      <c r="U18" s="529"/>
      <c r="V18" s="530"/>
      <c r="W18" s="433"/>
      <c r="X18" s="434"/>
      <c r="Y18" s="434"/>
      <c r="Z18" s="434"/>
      <c r="AA18" s="434"/>
      <c r="AB18" s="425"/>
      <c r="AC18" s="531">
        <v>80.2</v>
      </c>
      <c r="AD18" s="532"/>
      <c r="AE18" s="532"/>
      <c r="AF18" s="532"/>
      <c r="AG18" s="533"/>
      <c r="AH18" s="531">
        <v>76.099999999999994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84436482</v>
      </c>
      <c r="BO18" s="416"/>
      <c r="BP18" s="416"/>
      <c r="BQ18" s="416"/>
      <c r="BR18" s="416"/>
      <c r="BS18" s="416"/>
      <c r="BT18" s="416"/>
      <c r="BU18" s="417"/>
      <c r="BV18" s="415">
        <v>84278310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4032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100687467</v>
      </c>
      <c r="BO19" s="416"/>
      <c r="BP19" s="416"/>
      <c r="BQ19" s="416"/>
      <c r="BR19" s="416"/>
      <c r="BS19" s="416"/>
      <c r="BT19" s="416"/>
      <c r="BU19" s="417"/>
      <c r="BV19" s="415">
        <v>102003263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165746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174675877</v>
      </c>
      <c r="BO23" s="416"/>
      <c r="BP23" s="416"/>
      <c r="BQ23" s="416"/>
      <c r="BR23" s="416"/>
      <c r="BS23" s="416"/>
      <c r="BT23" s="416"/>
      <c r="BU23" s="417"/>
      <c r="BV23" s="415">
        <v>173476713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10310</v>
      </c>
      <c r="R24" s="467"/>
      <c r="S24" s="467"/>
      <c r="T24" s="467"/>
      <c r="U24" s="467"/>
      <c r="V24" s="506"/>
      <c r="W24" s="561"/>
      <c r="X24" s="549"/>
      <c r="Y24" s="550"/>
      <c r="Z24" s="465" t="s">
        <v>150</v>
      </c>
      <c r="AA24" s="445"/>
      <c r="AB24" s="445"/>
      <c r="AC24" s="445"/>
      <c r="AD24" s="445"/>
      <c r="AE24" s="445"/>
      <c r="AF24" s="445"/>
      <c r="AG24" s="446"/>
      <c r="AH24" s="466">
        <v>2668</v>
      </c>
      <c r="AI24" s="467"/>
      <c r="AJ24" s="467"/>
      <c r="AK24" s="467"/>
      <c r="AL24" s="506"/>
      <c r="AM24" s="466">
        <v>8711020</v>
      </c>
      <c r="AN24" s="467"/>
      <c r="AO24" s="467"/>
      <c r="AP24" s="467"/>
      <c r="AQ24" s="467"/>
      <c r="AR24" s="506"/>
      <c r="AS24" s="466">
        <v>3265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111714919</v>
      </c>
      <c r="BO24" s="416"/>
      <c r="BP24" s="416"/>
      <c r="BQ24" s="416"/>
      <c r="BR24" s="416"/>
      <c r="BS24" s="416"/>
      <c r="BT24" s="416"/>
      <c r="BU24" s="417"/>
      <c r="BV24" s="415">
        <v>109517477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8770</v>
      </c>
      <c r="R25" s="467"/>
      <c r="S25" s="467"/>
      <c r="T25" s="467"/>
      <c r="U25" s="467"/>
      <c r="V25" s="506"/>
      <c r="W25" s="561"/>
      <c r="X25" s="549"/>
      <c r="Y25" s="550"/>
      <c r="Z25" s="465" t="s">
        <v>153</v>
      </c>
      <c r="AA25" s="445"/>
      <c r="AB25" s="445"/>
      <c r="AC25" s="445"/>
      <c r="AD25" s="445"/>
      <c r="AE25" s="445"/>
      <c r="AF25" s="445"/>
      <c r="AG25" s="446"/>
      <c r="AH25" s="466">
        <v>436</v>
      </c>
      <c r="AI25" s="467"/>
      <c r="AJ25" s="467"/>
      <c r="AK25" s="467"/>
      <c r="AL25" s="506"/>
      <c r="AM25" s="466">
        <v>1423104</v>
      </c>
      <c r="AN25" s="467"/>
      <c r="AO25" s="467"/>
      <c r="AP25" s="467"/>
      <c r="AQ25" s="467"/>
      <c r="AR25" s="506"/>
      <c r="AS25" s="466">
        <v>3264</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19606587</v>
      </c>
      <c r="BO25" s="379"/>
      <c r="BP25" s="379"/>
      <c r="BQ25" s="379"/>
      <c r="BR25" s="379"/>
      <c r="BS25" s="379"/>
      <c r="BT25" s="379"/>
      <c r="BU25" s="380"/>
      <c r="BV25" s="378">
        <v>18297115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6770</v>
      </c>
      <c r="R26" s="467"/>
      <c r="S26" s="467"/>
      <c r="T26" s="467"/>
      <c r="U26" s="467"/>
      <c r="V26" s="506"/>
      <c r="W26" s="561"/>
      <c r="X26" s="549"/>
      <c r="Y26" s="550"/>
      <c r="Z26" s="465" t="s">
        <v>156</v>
      </c>
      <c r="AA26" s="571"/>
      <c r="AB26" s="571"/>
      <c r="AC26" s="571"/>
      <c r="AD26" s="571"/>
      <c r="AE26" s="571"/>
      <c r="AF26" s="571"/>
      <c r="AG26" s="572"/>
      <c r="AH26" s="466">
        <v>438</v>
      </c>
      <c r="AI26" s="467"/>
      <c r="AJ26" s="467"/>
      <c r="AK26" s="467"/>
      <c r="AL26" s="506"/>
      <c r="AM26" s="466">
        <v>1425252</v>
      </c>
      <c r="AN26" s="467"/>
      <c r="AO26" s="467"/>
      <c r="AP26" s="467"/>
      <c r="AQ26" s="467"/>
      <c r="AR26" s="506"/>
      <c r="AS26" s="466">
        <v>3254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7430</v>
      </c>
      <c r="R27" s="467"/>
      <c r="S27" s="467"/>
      <c r="T27" s="467"/>
      <c r="U27" s="467"/>
      <c r="V27" s="506"/>
      <c r="W27" s="561"/>
      <c r="X27" s="549"/>
      <c r="Y27" s="550"/>
      <c r="Z27" s="465" t="s">
        <v>159</v>
      </c>
      <c r="AA27" s="445"/>
      <c r="AB27" s="445"/>
      <c r="AC27" s="445"/>
      <c r="AD27" s="445"/>
      <c r="AE27" s="445"/>
      <c r="AF27" s="445"/>
      <c r="AG27" s="446"/>
      <c r="AH27" s="466">
        <v>112</v>
      </c>
      <c r="AI27" s="467"/>
      <c r="AJ27" s="467"/>
      <c r="AK27" s="467"/>
      <c r="AL27" s="506"/>
      <c r="AM27" s="466">
        <v>447007</v>
      </c>
      <c r="AN27" s="467"/>
      <c r="AO27" s="467"/>
      <c r="AP27" s="467"/>
      <c r="AQ27" s="467"/>
      <c r="AR27" s="506"/>
      <c r="AS27" s="466">
        <v>3991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6503597</v>
      </c>
      <c r="BO27" s="585"/>
      <c r="BP27" s="585"/>
      <c r="BQ27" s="585"/>
      <c r="BR27" s="585"/>
      <c r="BS27" s="585"/>
      <c r="BT27" s="585"/>
      <c r="BU27" s="586"/>
      <c r="BV27" s="584">
        <v>6503442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6800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13472932</v>
      </c>
      <c r="BO28" s="379"/>
      <c r="BP28" s="379"/>
      <c r="BQ28" s="379"/>
      <c r="BR28" s="379"/>
      <c r="BS28" s="379"/>
      <c r="BT28" s="379"/>
      <c r="BU28" s="380"/>
      <c r="BV28" s="378">
        <v>11759079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39</v>
      </c>
      <c r="M29" s="467"/>
      <c r="N29" s="467"/>
      <c r="O29" s="467"/>
      <c r="P29" s="506"/>
      <c r="Q29" s="466">
        <v>6460</v>
      </c>
      <c r="R29" s="467"/>
      <c r="S29" s="467"/>
      <c r="T29" s="467"/>
      <c r="U29" s="467"/>
      <c r="V29" s="506"/>
      <c r="W29" s="562"/>
      <c r="X29" s="563"/>
      <c r="Y29" s="564"/>
      <c r="Z29" s="465" t="s">
        <v>166</v>
      </c>
      <c r="AA29" s="445"/>
      <c r="AB29" s="445"/>
      <c r="AC29" s="445"/>
      <c r="AD29" s="445"/>
      <c r="AE29" s="445"/>
      <c r="AF29" s="445"/>
      <c r="AG29" s="446"/>
      <c r="AH29" s="466">
        <v>2780</v>
      </c>
      <c r="AI29" s="467"/>
      <c r="AJ29" s="467"/>
      <c r="AK29" s="467"/>
      <c r="AL29" s="506"/>
      <c r="AM29" s="466">
        <v>9158027</v>
      </c>
      <c r="AN29" s="467"/>
      <c r="AO29" s="467"/>
      <c r="AP29" s="467"/>
      <c r="AQ29" s="467"/>
      <c r="AR29" s="506"/>
      <c r="AS29" s="466">
        <v>3294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457667</v>
      </c>
      <c r="BO29" s="416"/>
      <c r="BP29" s="416"/>
      <c r="BQ29" s="416"/>
      <c r="BR29" s="416"/>
      <c r="BS29" s="416"/>
      <c r="BT29" s="416"/>
      <c r="BU29" s="417"/>
      <c r="BV29" s="415">
        <v>743792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2611809</v>
      </c>
      <c r="BO30" s="585"/>
      <c r="BP30" s="585"/>
      <c r="BQ30" s="585"/>
      <c r="BR30" s="585"/>
      <c r="BS30" s="585"/>
      <c r="BT30" s="585"/>
      <c r="BU30" s="586"/>
      <c r="BV30" s="584">
        <v>2754979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特別会計国民健康保険費</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神奈川県内広域水道企業団</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横須賀市土地開発公社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特別会計公園墓地事業費</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特別会計介護保険費</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神奈川県後期高齢者医療広域連合（一般会計）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（財）シティサポートよこすか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特別会計母子父子寡婦福祉資金貸付事業費</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特別会計後期高齢者医療費</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IF('各会計、関係団体の財政状況及び健全化判断比率'!B33="","",'各会計、関係団体の財政状況及び健全化判断比率'!B33)</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神奈川県後期高齢者医療広域連合（後期高齢者医療事業特別会計）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（財）横須賀市健康福祉財団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特別会計公債管理費</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17</v>
      </c>
      <c r="CP37" s="596"/>
      <c r="CQ37" s="597" t="str">
        <f>IF('各会計、関係団体の財政状況及び健全化判断比率'!BS10="","",'各会計、関係団体の財政状況及び健全化判断比率'!BS10)</f>
        <v>（財）横須賀市生涯学習財団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18</v>
      </c>
      <c r="CP38" s="596"/>
      <c r="CQ38" s="597" t="str">
        <f>IF('各会計、関係団体の財政状況及び健全化判断比率'!BS11="","",'各会計、関係団体の財政状況及び健全化判断比率'!BS11)</f>
        <v>（財）横須賀市産業振興財団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19</v>
      </c>
      <c r="CP39" s="596"/>
      <c r="CQ39" s="597" t="str">
        <f>IF('各会計、関係団体の財政状況及び健全化判断比率'!BS12="","",'各会計、関係団体の財政状況及び健全化判断比率'!BS12)</f>
        <v>（財）横須賀中央まちづくり</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20</v>
      </c>
      <c r="CP40" s="596"/>
      <c r="CQ40" s="597" t="str">
        <f>IF('各会計、関係団体の財政状況及び健全化判断比率'!BS13="","",'各会計、関係団体の財政状況及び健全化判断比率'!BS13)</f>
        <v>（財）横須賀テレコムリサーチパーク</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21</v>
      </c>
      <c r="CP41" s="596"/>
      <c r="CQ41" s="597" t="str">
        <f>IF('各会計、関係団体の財政状況及び健全化判断比率'!BS14="","",'各会計、関係団体の財政状況及び健全化判断比率'!BS14)</f>
        <v>（財）横須賀芸術文化財団</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22</v>
      </c>
      <c r="CP42" s="596"/>
      <c r="CQ42" s="597" t="str">
        <f>IF('各会計、関係団体の財政状況及び健全化判断比率'!BS15="","",'各会計、関係団体の財政状況及び健全化判断比率'!BS15)</f>
        <v>（公財）かながわ海岸美化財団</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2" t="s">
        <v>519</v>
      </c>
      <c r="D34" s="1182"/>
      <c r="E34" s="1183"/>
      <c r="F34" s="32">
        <v>7.08</v>
      </c>
      <c r="G34" s="33">
        <v>8.64</v>
      </c>
      <c r="H34" s="33">
        <v>8.49</v>
      </c>
      <c r="I34" s="33">
        <v>9.58</v>
      </c>
      <c r="J34" s="34">
        <v>10.93</v>
      </c>
      <c r="K34" s="22"/>
      <c r="L34" s="22"/>
      <c r="M34" s="22"/>
      <c r="N34" s="22"/>
      <c r="O34" s="22"/>
      <c r="P34" s="22"/>
    </row>
    <row r="35" spans="1:16" ht="39" customHeight="1" x14ac:dyDescent="0.15">
      <c r="A35" s="22"/>
      <c r="B35" s="35"/>
      <c r="C35" s="1176" t="s">
        <v>520</v>
      </c>
      <c r="D35" s="1177"/>
      <c r="E35" s="1178"/>
      <c r="F35" s="36">
        <v>1.32</v>
      </c>
      <c r="G35" s="37">
        <v>0.5</v>
      </c>
      <c r="H35" s="37">
        <v>2.78</v>
      </c>
      <c r="I35" s="37">
        <v>4.2699999999999996</v>
      </c>
      <c r="J35" s="38">
        <v>5.78</v>
      </c>
      <c r="K35" s="22"/>
      <c r="L35" s="22"/>
      <c r="M35" s="22"/>
      <c r="N35" s="22"/>
      <c r="O35" s="22"/>
      <c r="P35" s="22"/>
    </row>
    <row r="36" spans="1:16" ht="39" customHeight="1" x14ac:dyDescent="0.15">
      <c r="A36" s="22"/>
      <c r="B36" s="35"/>
      <c r="C36" s="1176" t="s">
        <v>521</v>
      </c>
      <c r="D36" s="1177"/>
      <c r="E36" s="1178"/>
      <c r="F36" s="36">
        <v>4.29</v>
      </c>
      <c r="G36" s="37">
        <v>4.16</v>
      </c>
      <c r="H36" s="37">
        <v>4.7699999999999996</v>
      </c>
      <c r="I36" s="37">
        <v>4.1399999999999997</v>
      </c>
      <c r="J36" s="38">
        <v>4</v>
      </c>
      <c r="K36" s="22"/>
      <c r="L36" s="22"/>
      <c r="M36" s="22"/>
      <c r="N36" s="22"/>
      <c r="O36" s="22"/>
      <c r="P36" s="22"/>
    </row>
    <row r="37" spans="1:16" ht="39" customHeight="1" x14ac:dyDescent="0.15">
      <c r="A37" s="22"/>
      <c r="B37" s="35"/>
      <c r="C37" s="1176" t="s">
        <v>522</v>
      </c>
      <c r="D37" s="1177"/>
      <c r="E37" s="1178"/>
      <c r="F37" s="36">
        <v>0</v>
      </c>
      <c r="G37" s="37">
        <v>0.61</v>
      </c>
      <c r="H37" s="37">
        <v>1.39</v>
      </c>
      <c r="I37" s="37">
        <v>2.13</v>
      </c>
      <c r="J37" s="38">
        <v>2.5499999999999998</v>
      </c>
      <c r="K37" s="22"/>
      <c r="L37" s="22"/>
      <c r="M37" s="22"/>
      <c r="N37" s="22"/>
      <c r="O37" s="22"/>
      <c r="P37" s="22"/>
    </row>
    <row r="38" spans="1:16" ht="39" customHeight="1" x14ac:dyDescent="0.15">
      <c r="A38" s="22"/>
      <c r="B38" s="35"/>
      <c r="C38" s="1176" t="s">
        <v>523</v>
      </c>
      <c r="D38" s="1177"/>
      <c r="E38" s="1178"/>
      <c r="F38" s="36">
        <v>1.94</v>
      </c>
      <c r="G38" s="37">
        <v>1.26</v>
      </c>
      <c r="H38" s="37">
        <v>1.49</v>
      </c>
      <c r="I38" s="37">
        <v>1.59</v>
      </c>
      <c r="J38" s="38">
        <v>2.13</v>
      </c>
      <c r="K38" s="22"/>
      <c r="L38" s="22"/>
      <c r="M38" s="22"/>
      <c r="N38" s="22"/>
      <c r="O38" s="22"/>
      <c r="P38" s="22"/>
    </row>
    <row r="39" spans="1:16" ht="39" customHeight="1" x14ac:dyDescent="0.15">
      <c r="A39" s="22"/>
      <c r="B39" s="35"/>
      <c r="C39" s="1176" t="s">
        <v>524</v>
      </c>
      <c r="D39" s="1177"/>
      <c r="E39" s="1178"/>
      <c r="F39" s="36">
        <v>0.61</v>
      </c>
      <c r="G39" s="37">
        <v>0.99</v>
      </c>
      <c r="H39" s="37">
        <v>1.37</v>
      </c>
      <c r="I39" s="37">
        <v>1.73</v>
      </c>
      <c r="J39" s="38">
        <v>1.28</v>
      </c>
      <c r="K39" s="22"/>
      <c r="L39" s="22"/>
      <c r="M39" s="22"/>
      <c r="N39" s="22"/>
      <c r="O39" s="22"/>
      <c r="P39" s="22"/>
    </row>
    <row r="40" spans="1:16" ht="39" customHeight="1" x14ac:dyDescent="0.15">
      <c r="A40" s="22"/>
      <c r="B40" s="35"/>
      <c r="C40" s="1176" t="s">
        <v>525</v>
      </c>
      <c r="D40" s="1177"/>
      <c r="E40" s="1178"/>
      <c r="F40" s="36">
        <v>0.05</v>
      </c>
      <c r="G40" s="37">
        <v>0.04</v>
      </c>
      <c r="H40" s="37">
        <v>0.04</v>
      </c>
      <c r="I40" s="37">
        <v>0.05</v>
      </c>
      <c r="J40" s="38">
        <v>0.06</v>
      </c>
      <c r="K40" s="22"/>
      <c r="L40" s="22"/>
      <c r="M40" s="22"/>
      <c r="N40" s="22"/>
      <c r="O40" s="22"/>
      <c r="P40" s="22"/>
    </row>
    <row r="41" spans="1:16" ht="39" customHeight="1" x14ac:dyDescent="0.15">
      <c r="A41" s="22"/>
      <c r="B41" s="35"/>
      <c r="C41" s="1176" t="s">
        <v>526</v>
      </c>
      <c r="D41" s="1177"/>
      <c r="E41" s="1178"/>
      <c r="F41" s="36">
        <v>0.08</v>
      </c>
      <c r="G41" s="37">
        <v>0.04</v>
      </c>
      <c r="H41" s="37">
        <v>0.01</v>
      </c>
      <c r="I41" s="37">
        <v>0.01</v>
      </c>
      <c r="J41" s="38">
        <v>0.05</v>
      </c>
      <c r="K41" s="22"/>
      <c r="L41" s="22"/>
      <c r="M41" s="22"/>
      <c r="N41" s="22"/>
      <c r="O41" s="22"/>
      <c r="P41" s="22"/>
    </row>
    <row r="42" spans="1:16" ht="39" customHeight="1" x14ac:dyDescent="0.15">
      <c r="A42" s="22"/>
      <c r="B42" s="39"/>
      <c r="C42" s="1176" t="s">
        <v>527</v>
      </c>
      <c r="D42" s="1177"/>
      <c r="E42" s="1178"/>
      <c r="F42" s="36" t="s">
        <v>470</v>
      </c>
      <c r="G42" s="37" t="s">
        <v>470</v>
      </c>
      <c r="H42" s="37" t="s">
        <v>470</v>
      </c>
      <c r="I42" s="37" t="s">
        <v>470</v>
      </c>
      <c r="J42" s="38" t="s">
        <v>470</v>
      </c>
      <c r="K42" s="22"/>
      <c r="L42" s="22"/>
      <c r="M42" s="22"/>
      <c r="N42" s="22"/>
      <c r="O42" s="22"/>
      <c r="P42" s="22"/>
    </row>
    <row r="43" spans="1:16" ht="39" customHeight="1" thickBot="1" x14ac:dyDescent="0.2">
      <c r="A43" s="22"/>
      <c r="B43" s="40"/>
      <c r="C43" s="1179" t="s">
        <v>528</v>
      </c>
      <c r="D43" s="1180"/>
      <c r="E43" s="118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16477</v>
      </c>
      <c r="L45" s="60">
        <v>16595</v>
      </c>
      <c r="M45" s="60">
        <v>16727</v>
      </c>
      <c r="N45" s="60">
        <v>16959</v>
      </c>
      <c r="O45" s="61">
        <v>15912</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470</v>
      </c>
      <c r="L46" s="64" t="s">
        <v>470</v>
      </c>
      <c r="M46" s="64" t="s">
        <v>470</v>
      </c>
      <c r="N46" s="64" t="s">
        <v>470</v>
      </c>
      <c r="O46" s="65" t="s">
        <v>470</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470</v>
      </c>
      <c r="L47" s="64" t="s">
        <v>470</v>
      </c>
      <c r="M47" s="64" t="s">
        <v>470</v>
      </c>
      <c r="N47" s="64" t="s">
        <v>470</v>
      </c>
      <c r="O47" s="65" t="s">
        <v>470</v>
      </c>
      <c r="P47" s="48"/>
      <c r="Q47" s="48"/>
      <c r="R47" s="48"/>
      <c r="S47" s="48"/>
      <c r="T47" s="48"/>
      <c r="U47" s="48"/>
    </row>
    <row r="48" spans="1:21" ht="30.75" customHeight="1" x14ac:dyDescent="0.15">
      <c r="A48" s="48"/>
      <c r="B48" s="1194"/>
      <c r="C48" s="1195"/>
      <c r="D48" s="62"/>
      <c r="E48" s="1186" t="s">
        <v>14</v>
      </c>
      <c r="F48" s="1186"/>
      <c r="G48" s="1186"/>
      <c r="H48" s="1186"/>
      <c r="I48" s="1186"/>
      <c r="J48" s="1187"/>
      <c r="K48" s="63">
        <v>4402</v>
      </c>
      <c r="L48" s="64">
        <v>4209</v>
      </c>
      <c r="M48" s="64">
        <v>4201</v>
      </c>
      <c r="N48" s="64">
        <v>3974</v>
      </c>
      <c r="O48" s="65">
        <v>3926</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470</v>
      </c>
      <c r="L49" s="64" t="s">
        <v>470</v>
      </c>
      <c r="M49" s="64" t="s">
        <v>470</v>
      </c>
      <c r="N49" s="64" t="s">
        <v>470</v>
      </c>
      <c r="O49" s="65" t="s">
        <v>470</v>
      </c>
      <c r="P49" s="48"/>
      <c r="Q49" s="48"/>
      <c r="R49" s="48"/>
      <c r="S49" s="48"/>
      <c r="T49" s="48"/>
      <c r="U49" s="48"/>
    </row>
    <row r="50" spans="1:21" ht="30.75" customHeight="1" x14ac:dyDescent="0.15">
      <c r="A50" s="48"/>
      <c r="B50" s="1194"/>
      <c r="C50" s="1195"/>
      <c r="D50" s="62"/>
      <c r="E50" s="1186" t="s">
        <v>16</v>
      </c>
      <c r="F50" s="1186"/>
      <c r="G50" s="1186"/>
      <c r="H50" s="1186"/>
      <c r="I50" s="1186"/>
      <c r="J50" s="1187"/>
      <c r="K50" s="63">
        <v>53</v>
      </c>
      <c r="L50" s="64">
        <v>55</v>
      </c>
      <c r="M50" s="64">
        <v>53</v>
      </c>
      <c r="N50" s="64">
        <v>49</v>
      </c>
      <c r="O50" s="65">
        <v>80</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470</v>
      </c>
      <c r="L51" s="64" t="s">
        <v>470</v>
      </c>
      <c r="M51" s="64" t="s">
        <v>470</v>
      </c>
      <c r="N51" s="64" t="s">
        <v>470</v>
      </c>
      <c r="O51" s="65" t="s">
        <v>470</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16135</v>
      </c>
      <c r="L52" s="64">
        <v>16337</v>
      </c>
      <c r="M52" s="64">
        <v>16346</v>
      </c>
      <c r="N52" s="64">
        <v>16283</v>
      </c>
      <c r="O52" s="65">
        <v>15278</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4797</v>
      </c>
      <c r="L53" s="69">
        <v>4522</v>
      </c>
      <c r="M53" s="69">
        <v>4635</v>
      </c>
      <c r="N53" s="69">
        <v>4699</v>
      </c>
      <c r="O53" s="70">
        <v>4640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509</v>
      </c>
      <c r="J40" s="79" t="s">
        <v>510</v>
      </c>
      <c r="K40" s="79" t="s">
        <v>511</v>
      </c>
      <c r="L40" s="79" t="s">
        <v>512</v>
      </c>
      <c r="M40" s="80" t="s">
        <v>513</v>
      </c>
    </row>
    <row r="41" spans="2:13" ht="27.75" customHeight="1" x14ac:dyDescent="0.15">
      <c r="B41" s="1200" t="s">
        <v>23</v>
      </c>
      <c r="C41" s="1201"/>
      <c r="D41" s="81"/>
      <c r="E41" s="1206" t="s">
        <v>24</v>
      </c>
      <c r="F41" s="1206"/>
      <c r="G41" s="1206"/>
      <c r="H41" s="1207"/>
      <c r="I41" s="82">
        <v>169099</v>
      </c>
      <c r="J41" s="83">
        <v>170724</v>
      </c>
      <c r="K41" s="83">
        <v>172103</v>
      </c>
      <c r="L41" s="83">
        <v>174412</v>
      </c>
      <c r="M41" s="84">
        <v>175559</v>
      </c>
    </row>
    <row r="42" spans="2:13" ht="27.75" customHeight="1" x14ac:dyDescent="0.15">
      <c r="B42" s="1202"/>
      <c r="C42" s="1203"/>
      <c r="D42" s="85"/>
      <c r="E42" s="1208" t="s">
        <v>25</v>
      </c>
      <c r="F42" s="1208"/>
      <c r="G42" s="1208"/>
      <c r="H42" s="1209"/>
      <c r="I42" s="86">
        <v>4956</v>
      </c>
      <c r="J42" s="87">
        <v>4114</v>
      </c>
      <c r="K42" s="87">
        <v>3663</v>
      </c>
      <c r="L42" s="87">
        <v>3497</v>
      </c>
      <c r="M42" s="88">
        <v>2906</v>
      </c>
    </row>
    <row r="43" spans="2:13" ht="27.75" customHeight="1" x14ac:dyDescent="0.15">
      <c r="B43" s="1202"/>
      <c r="C43" s="1203"/>
      <c r="D43" s="85"/>
      <c r="E43" s="1208" t="s">
        <v>26</v>
      </c>
      <c r="F43" s="1208"/>
      <c r="G43" s="1208"/>
      <c r="H43" s="1209"/>
      <c r="I43" s="86">
        <v>40481</v>
      </c>
      <c r="J43" s="87">
        <v>41626</v>
      </c>
      <c r="K43" s="87">
        <v>41044</v>
      </c>
      <c r="L43" s="87">
        <v>39858</v>
      </c>
      <c r="M43" s="88">
        <v>41989</v>
      </c>
    </row>
    <row r="44" spans="2:13" ht="27.75" customHeight="1" x14ac:dyDescent="0.15">
      <c r="B44" s="1202"/>
      <c r="C44" s="1203"/>
      <c r="D44" s="85"/>
      <c r="E44" s="1208" t="s">
        <v>27</v>
      </c>
      <c r="F44" s="1208"/>
      <c r="G44" s="1208"/>
      <c r="H44" s="1209"/>
      <c r="I44" s="86">
        <v>606</v>
      </c>
      <c r="J44" s="87">
        <v>487</v>
      </c>
      <c r="K44" s="87">
        <v>375</v>
      </c>
      <c r="L44" s="87">
        <v>271</v>
      </c>
      <c r="M44" s="88">
        <v>180</v>
      </c>
    </row>
    <row r="45" spans="2:13" ht="27.75" customHeight="1" x14ac:dyDescent="0.15">
      <c r="B45" s="1202"/>
      <c r="C45" s="1203"/>
      <c r="D45" s="85"/>
      <c r="E45" s="1208" t="s">
        <v>28</v>
      </c>
      <c r="F45" s="1208"/>
      <c r="G45" s="1208"/>
      <c r="H45" s="1209"/>
      <c r="I45" s="86">
        <v>25200</v>
      </c>
      <c r="J45" s="87">
        <v>24581</v>
      </c>
      <c r="K45" s="87">
        <v>24296</v>
      </c>
      <c r="L45" s="87">
        <v>23067</v>
      </c>
      <c r="M45" s="88">
        <v>21696</v>
      </c>
    </row>
    <row r="46" spans="2:13" ht="27.75" customHeight="1" x14ac:dyDescent="0.15">
      <c r="B46" s="1202"/>
      <c r="C46" s="1203"/>
      <c r="D46" s="85"/>
      <c r="E46" s="1208" t="s">
        <v>29</v>
      </c>
      <c r="F46" s="1208"/>
      <c r="G46" s="1208"/>
      <c r="H46" s="1209"/>
      <c r="I46" s="86">
        <v>389</v>
      </c>
      <c r="J46" s="87">
        <v>448</v>
      </c>
      <c r="K46" s="87">
        <v>458</v>
      </c>
      <c r="L46" s="87">
        <v>467</v>
      </c>
      <c r="M46" s="88">
        <v>500</v>
      </c>
    </row>
    <row r="47" spans="2:13" ht="27.75" customHeight="1" x14ac:dyDescent="0.15">
      <c r="B47" s="1202"/>
      <c r="C47" s="1203"/>
      <c r="D47" s="85"/>
      <c r="E47" s="1208" t="s">
        <v>30</v>
      </c>
      <c r="F47" s="1208"/>
      <c r="G47" s="1208"/>
      <c r="H47" s="1209"/>
      <c r="I47" s="86" t="s">
        <v>470</v>
      </c>
      <c r="J47" s="87" t="s">
        <v>470</v>
      </c>
      <c r="K47" s="87" t="s">
        <v>470</v>
      </c>
      <c r="L47" s="87" t="s">
        <v>470</v>
      </c>
      <c r="M47" s="88" t="s">
        <v>470</v>
      </c>
    </row>
    <row r="48" spans="2:13" ht="27.75" customHeight="1" x14ac:dyDescent="0.15">
      <c r="B48" s="1204"/>
      <c r="C48" s="1205"/>
      <c r="D48" s="85"/>
      <c r="E48" s="1208" t="s">
        <v>31</v>
      </c>
      <c r="F48" s="1208"/>
      <c r="G48" s="1208"/>
      <c r="H48" s="1209"/>
      <c r="I48" s="86">
        <v>845</v>
      </c>
      <c r="J48" s="87">
        <v>845</v>
      </c>
      <c r="K48" s="87">
        <v>845</v>
      </c>
      <c r="L48" s="87" t="s">
        <v>470</v>
      </c>
      <c r="M48" s="88" t="s">
        <v>470</v>
      </c>
    </row>
    <row r="49" spans="2:13" ht="27.75" customHeight="1" x14ac:dyDescent="0.15">
      <c r="B49" s="1210" t="s">
        <v>32</v>
      </c>
      <c r="C49" s="1211"/>
      <c r="D49" s="89"/>
      <c r="E49" s="1208" t="s">
        <v>33</v>
      </c>
      <c r="F49" s="1208"/>
      <c r="G49" s="1208"/>
      <c r="H49" s="1209"/>
      <c r="I49" s="86">
        <v>17836</v>
      </c>
      <c r="J49" s="87">
        <v>17532</v>
      </c>
      <c r="K49" s="87">
        <v>16949</v>
      </c>
      <c r="L49" s="87">
        <v>15621</v>
      </c>
      <c r="M49" s="88">
        <v>17944</v>
      </c>
    </row>
    <row r="50" spans="2:13" ht="27.75" customHeight="1" x14ac:dyDescent="0.15">
      <c r="B50" s="1202"/>
      <c r="C50" s="1203"/>
      <c r="D50" s="85"/>
      <c r="E50" s="1208" t="s">
        <v>34</v>
      </c>
      <c r="F50" s="1208"/>
      <c r="G50" s="1208"/>
      <c r="H50" s="1209"/>
      <c r="I50" s="86">
        <v>45051</v>
      </c>
      <c r="J50" s="87">
        <v>44751</v>
      </c>
      <c r="K50" s="87">
        <v>44344</v>
      </c>
      <c r="L50" s="87">
        <v>43697</v>
      </c>
      <c r="M50" s="88">
        <v>46489</v>
      </c>
    </row>
    <row r="51" spans="2:13" ht="27.75" customHeight="1" x14ac:dyDescent="0.15">
      <c r="B51" s="1204"/>
      <c r="C51" s="1205"/>
      <c r="D51" s="85"/>
      <c r="E51" s="1208" t="s">
        <v>35</v>
      </c>
      <c r="F51" s="1208"/>
      <c r="G51" s="1208"/>
      <c r="H51" s="1209"/>
      <c r="I51" s="86">
        <v>133110</v>
      </c>
      <c r="J51" s="87">
        <v>134698</v>
      </c>
      <c r="K51" s="87">
        <v>137014</v>
      </c>
      <c r="L51" s="87">
        <v>138382</v>
      </c>
      <c r="M51" s="88">
        <v>138848</v>
      </c>
    </row>
    <row r="52" spans="2:13" ht="27.75" customHeight="1" thickBot="1" x14ac:dyDescent="0.2">
      <c r="B52" s="1212" t="s">
        <v>36</v>
      </c>
      <c r="C52" s="1213"/>
      <c r="D52" s="90"/>
      <c r="E52" s="1214" t="s">
        <v>37</v>
      </c>
      <c r="F52" s="1214"/>
      <c r="G52" s="1214"/>
      <c r="H52" s="1215"/>
      <c r="I52" s="91">
        <v>45579</v>
      </c>
      <c r="J52" s="92">
        <v>45846</v>
      </c>
      <c r="K52" s="92">
        <v>44477</v>
      </c>
      <c r="L52" s="92">
        <v>43872</v>
      </c>
      <c r="M52" s="93">
        <v>39548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2"/>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7"/>
      <c r="H50" s="1238"/>
      <c r="I50" s="1238"/>
      <c r="J50" s="1239"/>
      <c r="K50" s="354" t="s">
        <v>509</v>
      </c>
      <c r="L50" s="354" t="s">
        <v>510</v>
      </c>
      <c r="M50" s="354" t="s">
        <v>511</v>
      </c>
      <c r="N50" s="354" t="s">
        <v>512</v>
      </c>
      <c r="O50" s="354" t="s">
        <v>513</v>
      </c>
    </row>
    <row r="51" spans="1:17" x14ac:dyDescent="0.15">
      <c r="B51" s="248"/>
      <c r="C51" s="244"/>
      <c r="D51" s="244"/>
      <c r="E51" s="244"/>
      <c r="F51" s="244"/>
      <c r="G51" s="1240" t="s">
        <v>559</v>
      </c>
      <c r="H51" s="1241"/>
      <c r="I51" s="1246" t="s">
        <v>560</v>
      </c>
      <c r="J51" s="1246"/>
      <c r="K51" s="1250"/>
      <c r="L51" s="1250"/>
      <c r="M51" s="1250"/>
      <c r="N51" s="1250"/>
      <c r="O51" s="1250"/>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561</v>
      </c>
      <c r="J53" s="1226"/>
      <c r="K53" s="1251"/>
      <c r="L53" s="1251"/>
      <c r="M53" s="1251"/>
      <c r="N53" s="1251"/>
      <c r="O53" s="1251"/>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562</v>
      </c>
      <c r="H55" s="1221"/>
      <c r="I55" s="1226" t="s">
        <v>560</v>
      </c>
      <c r="J55" s="1226"/>
      <c r="K55" s="1250"/>
      <c r="L55" s="1250"/>
      <c r="M55" s="1250"/>
      <c r="N55" s="1250"/>
      <c r="O55" s="1250"/>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563</v>
      </c>
      <c r="J57" s="1218"/>
      <c r="K57" s="1251"/>
      <c r="L57" s="1251"/>
      <c r="M57" s="1251"/>
      <c r="N57" s="1251"/>
      <c r="O57" s="1251"/>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8" t="s">
        <v>567</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7"/>
      <c r="H72" s="1238"/>
      <c r="I72" s="1238"/>
      <c r="J72" s="1239"/>
      <c r="K72" s="354" t="s">
        <v>509</v>
      </c>
      <c r="L72" s="354" t="s">
        <v>510</v>
      </c>
      <c r="M72" s="354" t="s">
        <v>511</v>
      </c>
      <c r="N72" s="354" t="s">
        <v>512</v>
      </c>
      <c r="O72" s="354" t="s">
        <v>513</v>
      </c>
    </row>
    <row r="73" spans="2:30" x14ac:dyDescent="0.15">
      <c r="B73" s="248"/>
      <c r="C73" s="244"/>
      <c r="D73" s="244"/>
      <c r="E73" s="244"/>
      <c r="F73" s="244"/>
      <c r="G73" s="1240" t="s">
        <v>559</v>
      </c>
      <c r="H73" s="1241"/>
      <c r="I73" s="1246" t="s">
        <v>560</v>
      </c>
      <c r="J73" s="1246"/>
      <c r="K73" s="1227">
        <v>63.7</v>
      </c>
      <c r="L73" s="1227">
        <v>64.3</v>
      </c>
      <c r="M73" s="1216">
        <v>61.9</v>
      </c>
      <c r="N73" s="1216">
        <v>62.3</v>
      </c>
      <c r="O73" s="1216">
        <v>55.6</v>
      </c>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566</v>
      </c>
      <c r="J75" s="1226"/>
      <c r="K75" s="1248">
        <v>6</v>
      </c>
      <c r="L75" s="1248">
        <v>6.4</v>
      </c>
      <c r="M75" s="1248">
        <v>6.5</v>
      </c>
      <c r="N75" s="1248">
        <v>6.4</v>
      </c>
      <c r="O75" s="1248">
        <v>6.5</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562</v>
      </c>
      <c r="H77" s="1221"/>
      <c r="I77" s="1226" t="s">
        <v>560</v>
      </c>
      <c r="J77" s="1226"/>
      <c r="K77" s="1227">
        <v>74</v>
      </c>
      <c r="L77" s="1227">
        <v>62.7</v>
      </c>
      <c r="M77" s="1216">
        <v>54.4</v>
      </c>
      <c r="N77" s="1216">
        <v>47</v>
      </c>
      <c r="O77" s="1216">
        <v>41.4</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566</v>
      </c>
      <c r="J79" s="1218"/>
      <c r="K79" s="1219">
        <v>9.1999999999999993</v>
      </c>
      <c r="L79" s="1219">
        <v>8.6</v>
      </c>
      <c r="M79" s="1219">
        <v>8.1</v>
      </c>
      <c r="N79" s="1219">
        <v>7.3</v>
      </c>
      <c r="O79" s="1219">
        <v>6.7</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508</v>
      </c>
      <c r="G2" s="111"/>
      <c r="H2" s="112"/>
    </row>
    <row r="3" spans="1:8" x14ac:dyDescent="0.15">
      <c r="A3" s="108" t="s">
        <v>501</v>
      </c>
      <c r="B3" s="113"/>
      <c r="C3" s="114"/>
      <c r="D3" s="115">
        <v>31410</v>
      </c>
      <c r="E3" s="116"/>
      <c r="F3" s="117">
        <v>43858</v>
      </c>
      <c r="G3" s="118"/>
      <c r="H3" s="119"/>
    </row>
    <row r="4" spans="1:8" x14ac:dyDescent="0.15">
      <c r="A4" s="120"/>
      <c r="B4" s="121"/>
      <c r="C4" s="122"/>
      <c r="D4" s="123">
        <v>20073</v>
      </c>
      <c r="E4" s="124"/>
      <c r="F4" s="125">
        <v>23714</v>
      </c>
      <c r="G4" s="126"/>
      <c r="H4" s="127"/>
    </row>
    <row r="5" spans="1:8" x14ac:dyDescent="0.15">
      <c r="A5" s="108" t="s">
        <v>503</v>
      </c>
      <c r="B5" s="113"/>
      <c r="C5" s="114"/>
      <c r="D5" s="115">
        <v>28659</v>
      </c>
      <c r="E5" s="116"/>
      <c r="F5" s="117">
        <v>41705</v>
      </c>
      <c r="G5" s="118"/>
      <c r="H5" s="119"/>
    </row>
    <row r="6" spans="1:8" x14ac:dyDescent="0.15">
      <c r="A6" s="120"/>
      <c r="B6" s="121"/>
      <c r="C6" s="122"/>
      <c r="D6" s="123">
        <v>14801</v>
      </c>
      <c r="E6" s="124"/>
      <c r="F6" s="125">
        <v>22742</v>
      </c>
      <c r="G6" s="126"/>
      <c r="H6" s="127"/>
    </row>
    <row r="7" spans="1:8" x14ac:dyDescent="0.15">
      <c r="A7" s="108" t="s">
        <v>504</v>
      </c>
      <c r="B7" s="113"/>
      <c r="C7" s="114"/>
      <c r="D7" s="115">
        <v>29205</v>
      </c>
      <c r="E7" s="116"/>
      <c r="F7" s="117">
        <v>47677</v>
      </c>
      <c r="G7" s="118"/>
      <c r="H7" s="119"/>
    </row>
    <row r="8" spans="1:8" x14ac:dyDescent="0.15">
      <c r="A8" s="120"/>
      <c r="B8" s="121"/>
      <c r="C8" s="122"/>
      <c r="D8" s="123">
        <v>18687</v>
      </c>
      <c r="E8" s="124"/>
      <c r="F8" s="125">
        <v>23360</v>
      </c>
      <c r="G8" s="126"/>
      <c r="H8" s="127"/>
    </row>
    <row r="9" spans="1:8" x14ac:dyDescent="0.15">
      <c r="A9" s="108" t="s">
        <v>505</v>
      </c>
      <c r="B9" s="113"/>
      <c r="C9" s="114"/>
      <c r="D9" s="115">
        <v>30362</v>
      </c>
      <c r="E9" s="116"/>
      <c r="F9" s="117">
        <v>51613</v>
      </c>
      <c r="G9" s="118"/>
      <c r="H9" s="119"/>
    </row>
    <row r="10" spans="1:8" x14ac:dyDescent="0.15">
      <c r="A10" s="120"/>
      <c r="B10" s="121"/>
      <c r="C10" s="122"/>
      <c r="D10" s="123">
        <v>17459</v>
      </c>
      <c r="E10" s="124"/>
      <c r="F10" s="125">
        <v>25872</v>
      </c>
      <c r="G10" s="126"/>
      <c r="H10" s="127"/>
    </row>
    <row r="11" spans="1:8" x14ac:dyDescent="0.15">
      <c r="A11" s="108" t="s">
        <v>506</v>
      </c>
      <c r="B11" s="113"/>
      <c r="C11" s="114"/>
      <c r="D11" s="115">
        <v>28511</v>
      </c>
      <c r="E11" s="116"/>
      <c r="F11" s="117">
        <v>50880</v>
      </c>
      <c r="G11" s="118"/>
      <c r="H11" s="119"/>
    </row>
    <row r="12" spans="1:8" x14ac:dyDescent="0.15">
      <c r="A12" s="120"/>
      <c r="B12" s="121"/>
      <c r="C12" s="128"/>
      <c r="D12" s="123">
        <v>16093</v>
      </c>
      <c r="E12" s="124"/>
      <c r="F12" s="125">
        <v>27819</v>
      </c>
      <c r="G12" s="126"/>
      <c r="H12" s="127"/>
    </row>
    <row r="13" spans="1:8" x14ac:dyDescent="0.15">
      <c r="A13" s="108"/>
      <c r="B13" s="113"/>
      <c r="C13" s="129"/>
      <c r="D13" s="130">
        <v>29629</v>
      </c>
      <c r="E13" s="131"/>
      <c r="F13" s="132">
        <v>47147</v>
      </c>
      <c r="G13" s="133"/>
      <c r="H13" s="119"/>
    </row>
    <row r="14" spans="1:8" x14ac:dyDescent="0.15">
      <c r="A14" s="120"/>
      <c r="B14" s="121"/>
      <c r="C14" s="122"/>
      <c r="D14" s="123">
        <v>17423</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4.38</v>
      </c>
      <c r="C19" s="134">
        <f>ROUND(VALUE(SUBSTITUTE(実質収支比率等に係る経年分析!G$48,"▲","-")),2)</f>
        <v>4.21</v>
      </c>
      <c r="D19" s="134">
        <f>ROUND(VALUE(SUBSTITUTE(実質収支比率等に係る経年分析!H$48,"▲","-")),2)</f>
        <v>4.79</v>
      </c>
      <c r="E19" s="134">
        <f>ROUND(VALUE(SUBSTITUTE(実質収支比率等に係る経年分析!I$48,"▲","-")),2)</f>
        <v>4.16</v>
      </c>
      <c r="F19" s="134">
        <f>ROUND(VALUE(SUBSTITUTE(実質収支比率等に係る経年分析!J$48,"▲","-")),2)</f>
        <v>4.0599999999999996</v>
      </c>
    </row>
    <row r="20" spans="1:11" x14ac:dyDescent="0.15">
      <c r="A20" s="134" t="s">
        <v>42</v>
      </c>
      <c r="B20" s="134">
        <f>ROUND(VALUE(SUBSTITUTE(実質収支比率等に係る経年分析!F$47,"▲","-")),2)</f>
        <v>16.100000000000001</v>
      </c>
      <c r="C20" s="134">
        <f>ROUND(VALUE(SUBSTITUTE(実質収支比率等に係る経年分析!G$47,"▲","-")),2)</f>
        <v>16.07</v>
      </c>
      <c r="D20" s="134">
        <f>ROUND(VALUE(SUBSTITUTE(実質収支比率等に係る経年分析!H$47,"▲","-")),2)</f>
        <v>15.61</v>
      </c>
      <c r="E20" s="134">
        <f>ROUND(VALUE(SUBSTITUTE(実質収支比率等に係る経年分析!I$47,"▲","-")),2)</f>
        <v>14.28</v>
      </c>
      <c r="F20" s="134">
        <f>ROUND(VALUE(SUBSTITUTE(実質収支比率等に係る経年分析!J$47,"▲","-")),2)</f>
        <v>16.43</v>
      </c>
    </row>
    <row r="21" spans="1:11" x14ac:dyDescent="0.15">
      <c r="A21" s="134" t="s">
        <v>43</v>
      </c>
      <c r="B21" s="134">
        <f>IF(ISNUMBER(VALUE(SUBSTITUTE(実質収支比率等に係る経年分析!F$49,"▲","-"))),ROUND(VALUE(SUBSTITUTE(実質収支比率等に係る経年分析!F$49,"▲","-")),2),NA())</f>
        <v>-1.2</v>
      </c>
      <c r="C21" s="134">
        <f>IF(ISNUMBER(VALUE(SUBSTITUTE(実質収支比率等に係る経年分析!G$49,"▲","-"))),ROUND(VALUE(SUBSTITUTE(実質収支比率等に係る経年分析!G$49,"▲","-")),2),NA())</f>
        <v>-2.37</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-4.6900000000000004</v>
      </c>
      <c r="F21" s="134">
        <f>IF(ISNUMBER(VALUE(SUBSTITUTE(実質収支比率等に係る経年分析!J$49,"▲","-"))),ROUND(VALUE(SUBSTITUTE(実質収支比率等に係る経年分析!J$49,"▲","-")),2),NA())</f>
        <v>-0.11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特別会計公園墓地事業費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特別会計後期高齢者医療費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特別会計介護保険費</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1.28</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2.13</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2.5499999999999998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v>
      </c>
    </row>
    <row r="35" spans="1:16" x14ac:dyDescent="0.15">
      <c r="A35" s="135" t="str">
        <f>IF(連結実質赤字比率に係る赤字・黒字の構成分析!C$35="",NA(),連結実質赤字比率に係る赤字・黒字の構成分析!C$35)</f>
        <v>特別会計国民健康保険費</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16135</v>
      </c>
      <c r="E42" s="136"/>
      <c r="F42" s="136"/>
      <c r="G42" s="136">
        <f>'実質公債費比率（分子）の構造'!L$52</f>
        <v>16337</v>
      </c>
      <c r="H42" s="136"/>
      <c r="I42" s="136"/>
      <c r="J42" s="136">
        <f>'実質公債費比率（分子）の構造'!M$52</f>
        <v>16346</v>
      </c>
      <c r="K42" s="136"/>
      <c r="L42" s="136"/>
      <c r="M42" s="136">
        <f>'実質公債費比率（分子）の構造'!N$52</f>
        <v>16283</v>
      </c>
      <c r="N42" s="136"/>
      <c r="O42" s="136"/>
      <c r="P42" s="136">
        <f>'実質公債費比率（分子）の構造'!O$52</f>
        <v>15278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53</v>
      </c>
      <c r="C44" s="136"/>
      <c r="D44" s="136"/>
      <c r="E44" s="136">
        <f>'実質公債費比率（分子）の構造'!L$50</f>
        <v>55</v>
      </c>
      <c r="F44" s="136"/>
      <c r="G44" s="136"/>
      <c r="H44" s="136">
        <f>'実質公債費比率（分子）の構造'!M$50</f>
        <v>53</v>
      </c>
      <c r="I44" s="136"/>
      <c r="J44" s="136"/>
      <c r="K44" s="136">
        <f>'実質公債費比率（分子）の構造'!N$50</f>
        <v>49</v>
      </c>
      <c r="L44" s="136"/>
      <c r="M44" s="136"/>
      <c r="N44" s="136">
        <f>'実質公債費比率（分子）の構造'!O$50</f>
        <v>80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4402</v>
      </c>
      <c r="C46" s="136"/>
      <c r="D46" s="136"/>
      <c r="E46" s="136">
        <f>'実質公債費比率（分子）の構造'!L$48</f>
        <v>4209</v>
      </c>
      <c r="F46" s="136"/>
      <c r="G46" s="136"/>
      <c r="H46" s="136">
        <f>'実質公債費比率（分子）の構造'!M$48</f>
        <v>4201</v>
      </c>
      <c r="I46" s="136"/>
      <c r="J46" s="136"/>
      <c r="K46" s="136">
        <f>'実質公債費比率（分子）の構造'!N$48</f>
        <v>3974</v>
      </c>
      <c r="L46" s="136"/>
      <c r="M46" s="136"/>
      <c r="N46" s="136">
        <f>'実質公債費比率（分子）の構造'!O$48</f>
        <v>3926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16477</v>
      </c>
      <c r="C49" s="136"/>
      <c r="D49" s="136"/>
      <c r="E49" s="136">
        <f>'実質公債費比率（分子）の構造'!L$45</f>
        <v>16595</v>
      </c>
      <c r="F49" s="136"/>
      <c r="G49" s="136"/>
      <c r="H49" s="136">
        <f>'実質公債費比率（分子）の構造'!M$45</f>
        <v>16727</v>
      </c>
      <c r="I49" s="136"/>
      <c r="J49" s="136"/>
      <c r="K49" s="136">
        <f>'実質公債費比率（分子）の構造'!N$45</f>
        <v>16959</v>
      </c>
      <c r="L49" s="136"/>
      <c r="M49" s="136"/>
      <c r="N49" s="136">
        <f>'実質公債費比率（分子）の構造'!O$45</f>
        <v>15912</v>
      </c>
      <c r="O49" s="136"/>
      <c r="P49" s="136"/>
    </row>
    <row r="50" spans="1:16" x14ac:dyDescent="0.15">
      <c r="A50" s="136" t="s">
        <v>58</v>
      </c>
      <c r="B50" s="136" t="e">
        <f>NA()</f>
        <v>#N/A</v>
      </c>
      <c r="C50" s="136">
        <f>IF(ISNUMBER('実質公債費比率（分子）の構造'!K$53),'実質公債費比率（分子）の構造'!K$53,NA())</f>
        <v>4797</v>
      </c>
      <c r="D50" s="136" t="e">
        <f>NA()</f>
        <v>#N/A</v>
      </c>
      <c r="E50" s="136" t="e">
        <f>NA()</f>
        <v>#N/A</v>
      </c>
      <c r="F50" s="136">
        <f>IF(ISNUMBER('実質公債費比率（分子）の構造'!L$53),'実質公債費比率（分子）の構造'!L$53,NA())</f>
        <v>4522</v>
      </c>
      <c r="G50" s="136" t="e">
        <f>NA()</f>
        <v>#N/A</v>
      </c>
      <c r="H50" s="136" t="e">
        <f>NA()</f>
        <v>#N/A</v>
      </c>
      <c r="I50" s="136">
        <f>IF(ISNUMBER('実質公債費比率（分子）の構造'!M$53),'実質公債費比率（分子）の構造'!M$53,NA())</f>
        <v>4635</v>
      </c>
      <c r="J50" s="136" t="e">
        <f>NA()</f>
        <v>#N/A</v>
      </c>
      <c r="K50" s="136" t="e">
        <f>NA()</f>
        <v>#N/A</v>
      </c>
      <c r="L50" s="136">
        <f>IF(ISNUMBER('実質公債費比率（分子）の構造'!N$53),'実質公債費比率（分子）の構造'!N$53,NA())</f>
        <v>4699</v>
      </c>
      <c r="M50" s="136" t="e">
        <f>NA()</f>
        <v>#N/A</v>
      </c>
      <c r="N50" s="136" t="e">
        <f>NA()</f>
        <v>#N/A</v>
      </c>
      <c r="O50" s="136">
        <f>IF(ISNUMBER('実質公債費比率（分子）の構造'!O$53),'実質公債費比率（分子）の構造'!O$53,NA())</f>
        <v>4640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133110</v>
      </c>
      <c r="E56" s="135"/>
      <c r="F56" s="135"/>
      <c r="G56" s="135">
        <f>'将来負担比率（分子）の構造'!J$51</f>
        <v>134698</v>
      </c>
      <c r="H56" s="135"/>
      <c r="I56" s="135"/>
      <c r="J56" s="135">
        <f>'将来負担比率（分子）の構造'!K$51</f>
        <v>137014</v>
      </c>
      <c r="K56" s="135"/>
      <c r="L56" s="135"/>
      <c r="M56" s="135">
        <f>'将来負担比率（分子）の構造'!L$51</f>
        <v>138382</v>
      </c>
      <c r="N56" s="135"/>
      <c r="O56" s="135"/>
      <c r="P56" s="135">
        <f>'将来負担比率（分子）の構造'!M$51</f>
        <v>138848</v>
      </c>
    </row>
    <row r="57" spans="1:16" x14ac:dyDescent="0.15">
      <c r="A57" s="135" t="s">
        <v>34</v>
      </c>
      <c r="B57" s="135"/>
      <c r="C57" s="135"/>
      <c r="D57" s="135">
        <f>'将来負担比率（分子）の構造'!I$50</f>
        <v>45051</v>
      </c>
      <c r="E57" s="135"/>
      <c r="F57" s="135"/>
      <c r="G57" s="135">
        <f>'将来負担比率（分子）の構造'!J$50</f>
        <v>44751</v>
      </c>
      <c r="H57" s="135"/>
      <c r="I57" s="135"/>
      <c r="J57" s="135">
        <f>'将来負担比率（分子）の構造'!K$50</f>
        <v>44344</v>
      </c>
      <c r="K57" s="135"/>
      <c r="L57" s="135"/>
      <c r="M57" s="135">
        <f>'将来負担比率（分子）の構造'!L$50</f>
        <v>43697</v>
      </c>
      <c r="N57" s="135"/>
      <c r="O57" s="135"/>
      <c r="P57" s="135">
        <f>'将来負担比率（分子）の構造'!M$50</f>
        <v>46489</v>
      </c>
    </row>
    <row r="58" spans="1:16" x14ac:dyDescent="0.15">
      <c r="A58" s="135" t="s">
        <v>33</v>
      </c>
      <c r="B58" s="135"/>
      <c r="C58" s="135"/>
      <c r="D58" s="135">
        <f>'将来負担比率（分子）の構造'!I$49</f>
        <v>17836</v>
      </c>
      <c r="E58" s="135"/>
      <c r="F58" s="135"/>
      <c r="G58" s="135">
        <f>'将来負担比率（分子）の構造'!J$49</f>
        <v>17532</v>
      </c>
      <c r="H58" s="135"/>
      <c r="I58" s="135"/>
      <c r="J58" s="135">
        <f>'将来負担比率（分子）の構造'!K$49</f>
        <v>16949</v>
      </c>
      <c r="K58" s="135"/>
      <c r="L58" s="135"/>
      <c r="M58" s="135">
        <f>'将来負担比率（分子）の構造'!L$49</f>
        <v>15621</v>
      </c>
      <c r="N58" s="135"/>
      <c r="O58" s="135"/>
      <c r="P58" s="135">
        <f>'将来負担比率（分子）の構造'!M$49</f>
        <v>17944</v>
      </c>
    </row>
    <row r="59" spans="1:16" x14ac:dyDescent="0.15">
      <c r="A59" s="135" t="s">
        <v>31</v>
      </c>
      <c r="B59" s="135">
        <f>'将来負担比率（分子）の構造'!I$48</f>
        <v>845</v>
      </c>
      <c r="C59" s="135"/>
      <c r="D59" s="135"/>
      <c r="E59" s="135">
        <f>'将来負担比率（分子）の構造'!J$48</f>
        <v>845</v>
      </c>
      <c r="F59" s="135"/>
      <c r="G59" s="135"/>
      <c r="H59" s="135">
        <f>'将来負担比率（分子）の構造'!K$48</f>
        <v>845</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389</v>
      </c>
      <c r="C61" s="135"/>
      <c r="D61" s="135"/>
      <c r="E61" s="135">
        <f>'将来負担比率（分子）の構造'!J$46</f>
        <v>448</v>
      </c>
      <c r="F61" s="135"/>
      <c r="G61" s="135"/>
      <c r="H61" s="135">
        <f>'将来負担比率（分子）の構造'!K$46</f>
        <v>458</v>
      </c>
      <c r="I61" s="135"/>
      <c r="J61" s="135"/>
      <c r="K61" s="135">
        <f>'将来負担比率（分子）の構造'!L$46</f>
        <v>467</v>
      </c>
      <c r="L61" s="135"/>
      <c r="M61" s="135"/>
      <c r="N61" s="135">
        <f>'将来負担比率（分子）の構造'!M$46</f>
        <v>500</v>
      </c>
      <c r="O61" s="135"/>
      <c r="P61" s="135"/>
    </row>
    <row r="62" spans="1:16" x14ac:dyDescent="0.15">
      <c r="A62" s="135" t="s">
        <v>28</v>
      </c>
      <c r="B62" s="135">
        <f>'将来負担比率（分子）の構造'!I$45</f>
        <v>25200</v>
      </c>
      <c r="C62" s="135"/>
      <c r="D62" s="135"/>
      <c r="E62" s="135">
        <f>'将来負担比率（分子）の構造'!J$45</f>
        <v>24581</v>
      </c>
      <c r="F62" s="135"/>
      <c r="G62" s="135"/>
      <c r="H62" s="135">
        <f>'将来負担比率（分子）の構造'!K$45</f>
        <v>24296</v>
      </c>
      <c r="I62" s="135"/>
      <c r="J62" s="135"/>
      <c r="K62" s="135">
        <f>'将来負担比率（分子）の構造'!L$45</f>
        <v>23067</v>
      </c>
      <c r="L62" s="135"/>
      <c r="M62" s="135"/>
      <c r="N62" s="135">
        <f>'将来負担比率（分子）の構造'!M$45</f>
        <v>21696</v>
      </c>
      <c r="O62" s="135"/>
      <c r="P62" s="135"/>
    </row>
    <row r="63" spans="1:16" x14ac:dyDescent="0.15">
      <c r="A63" s="135" t="s">
        <v>27</v>
      </c>
      <c r="B63" s="135">
        <f>'将来負担比率（分子）の構造'!I$44</f>
        <v>606</v>
      </c>
      <c r="C63" s="135"/>
      <c r="D63" s="135"/>
      <c r="E63" s="135">
        <f>'将来負担比率（分子）の構造'!J$44</f>
        <v>487</v>
      </c>
      <c r="F63" s="135"/>
      <c r="G63" s="135"/>
      <c r="H63" s="135">
        <f>'将来負担比率（分子）の構造'!K$44</f>
        <v>375</v>
      </c>
      <c r="I63" s="135"/>
      <c r="J63" s="135"/>
      <c r="K63" s="135">
        <f>'将来負担比率（分子）の構造'!L$44</f>
        <v>271</v>
      </c>
      <c r="L63" s="135"/>
      <c r="M63" s="135"/>
      <c r="N63" s="135">
        <f>'将来負担比率（分子）の構造'!M$44</f>
        <v>180</v>
      </c>
      <c r="O63" s="135"/>
      <c r="P63" s="135"/>
    </row>
    <row r="64" spans="1:16" x14ac:dyDescent="0.15">
      <c r="A64" s="135" t="s">
        <v>26</v>
      </c>
      <c r="B64" s="135">
        <f>'将来負担比率（分子）の構造'!I$43</f>
        <v>40481</v>
      </c>
      <c r="C64" s="135"/>
      <c r="D64" s="135"/>
      <c r="E64" s="135">
        <f>'将来負担比率（分子）の構造'!J$43</f>
        <v>41626</v>
      </c>
      <c r="F64" s="135"/>
      <c r="G64" s="135"/>
      <c r="H64" s="135">
        <f>'将来負担比率（分子）の構造'!K$43</f>
        <v>41044</v>
      </c>
      <c r="I64" s="135"/>
      <c r="J64" s="135"/>
      <c r="K64" s="135">
        <f>'将来負担比率（分子）の構造'!L$43</f>
        <v>39858</v>
      </c>
      <c r="L64" s="135"/>
      <c r="M64" s="135"/>
      <c r="N64" s="135">
        <f>'将来負担比率（分子）の構造'!M$43</f>
        <v>41989</v>
      </c>
      <c r="O64" s="135"/>
      <c r="P64" s="135"/>
    </row>
    <row r="65" spans="1:16" x14ac:dyDescent="0.15">
      <c r="A65" s="135" t="s">
        <v>25</v>
      </c>
      <c r="B65" s="135">
        <f>'将来負担比率（分子）の構造'!I$42</f>
        <v>4956</v>
      </c>
      <c r="C65" s="135"/>
      <c r="D65" s="135"/>
      <c r="E65" s="135">
        <f>'将来負担比率（分子）の構造'!J$42</f>
        <v>4114</v>
      </c>
      <c r="F65" s="135"/>
      <c r="G65" s="135"/>
      <c r="H65" s="135">
        <f>'将来負担比率（分子）の構造'!K$42</f>
        <v>3663</v>
      </c>
      <c r="I65" s="135"/>
      <c r="J65" s="135"/>
      <c r="K65" s="135">
        <f>'将来負担比率（分子）の構造'!L$42</f>
        <v>3497</v>
      </c>
      <c r="L65" s="135"/>
      <c r="M65" s="135"/>
      <c r="N65" s="135">
        <f>'将来負担比率（分子）の構造'!M$42</f>
        <v>2906</v>
      </c>
      <c r="O65" s="135"/>
      <c r="P65" s="135"/>
    </row>
    <row r="66" spans="1:16" x14ac:dyDescent="0.15">
      <c r="A66" s="135" t="s">
        <v>24</v>
      </c>
      <c r="B66" s="135">
        <f>'将来負担比率（分子）の構造'!I$41</f>
        <v>169099</v>
      </c>
      <c r="C66" s="135"/>
      <c r="D66" s="135"/>
      <c r="E66" s="135">
        <f>'将来負担比率（分子）の構造'!J$41</f>
        <v>170724</v>
      </c>
      <c r="F66" s="135"/>
      <c r="G66" s="135"/>
      <c r="H66" s="135">
        <f>'将来負担比率（分子）の構造'!K$41</f>
        <v>172103</v>
      </c>
      <c r="I66" s="135"/>
      <c r="J66" s="135"/>
      <c r="K66" s="135">
        <f>'将来負担比率（分子）の構造'!L$41</f>
        <v>174412</v>
      </c>
      <c r="L66" s="135"/>
      <c r="M66" s="135"/>
      <c r="N66" s="135">
        <f>'将来負担比率（分子）の構造'!M$41</f>
        <v>175559</v>
      </c>
      <c r="O66" s="135"/>
      <c r="P66" s="135"/>
    </row>
    <row r="67" spans="1:16" x14ac:dyDescent="0.15">
      <c r="A67" s="135" t="s">
        <v>62</v>
      </c>
      <c r="B67" s="135" t="e">
        <f>NA()</f>
        <v>#N/A</v>
      </c>
      <c r="C67" s="135">
        <f>IF(ISNUMBER('将来負担比率（分子）の構造'!I$52), IF('将来負担比率（分子）の構造'!I$52 &lt; 0, 0, '将来負担比率（分子）の構造'!I$52), NA())</f>
        <v>45579</v>
      </c>
      <c r="D67" s="135" t="e">
        <f>NA()</f>
        <v>#N/A</v>
      </c>
      <c r="E67" s="135" t="e">
        <f>NA()</f>
        <v>#N/A</v>
      </c>
      <c r="F67" s="135">
        <f>IF(ISNUMBER('将来負担比率（分子）の構造'!J$52), IF('将来負担比率（分子）の構造'!J$52 &lt; 0, 0, '将来負担比率（分子）の構造'!J$52), NA())</f>
        <v>45846</v>
      </c>
      <c r="G67" s="135" t="e">
        <f>NA()</f>
        <v>#N/A</v>
      </c>
      <c r="H67" s="135" t="e">
        <f>NA()</f>
        <v>#N/A</v>
      </c>
      <c r="I67" s="135">
        <f>IF(ISNUMBER('将来負担比率（分子）の構造'!K$52), IF('将来負担比率（分子）の構造'!K$52 &lt; 0, 0, '将来負担比率（分子）の構造'!K$52), NA())</f>
        <v>44477</v>
      </c>
      <c r="J67" s="135" t="e">
        <f>NA()</f>
        <v>#N/A</v>
      </c>
      <c r="K67" s="135" t="e">
        <f>NA()</f>
        <v>#N/A</v>
      </c>
      <c r="L67" s="135">
        <f>IF(ISNUMBER('将来負担比率（分子）の構造'!L$52), IF('将来負担比率（分子）の構造'!L$52 &lt; 0, 0, '将来負担比率（分子）の構造'!L$52), NA())</f>
        <v>43872</v>
      </c>
      <c r="M67" s="135" t="e">
        <f>NA()</f>
        <v>#N/A</v>
      </c>
      <c r="N67" s="135" t="e">
        <f>NA()</f>
        <v>#N/A</v>
      </c>
      <c r="O67" s="135">
        <f>IF(ISNUMBER('将来負担比率（分子）の構造'!M$52), IF('将来負担比率（分子）の構造'!M$52 &lt; 0, 0, '将来負担比率（分子）の構造'!M$52), NA())</f>
        <v>39548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61243206</v>
      </c>
      <c r="S5" s="613"/>
      <c r="T5" s="613"/>
      <c r="U5" s="613"/>
      <c r="V5" s="613"/>
      <c r="W5" s="613"/>
      <c r="X5" s="613"/>
      <c r="Y5" s="614"/>
      <c r="Z5" s="615">
        <v>42.4</v>
      </c>
      <c r="AA5" s="615"/>
      <c r="AB5" s="615"/>
      <c r="AC5" s="615"/>
      <c r="AD5" s="616">
        <v>56558460</v>
      </c>
      <c r="AE5" s="616"/>
      <c r="AF5" s="616"/>
      <c r="AG5" s="616"/>
      <c r="AH5" s="616"/>
      <c r="AI5" s="616"/>
      <c r="AJ5" s="616"/>
      <c r="AK5" s="616"/>
      <c r="AL5" s="617">
        <v>70</v>
      </c>
      <c r="AM5" s="618"/>
      <c r="AN5" s="618"/>
      <c r="AO5" s="619"/>
      <c r="AP5" s="609" t="s">
        <v>205</v>
      </c>
      <c r="AQ5" s="610"/>
      <c r="AR5" s="610"/>
      <c r="AS5" s="610"/>
      <c r="AT5" s="610"/>
      <c r="AU5" s="610"/>
      <c r="AV5" s="610"/>
      <c r="AW5" s="610"/>
      <c r="AX5" s="610"/>
      <c r="AY5" s="610"/>
      <c r="AZ5" s="610"/>
      <c r="BA5" s="610"/>
      <c r="BB5" s="610"/>
      <c r="BC5" s="610"/>
      <c r="BD5" s="610"/>
      <c r="BE5" s="610"/>
      <c r="BF5" s="611"/>
      <c r="BG5" s="623">
        <v>54942812</v>
      </c>
      <c r="BH5" s="624"/>
      <c r="BI5" s="624"/>
      <c r="BJ5" s="624"/>
      <c r="BK5" s="624"/>
      <c r="BL5" s="624"/>
      <c r="BM5" s="624"/>
      <c r="BN5" s="625"/>
      <c r="BO5" s="626">
        <v>89.7</v>
      </c>
      <c r="BP5" s="626"/>
      <c r="BQ5" s="626"/>
      <c r="BR5" s="626"/>
      <c r="BS5" s="627">
        <v>630262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706767</v>
      </c>
      <c r="S6" s="624"/>
      <c r="T6" s="624"/>
      <c r="U6" s="624"/>
      <c r="V6" s="624"/>
      <c r="W6" s="624"/>
      <c r="X6" s="624"/>
      <c r="Y6" s="625"/>
      <c r="Z6" s="626">
        <v>0.5</v>
      </c>
      <c r="AA6" s="626"/>
      <c r="AB6" s="626"/>
      <c r="AC6" s="626"/>
      <c r="AD6" s="627">
        <v>706767</v>
      </c>
      <c r="AE6" s="627"/>
      <c r="AF6" s="627"/>
      <c r="AG6" s="627"/>
      <c r="AH6" s="627"/>
      <c r="AI6" s="627"/>
      <c r="AJ6" s="627"/>
      <c r="AK6" s="627"/>
      <c r="AL6" s="628">
        <v>0.9</v>
      </c>
      <c r="AM6" s="629"/>
      <c r="AN6" s="629"/>
      <c r="AO6" s="630"/>
      <c r="AP6" s="620" t="s">
        <v>210</v>
      </c>
      <c r="AQ6" s="621"/>
      <c r="AR6" s="621"/>
      <c r="AS6" s="621"/>
      <c r="AT6" s="621"/>
      <c r="AU6" s="621"/>
      <c r="AV6" s="621"/>
      <c r="AW6" s="621"/>
      <c r="AX6" s="621"/>
      <c r="AY6" s="621"/>
      <c r="AZ6" s="621"/>
      <c r="BA6" s="621"/>
      <c r="BB6" s="621"/>
      <c r="BC6" s="621"/>
      <c r="BD6" s="621"/>
      <c r="BE6" s="621"/>
      <c r="BF6" s="622"/>
      <c r="BG6" s="623">
        <v>54942812</v>
      </c>
      <c r="BH6" s="624"/>
      <c r="BI6" s="624"/>
      <c r="BJ6" s="624"/>
      <c r="BK6" s="624"/>
      <c r="BL6" s="624"/>
      <c r="BM6" s="624"/>
      <c r="BN6" s="625"/>
      <c r="BO6" s="626">
        <v>89.7</v>
      </c>
      <c r="BP6" s="626"/>
      <c r="BQ6" s="626"/>
      <c r="BR6" s="626"/>
      <c r="BS6" s="627">
        <v>630262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921116</v>
      </c>
      <c r="CS6" s="624"/>
      <c r="CT6" s="624"/>
      <c r="CU6" s="624"/>
      <c r="CV6" s="624"/>
      <c r="CW6" s="624"/>
      <c r="CX6" s="624"/>
      <c r="CY6" s="625"/>
      <c r="CZ6" s="626">
        <v>0.7</v>
      </c>
      <c r="DA6" s="626"/>
      <c r="DB6" s="626"/>
      <c r="DC6" s="626"/>
      <c r="DD6" s="632" t="s">
        <v>212</v>
      </c>
      <c r="DE6" s="624"/>
      <c r="DF6" s="624"/>
      <c r="DG6" s="624"/>
      <c r="DH6" s="624"/>
      <c r="DI6" s="624"/>
      <c r="DJ6" s="624"/>
      <c r="DK6" s="624"/>
      <c r="DL6" s="624"/>
      <c r="DM6" s="624"/>
      <c r="DN6" s="624"/>
      <c r="DO6" s="624"/>
      <c r="DP6" s="625"/>
      <c r="DQ6" s="632">
        <v>921105</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94453</v>
      </c>
      <c r="S7" s="624"/>
      <c r="T7" s="624"/>
      <c r="U7" s="624"/>
      <c r="V7" s="624"/>
      <c r="W7" s="624"/>
      <c r="X7" s="624"/>
      <c r="Y7" s="625"/>
      <c r="Z7" s="626">
        <v>0.1</v>
      </c>
      <c r="AA7" s="626"/>
      <c r="AB7" s="626"/>
      <c r="AC7" s="626"/>
      <c r="AD7" s="627">
        <v>94453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28584849</v>
      </c>
      <c r="BH7" s="624"/>
      <c r="BI7" s="624"/>
      <c r="BJ7" s="624"/>
      <c r="BK7" s="624"/>
      <c r="BL7" s="624"/>
      <c r="BM7" s="624"/>
      <c r="BN7" s="625"/>
      <c r="BO7" s="626">
        <v>46.7</v>
      </c>
      <c r="BP7" s="626"/>
      <c r="BQ7" s="626"/>
      <c r="BR7" s="626"/>
      <c r="BS7" s="627">
        <v>630262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15149192</v>
      </c>
      <c r="CS7" s="624"/>
      <c r="CT7" s="624"/>
      <c r="CU7" s="624"/>
      <c r="CV7" s="624"/>
      <c r="CW7" s="624"/>
      <c r="CX7" s="624"/>
      <c r="CY7" s="625"/>
      <c r="CZ7" s="626">
        <v>10.8</v>
      </c>
      <c r="DA7" s="626"/>
      <c r="DB7" s="626"/>
      <c r="DC7" s="626"/>
      <c r="DD7" s="632">
        <v>1446021</v>
      </c>
      <c r="DE7" s="624"/>
      <c r="DF7" s="624"/>
      <c r="DG7" s="624"/>
      <c r="DH7" s="624"/>
      <c r="DI7" s="624"/>
      <c r="DJ7" s="624"/>
      <c r="DK7" s="624"/>
      <c r="DL7" s="624"/>
      <c r="DM7" s="624"/>
      <c r="DN7" s="624"/>
      <c r="DO7" s="624"/>
      <c r="DP7" s="625"/>
      <c r="DQ7" s="632">
        <v>11259671</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364691</v>
      </c>
      <c r="S8" s="624"/>
      <c r="T8" s="624"/>
      <c r="U8" s="624"/>
      <c r="V8" s="624"/>
      <c r="W8" s="624"/>
      <c r="X8" s="624"/>
      <c r="Y8" s="625"/>
      <c r="Z8" s="626">
        <v>0.3</v>
      </c>
      <c r="AA8" s="626"/>
      <c r="AB8" s="626"/>
      <c r="AC8" s="626"/>
      <c r="AD8" s="627">
        <v>364691</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693210</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55058082</v>
      </c>
      <c r="CS8" s="624"/>
      <c r="CT8" s="624"/>
      <c r="CU8" s="624"/>
      <c r="CV8" s="624"/>
      <c r="CW8" s="624"/>
      <c r="CX8" s="624"/>
      <c r="CY8" s="625"/>
      <c r="CZ8" s="626">
        <v>39.200000000000003</v>
      </c>
      <c r="DA8" s="626"/>
      <c r="DB8" s="626"/>
      <c r="DC8" s="626"/>
      <c r="DD8" s="632">
        <v>119155</v>
      </c>
      <c r="DE8" s="624"/>
      <c r="DF8" s="624"/>
      <c r="DG8" s="624"/>
      <c r="DH8" s="624"/>
      <c r="DI8" s="624"/>
      <c r="DJ8" s="624"/>
      <c r="DK8" s="624"/>
      <c r="DL8" s="624"/>
      <c r="DM8" s="624"/>
      <c r="DN8" s="624"/>
      <c r="DO8" s="624"/>
      <c r="DP8" s="625"/>
      <c r="DQ8" s="632">
        <v>30174373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391549</v>
      </c>
      <c r="S9" s="624"/>
      <c r="T9" s="624"/>
      <c r="U9" s="624"/>
      <c r="V9" s="624"/>
      <c r="W9" s="624"/>
      <c r="X9" s="624"/>
      <c r="Y9" s="625"/>
      <c r="Z9" s="626">
        <v>0.3</v>
      </c>
      <c r="AA9" s="626"/>
      <c r="AB9" s="626"/>
      <c r="AC9" s="626"/>
      <c r="AD9" s="627">
        <v>391549</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22591399</v>
      </c>
      <c r="BH9" s="624"/>
      <c r="BI9" s="624"/>
      <c r="BJ9" s="624"/>
      <c r="BK9" s="624"/>
      <c r="BL9" s="624"/>
      <c r="BM9" s="624"/>
      <c r="BN9" s="625"/>
      <c r="BO9" s="626">
        <v>36.9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15068916</v>
      </c>
      <c r="CS9" s="624"/>
      <c r="CT9" s="624"/>
      <c r="CU9" s="624"/>
      <c r="CV9" s="624"/>
      <c r="CW9" s="624"/>
      <c r="CX9" s="624"/>
      <c r="CY9" s="625"/>
      <c r="CZ9" s="626">
        <v>10.7</v>
      </c>
      <c r="DA9" s="626"/>
      <c r="DB9" s="626"/>
      <c r="DC9" s="626"/>
      <c r="DD9" s="632">
        <v>2329380</v>
      </c>
      <c r="DE9" s="624"/>
      <c r="DF9" s="624"/>
      <c r="DG9" s="624"/>
      <c r="DH9" s="624"/>
      <c r="DI9" s="624"/>
      <c r="DJ9" s="624"/>
      <c r="DK9" s="624"/>
      <c r="DL9" s="624"/>
      <c r="DM9" s="624"/>
      <c r="DN9" s="624"/>
      <c r="DO9" s="624"/>
      <c r="DP9" s="625"/>
      <c r="DQ9" s="632">
        <v>11485151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7262951</v>
      </c>
      <c r="S10" s="624"/>
      <c r="T10" s="624"/>
      <c r="U10" s="624"/>
      <c r="V10" s="624"/>
      <c r="W10" s="624"/>
      <c r="X10" s="624"/>
      <c r="Y10" s="625"/>
      <c r="Z10" s="626">
        <v>5</v>
      </c>
      <c r="AA10" s="626"/>
      <c r="AB10" s="626"/>
      <c r="AC10" s="626"/>
      <c r="AD10" s="627">
        <v>7262951</v>
      </c>
      <c r="AE10" s="627"/>
      <c r="AF10" s="627"/>
      <c r="AG10" s="627"/>
      <c r="AH10" s="627"/>
      <c r="AI10" s="627"/>
      <c r="AJ10" s="627"/>
      <c r="AK10" s="627"/>
      <c r="AL10" s="628">
        <v>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806229</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242089</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89709</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17188</v>
      </c>
      <c r="S11" s="624"/>
      <c r="T11" s="624"/>
      <c r="U11" s="624"/>
      <c r="V11" s="624"/>
      <c r="W11" s="624"/>
      <c r="X11" s="624"/>
      <c r="Y11" s="625"/>
      <c r="Z11" s="626">
        <v>0</v>
      </c>
      <c r="AA11" s="626"/>
      <c r="AB11" s="626"/>
      <c r="AC11" s="626"/>
      <c r="AD11" s="627">
        <v>17188</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4494011</v>
      </c>
      <c r="BH11" s="624"/>
      <c r="BI11" s="624"/>
      <c r="BJ11" s="624"/>
      <c r="BK11" s="624"/>
      <c r="BL11" s="624"/>
      <c r="BM11" s="624"/>
      <c r="BN11" s="625"/>
      <c r="BO11" s="626">
        <v>7.3</v>
      </c>
      <c r="BP11" s="626"/>
      <c r="BQ11" s="626"/>
      <c r="BR11" s="626"/>
      <c r="BS11" s="632">
        <v>630262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802164</v>
      </c>
      <c r="CS11" s="624"/>
      <c r="CT11" s="624"/>
      <c r="CU11" s="624"/>
      <c r="CV11" s="624"/>
      <c r="CW11" s="624"/>
      <c r="CX11" s="624"/>
      <c r="CY11" s="625"/>
      <c r="CZ11" s="626">
        <v>0.6</v>
      </c>
      <c r="DA11" s="626"/>
      <c r="DB11" s="626"/>
      <c r="DC11" s="626"/>
      <c r="DD11" s="632">
        <v>336058</v>
      </c>
      <c r="DE11" s="624"/>
      <c r="DF11" s="624"/>
      <c r="DG11" s="624"/>
      <c r="DH11" s="624"/>
      <c r="DI11" s="624"/>
      <c r="DJ11" s="624"/>
      <c r="DK11" s="624"/>
      <c r="DL11" s="624"/>
      <c r="DM11" s="624"/>
      <c r="DN11" s="624"/>
      <c r="DO11" s="624"/>
      <c r="DP11" s="625"/>
      <c r="DQ11" s="632">
        <v>213308</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23060467</v>
      </c>
      <c r="BH12" s="624"/>
      <c r="BI12" s="624"/>
      <c r="BJ12" s="624"/>
      <c r="BK12" s="624"/>
      <c r="BL12" s="624"/>
      <c r="BM12" s="624"/>
      <c r="BN12" s="625"/>
      <c r="BO12" s="626">
        <v>37.700000000000003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3329996</v>
      </c>
      <c r="CS12" s="624"/>
      <c r="CT12" s="624"/>
      <c r="CU12" s="624"/>
      <c r="CV12" s="624"/>
      <c r="CW12" s="624"/>
      <c r="CX12" s="624"/>
      <c r="CY12" s="625"/>
      <c r="CZ12" s="626">
        <v>2.4</v>
      </c>
      <c r="DA12" s="626"/>
      <c r="DB12" s="626"/>
      <c r="DC12" s="626"/>
      <c r="DD12" s="632">
        <v>343602</v>
      </c>
      <c r="DE12" s="624"/>
      <c r="DF12" s="624"/>
      <c r="DG12" s="624"/>
      <c r="DH12" s="624"/>
      <c r="DI12" s="624"/>
      <c r="DJ12" s="624"/>
      <c r="DK12" s="624"/>
      <c r="DL12" s="624"/>
      <c r="DM12" s="624"/>
      <c r="DN12" s="624"/>
      <c r="DO12" s="624"/>
      <c r="DP12" s="625"/>
      <c r="DQ12" s="632">
        <v>1705629</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247800</v>
      </c>
      <c r="S13" s="624"/>
      <c r="T13" s="624"/>
      <c r="U13" s="624"/>
      <c r="V13" s="624"/>
      <c r="W13" s="624"/>
      <c r="X13" s="624"/>
      <c r="Y13" s="625"/>
      <c r="Z13" s="626">
        <v>0.2</v>
      </c>
      <c r="AA13" s="626"/>
      <c r="AB13" s="626"/>
      <c r="AC13" s="626"/>
      <c r="AD13" s="627">
        <v>247800</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22863700</v>
      </c>
      <c r="BH13" s="624"/>
      <c r="BI13" s="624"/>
      <c r="BJ13" s="624"/>
      <c r="BK13" s="624"/>
      <c r="BL13" s="624"/>
      <c r="BM13" s="624"/>
      <c r="BN13" s="625"/>
      <c r="BO13" s="626">
        <v>37.299999999999997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15337671</v>
      </c>
      <c r="CS13" s="624"/>
      <c r="CT13" s="624"/>
      <c r="CU13" s="624"/>
      <c r="CV13" s="624"/>
      <c r="CW13" s="624"/>
      <c r="CX13" s="624"/>
      <c r="CY13" s="625"/>
      <c r="CZ13" s="626">
        <v>10.9</v>
      </c>
      <c r="DA13" s="626"/>
      <c r="DB13" s="626"/>
      <c r="DC13" s="626"/>
      <c r="DD13" s="632">
        <v>5093166</v>
      </c>
      <c r="DE13" s="624"/>
      <c r="DF13" s="624"/>
      <c r="DG13" s="624"/>
      <c r="DH13" s="624"/>
      <c r="DI13" s="624"/>
      <c r="DJ13" s="624"/>
      <c r="DK13" s="624"/>
      <c r="DL13" s="624"/>
      <c r="DM13" s="624"/>
      <c r="DN13" s="624"/>
      <c r="DO13" s="624"/>
      <c r="DP13" s="625"/>
      <c r="DQ13" s="632">
        <v>9238295</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390013</v>
      </c>
      <c r="BH14" s="624"/>
      <c r="BI14" s="624"/>
      <c r="BJ14" s="624"/>
      <c r="BK14" s="624"/>
      <c r="BL14" s="624"/>
      <c r="BM14" s="624"/>
      <c r="BN14" s="625"/>
      <c r="BO14" s="626">
        <v>0.6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5122174</v>
      </c>
      <c r="CS14" s="624"/>
      <c r="CT14" s="624"/>
      <c r="CU14" s="624"/>
      <c r="CV14" s="624"/>
      <c r="CW14" s="624"/>
      <c r="CX14" s="624"/>
      <c r="CY14" s="625"/>
      <c r="CZ14" s="626">
        <v>3.6</v>
      </c>
      <c r="DA14" s="626"/>
      <c r="DB14" s="626"/>
      <c r="DC14" s="626"/>
      <c r="DD14" s="632">
        <v>594265</v>
      </c>
      <c r="DE14" s="624"/>
      <c r="DF14" s="624"/>
      <c r="DG14" s="624"/>
      <c r="DH14" s="624"/>
      <c r="DI14" s="624"/>
      <c r="DJ14" s="624"/>
      <c r="DK14" s="624"/>
      <c r="DL14" s="624"/>
      <c r="DM14" s="624"/>
      <c r="DN14" s="624"/>
      <c r="DO14" s="624"/>
      <c r="DP14" s="625"/>
      <c r="DQ14" s="632">
        <v>4560620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275901</v>
      </c>
      <c r="S15" s="624"/>
      <c r="T15" s="624"/>
      <c r="U15" s="624"/>
      <c r="V15" s="624"/>
      <c r="W15" s="624"/>
      <c r="X15" s="624"/>
      <c r="Y15" s="625"/>
      <c r="Z15" s="626">
        <v>0.2</v>
      </c>
      <c r="AA15" s="626"/>
      <c r="AB15" s="626"/>
      <c r="AC15" s="626"/>
      <c r="AD15" s="627">
        <v>275901</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2904025</v>
      </c>
      <c r="BH15" s="624"/>
      <c r="BI15" s="624"/>
      <c r="BJ15" s="624"/>
      <c r="BK15" s="624"/>
      <c r="BL15" s="624"/>
      <c r="BM15" s="624"/>
      <c r="BN15" s="625"/>
      <c r="BO15" s="626">
        <v>4.7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13533048</v>
      </c>
      <c r="CS15" s="624"/>
      <c r="CT15" s="624"/>
      <c r="CU15" s="624"/>
      <c r="CV15" s="624"/>
      <c r="CW15" s="624"/>
      <c r="CX15" s="624"/>
      <c r="CY15" s="625"/>
      <c r="CZ15" s="626">
        <v>9.6</v>
      </c>
      <c r="DA15" s="626"/>
      <c r="DB15" s="626"/>
      <c r="DC15" s="626"/>
      <c r="DD15" s="632">
        <v>1560904</v>
      </c>
      <c r="DE15" s="624"/>
      <c r="DF15" s="624"/>
      <c r="DG15" s="624"/>
      <c r="DH15" s="624"/>
      <c r="DI15" s="624"/>
      <c r="DJ15" s="624"/>
      <c r="DK15" s="624"/>
      <c r="DL15" s="624"/>
      <c r="DM15" s="624"/>
      <c r="DN15" s="624"/>
      <c r="DO15" s="624"/>
      <c r="DP15" s="625"/>
      <c r="DQ15" s="632">
        <v>11567689</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12925460</v>
      </c>
      <c r="S16" s="624"/>
      <c r="T16" s="624"/>
      <c r="U16" s="624"/>
      <c r="V16" s="624"/>
      <c r="W16" s="624"/>
      <c r="X16" s="624"/>
      <c r="Y16" s="625"/>
      <c r="Z16" s="626">
        <v>8.9</v>
      </c>
      <c r="AA16" s="626"/>
      <c r="AB16" s="626"/>
      <c r="AC16" s="626"/>
      <c r="AD16" s="627">
        <v>11901456</v>
      </c>
      <c r="AE16" s="627"/>
      <c r="AF16" s="627"/>
      <c r="AG16" s="627"/>
      <c r="AH16" s="627"/>
      <c r="AI16" s="627"/>
      <c r="AJ16" s="627"/>
      <c r="AK16" s="627"/>
      <c r="AL16" s="628">
        <v>14.7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108414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108414</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11901456</v>
      </c>
      <c r="S17" s="624"/>
      <c r="T17" s="624"/>
      <c r="U17" s="624"/>
      <c r="V17" s="624"/>
      <c r="W17" s="624"/>
      <c r="X17" s="624"/>
      <c r="Y17" s="625"/>
      <c r="Z17" s="626">
        <v>8.1999999999999993</v>
      </c>
      <c r="AA17" s="626"/>
      <c r="AB17" s="626"/>
      <c r="AC17" s="626"/>
      <c r="AD17" s="627">
        <v>11901456</v>
      </c>
      <c r="AE17" s="627"/>
      <c r="AF17" s="627"/>
      <c r="AG17" s="627"/>
      <c r="AH17" s="627"/>
      <c r="AI17" s="627"/>
      <c r="AJ17" s="627"/>
      <c r="AK17" s="627"/>
      <c r="AL17" s="628">
        <v>14.7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3458</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15912055</v>
      </c>
      <c r="CS17" s="624"/>
      <c r="CT17" s="624"/>
      <c r="CU17" s="624"/>
      <c r="CV17" s="624"/>
      <c r="CW17" s="624"/>
      <c r="CX17" s="624"/>
      <c r="CY17" s="625"/>
      <c r="CZ17" s="626">
        <v>11.3</v>
      </c>
      <c r="DA17" s="626"/>
      <c r="DB17" s="626"/>
      <c r="DC17" s="626"/>
      <c r="DD17" s="632" t="s">
        <v>108</v>
      </c>
      <c r="DE17" s="624"/>
      <c r="DF17" s="624"/>
      <c r="DG17" s="624"/>
      <c r="DH17" s="624"/>
      <c r="DI17" s="624"/>
      <c r="DJ17" s="624"/>
      <c r="DK17" s="624"/>
      <c r="DL17" s="624"/>
      <c r="DM17" s="624"/>
      <c r="DN17" s="624"/>
      <c r="DO17" s="624"/>
      <c r="DP17" s="625"/>
      <c r="DQ17" s="632">
        <v>15483863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1023850</v>
      </c>
      <c r="S18" s="624"/>
      <c r="T18" s="624"/>
      <c r="U18" s="624"/>
      <c r="V18" s="624"/>
      <c r="W18" s="624"/>
      <c r="X18" s="624"/>
      <c r="Y18" s="625"/>
      <c r="Z18" s="626">
        <v>0.7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154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6300394</v>
      </c>
      <c r="BH19" s="624"/>
      <c r="BI19" s="624"/>
      <c r="BJ19" s="624"/>
      <c r="BK19" s="624"/>
      <c r="BL19" s="624"/>
      <c r="BM19" s="624"/>
      <c r="BN19" s="625"/>
      <c r="BO19" s="626">
        <v>10.3</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83529966</v>
      </c>
      <c r="S20" s="624"/>
      <c r="T20" s="624"/>
      <c r="U20" s="624"/>
      <c r="V20" s="624"/>
      <c r="W20" s="624"/>
      <c r="X20" s="624"/>
      <c r="Y20" s="625"/>
      <c r="Z20" s="626">
        <v>57.8</v>
      </c>
      <c r="AA20" s="626"/>
      <c r="AB20" s="626"/>
      <c r="AC20" s="626"/>
      <c r="AD20" s="627">
        <v>77821216</v>
      </c>
      <c r="AE20" s="627"/>
      <c r="AF20" s="627"/>
      <c r="AG20" s="627"/>
      <c r="AH20" s="627"/>
      <c r="AI20" s="627"/>
      <c r="AJ20" s="627"/>
      <c r="AK20" s="627"/>
      <c r="AL20" s="628">
        <v>96.3</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6300394</v>
      </c>
      <c r="BH20" s="624"/>
      <c r="BI20" s="624"/>
      <c r="BJ20" s="624"/>
      <c r="BK20" s="624"/>
      <c r="BL20" s="624"/>
      <c r="BM20" s="624"/>
      <c r="BN20" s="625"/>
      <c r="BO20" s="626">
        <v>10.3</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140584917</v>
      </c>
      <c r="CS20" s="624"/>
      <c r="CT20" s="624"/>
      <c r="CU20" s="624"/>
      <c r="CV20" s="624"/>
      <c r="CW20" s="624"/>
      <c r="CX20" s="624"/>
      <c r="CY20" s="625"/>
      <c r="CZ20" s="626">
        <v>100</v>
      </c>
      <c r="DA20" s="626"/>
      <c r="DB20" s="626"/>
      <c r="DC20" s="626"/>
      <c r="DD20" s="632">
        <v>11822551</v>
      </c>
      <c r="DE20" s="624"/>
      <c r="DF20" s="624"/>
      <c r="DG20" s="624"/>
      <c r="DH20" s="624"/>
      <c r="DI20" s="624"/>
      <c r="DJ20" s="624"/>
      <c r="DK20" s="624"/>
      <c r="DL20" s="624"/>
      <c r="DM20" s="624"/>
      <c r="DN20" s="624"/>
      <c r="DO20" s="624"/>
      <c r="DP20" s="625"/>
      <c r="DQ20" s="632">
        <v>96807827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57645</v>
      </c>
      <c r="S21" s="624"/>
      <c r="T21" s="624"/>
      <c r="U21" s="624"/>
      <c r="V21" s="624"/>
      <c r="W21" s="624"/>
      <c r="X21" s="624"/>
      <c r="Y21" s="625"/>
      <c r="Z21" s="626">
        <v>0</v>
      </c>
      <c r="AA21" s="626"/>
      <c r="AB21" s="626"/>
      <c r="AC21" s="626"/>
      <c r="AD21" s="627">
        <v>57645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907290</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v>1615648</v>
      </c>
      <c r="BH22" s="624"/>
      <c r="BI22" s="624"/>
      <c r="BJ22" s="624"/>
      <c r="BK22" s="624"/>
      <c r="BL22" s="624"/>
      <c r="BM22" s="624"/>
      <c r="BN22" s="625"/>
      <c r="BO22" s="626">
        <v>2.6</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3075042</v>
      </c>
      <c r="S23" s="624"/>
      <c r="T23" s="624"/>
      <c r="U23" s="624"/>
      <c r="V23" s="624"/>
      <c r="W23" s="624"/>
      <c r="X23" s="624"/>
      <c r="Y23" s="625"/>
      <c r="Z23" s="626">
        <v>2.1</v>
      </c>
      <c r="AA23" s="626"/>
      <c r="AB23" s="626"/>
      <c r="AC23" s="626"/>
      <c r="AD23" s="627">
        <v>466786</v>
      </c>
      <c r="AE23" s="627"/>
      <c r="AF23" s="627"/>
      <c r="AG23" s="627"/>
      <c r="AH23" s="627"/>
      <c r="AI23" s="627"/>
      <c r="AJ23" s="627"/>
      <c r="AK23" s="627"/>
      <c r="AL23" s="628">
        <v>0.6</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4684746</v>
      </c>
      <c r="BH23" s="624"/>
      <c r="BI23" s="624"/>
      <c r="BJ23" s="624"/>
      <c r="BK23" s="624"/>
      <c r="BL23" s="624"/>
      <c r="BM23" s="624"/>
      <c r="BN23" s="625"/>
      <c r="BO23" s="626">
        <v>7.6</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1005675</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76333079</v>
      </c>
      <c r="CS24" s="613"/>
      <c r="CT24" s="613"/>
      <c r="CU24" s="613"/>
      <c r="CV24" s="613"/>
      <c r="CW24" s="613"/>
      <c r="CX24" s="613"/>
      <c r="CY24" s="614"/>
      <c r="CZ24" s="650">
        <v>54.3</v>
      </c>
      <c r="DA24" s="651"/>
      <c r="DB24" s="651"/>
      <c r="DC24" s="652"/>
      <c r="DD24" s="649">
        <v>52650742</v>
      </c>
      <c r="DE24" s="613"/>
      <c r="DF24" s="613"/>
      <c r="DG24" s="613"/>
      <c r="DH24" s="613"/>
      <c r="DI24" s="613"/>
      <c r="DJ24" s="613"/>
      <c r="DK24" s="614"/>
      <c r="DL24" s="649">
        <v>50941101</v>
      </c>
      <c r="DM24" s="613"/>
      <c r="DN24" s="613"/>
      <c r="DO24" s="613"/>
      <c r="DP24" s="613"/>
      <c r="DQ24" s="613"/>
      <c r="DR24" s="613"/>
      <c r="DS24" s="613"/>
      <c r="DT24" s="613"/>
      <c r="DU24" s="613"/>
      <c r="DV24" s="614"/>
      <c r="DW24" s="617">
        <v>58</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22314785</v>
      </c>
      <c r="S25" s="624"/>
      <c r="T25" s="624"/>
      <c r="U25" s="624"/>
      <c r="V25" s="624"/>
      <c r="W25" s="624"/>
      <c r="X25" s="624"/>
      <c r="Y25" s="625"/>
      <c r="Z25" s="626">
        <v>15.4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27319183</v>
      </c>
      <c r="CS25" s="655"/>
      <c r="CT25" s="655"/>
      <c r="CU25" s="655"/>
      <c r="CV25" s="655"/>
      <c r="CW25" s="655"/>
      <c r="CX25" s="655"/>
      <c r="CY25" s="656"/>
      <c r="CZ25" s="657">
        <v>19.399999999999999</v>
      </c>
      <c r="DA25" s="658"/>
      <c r="DB25" s="658"/>
      <c r="DC25" s="659"/>
      <c r="DD25" s="632">
        <v>25558104</v>
      </c>
      <c r="DE25" s="655"/>
      <c r="DF25" s="655"/>
      <c r="DG25" s="655"/>
      <c r="DH25" s="655"/>
      <c r="DI25" s="655"/>
      <c r="DJ25" s="655"/>
      <c r="DK25" s="656"/>
      <c r="DL25" s="632">
        <v>23858028</v>
      </c>
      <c r="DM25" s="655"/>
      <c r="DN25" s="655"/>
      <c r="DO25" s="655"/>
      <c r="DP25" s="655"/>
      <c r="DQ25" s="655"/>
      <c r="DR25" s="655"/>
      <c r="DS25" s="655"/>
      <c r="DT25" s="655"/>
      <c r="DU25" s="655"/>
      <c r="DV25" s="656"/>
      <c r="DW25" s="628">
        <v>27.1</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2285338</v>
      </c>
      <c r="S26" s="624"/>
      <c r="T26" s="624"/>
      <c r="U26" s="624"/>
      <c r="V26" s="624"/>
      <c r="W26" s="624"/>
      <c r="X26" s="624"/>
      <c r="Y26" s="625"/>
      <c r="Z26" s="626">
        <v>1.6</v>
      </c>
      <c r="AA26" s="626"/>
      <c r="AB26" s="626"/>
      <c r="AC26" s="626"/>
      <c r="AD26" s="627">
        <v>2285338</v>
      </c>
      <c r="AE26" s="627"/>
      <c r="AF26" s="627"/>
      <c r="AG26" s="627"/>
      <c r="AH26" s="627"/>
      <c r="AI26" s="627"/>
      <c r="AJ26" s="627"/>
      <c r="AK26" s="627"/>
      <c r="AL26" s="628">
        <v>2.8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19115008</v>
      </c>
      <c r="CS26" s="624"/>
      <c r="CT26" s="624"/>
      <c r="CU26" s="624"/>
      <c r="CV26" s="624"/>
      <c r="CW26" s="624"/>
      <c r="CX26" s="624"/>
      <c r="CY26" s="625"/>
      <c r="CZ26" s="657">
        <v>13.6</v>
      </c>
      <c r="DA26" s="658"/>
      <c r="DB26" s="658"/>
      <c r="DC26" s="659"/>
      <c r="DD26" s="632">
        <v>18117839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6803455</v>
      </c>
      <c r="S27" s="624"/>
      <c r="T27" s="624"/>
      <c r="U27" s="624"/>
      <c r="V27" s="624"/>
      <c r="W27" s="624"/>
      <c r="X27" s="624"/>
      <c r="Y27" s="625"/>
      <c r="Z27" s="626">
        <v>4.7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61243206</v>
      </c>
      <c r="BH27" s="624"/>
      <c r="BI27" s="624"/>
      <c r="BJ27" s="624"/>
      <c r="BK27" s="624"/>
      <c r="BL27" s="624"/>
      <c r="BM27" s="624"/>
      <c r="BN27" s="625"/>
      <c r="BO27" s="626">
        <v>100</v>
      </c>
      <c r="BP27" s="626"/>
      <c r="BQ27" s="626"/>
      <c r="BR27" s="626"/>
      <c r="BS27" s="632">
        <v>630262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33101841</v>
      </c>
      <c r="CS27" s="655"/>
      <c r="CT27" s="655"/>
      <c r="CU27" s="655"/>
      <c r="CV27" s="655"/>
      <c r="CW27" s="655"/>
      <c r="CX27" s="655"/>
      <c r="CY27" s="656"/>
      <c r="CZ27" s="657">
        <v>23.5</v>
      </c>
      <c r="DA27" s="658"/>
      <c r="DB27" s="658"/>
      <c r="DC27" s="659"/>
      <c r="DD27" s="632">
        <v>11608775</v>
      </c>
      <c r="DE27" s="655"/>
      <c r="DF27" s="655"/>
      <c r="DG27" s="655"/>
      <c r="DH27" s="655"/>
      <c r="DI27" s="655"/>
      <c r="DJ27" s="655"/>
      <c r="DK27" s="656"/>
      <c r="DL27" s="632">
        <v>11599210</v>
      </c>
      <c r="DM27" s="655"/>
      <c r="DN27" s="655"/>
      <c r="DO27" s="655"/>
      <c r="DP27" s="655"/>
      <c r="DQ27" s="655"/>
      <c r="DR27" s="655"/>
      <c r="DS27" s="655"/>
      <c r="DT27" s="655"/>
      <c r="DU27" s="655"/>
      <c r="DV27" s="656"/>
      <c r="DW27" s="628">
        <v>13.2</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1061308</v>
      </c>
      <c r="S28" s="624"/>
      <c r="T28" s="624"/>
      <c r="U28" s="624"/>
      <c r="V28" s="624"/>
      <c r="W28" s="624"/>
      <c r="X28" s="624"/>
      <c r="Y28" s="625"/>
      <c r="Z28" s="626">
        <v>0.7</v>
      </c>
      <c r="AA28" s="626"/>
      <c r="AB28" s="626"/>
      <c r="AC28" s="626"/>
      <c r="AD28" s="627">
        <v>127026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15912055</v>
      </c>
      <c r="CS28" s="624"/>
      <c r="CT28" s="624"/>
      <c r="CU28" s="624"/>
      <c r="CV28" s="624"/>
      <c r="CW28" s="624"/>
      <c r="CX28" s="624"/>
      <c r="CY28" s="625"/>
      <c r="CZ28" s="657">
        <v>11.3</v>
      </c>
      <c r="DA28" s="658"/>
      <c r="DB28" s="658"/>
      <c r="DC28" s="659"/>
      <c r="DD28" s="632">
        <v>15483863</v>
      </c>
      <c r="DE28" s="624"/>
      <c r="DF28" s="624"/>
      <c r="DG28" s="624"/>
      <c r="DH28" s="624"/>
      <c r="DI28" s="624"/>
      <c r="DJ28" s="624"/>
      <c r="DK28" s="625"/>
      <c r="DL28" s="632">
        <v>15483863</v>
      </c>
      <c r="DM28" s="624"/>
      <c r="DN28" s="624"/>
      <c r="DO28" s="624"/>
      <c r="DP28" s="624"/>
      <c r="DQ28" s="624"/>
      <c r="DR28" s="624"/>
      <c r="DS28" s="624"/>
      <c r="DT28" s="624"/>
      <c r="DU28" s="624"/>
      <c r="DV28" s="625"/>
      <c r="DW28" s="628">
        <v>17.600000000000001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148689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15911417</v>
      </c>
      <c r="CS29" s="655"/>
      <c r="CT29" s="655"/>
      <c r="CU29" s="655"/>
      <c r="CV29" s="655"/>
      <c r="CW29" s="655"/>
      <c r="CX29" s="655"/>
      <c r="CY29" s="656"/>
      <c r="CZ29" s="657">
        <v>11.3</v>
      </c>
      <c r="DA29" s="658"/>
      <c r="DB29" s="658"/>
      <c r="DC29" s="659"/>
      <c r="DD29" s="632">
        <v>15483225</v>
      </c>
      <c r="DE29" s="655"/>
      <c r="DF29" s="655"/>
      <c r="DG29" s="655"/>
      <c r="DH29" s="655"/>
      <c r="DI29" s="655"/>
      <c r="DJ29" s="655"/>
      <c r="DK29" s="656"/>
      <c r="DL29" s="632">
        <v>15483225</v>
      </c>
      <c r="DM29" s="655"/>
      <c r="DN29" s="655"/>
      <c r="DO29" s="655"/>
      <c r="DP29" s="655"/>
      <c r="DQ29" s="655"/>
      <c r="DR29" s="655"/>
      <c r="DS29" s="655"/>
      <c r="DT29" s="655"/>
      <c r="DU29" s="655"/>
      <c r="DV29" s="656"/>
      <c r="DW29" s="628">
        <v>17.600000000000001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1366703</v>
      </c>
      <c r="S30" s="624"/>
      <c r="T30" s="624"/>
      <c r="U30" s="624"/>
      <c r="V30" s="624"/>
      <c r="W30" s="624"/>
      <c r="X30" s="624"/>
      <c r="Y30" s="625"/>
      <c r="Z30" s="626">
        <v>0.9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95.1</v>
      </c>
      <c r="BN30" s="682"/>
      <c r="BO30" s="682"/>
      <c r="BP30" s="682"/>
      <c r="BQ30" s="683"/>
      <c r="BR30" s="681">
        <v>98.8</v>
      </c>
      <c r="BS30" s="682"/>
      <c r="BT30" s="682"/>
      <c r="BU30" s="682"/>
      <c r="BV30" s="682"/>
      <c r="BW30" s="682"/>
      <c r="BX30" s="618">
        <v>94.7</v>
      </c>
      <c r="BY30" s="682"/>
      <c r="BZ30" s="682"/>
      <c r="CA30" s="682"/>
      <c r="CB30" s="683"/>
      <c r="CD30" s="686"/>
      <c r="CE30" s="687"/>
      <c r="CF30" s="637" t="s">
        <v>289</v>
      </c>
      <c r="CG30" s="638"/>
      <c r="CH30" s="638"/>
      <c r="CI30" s="638"/>
      <c r="CJ30" s="638"/>
      <c r="CK30" s="638"/>
      <c r="CL30" s="638"/>
      <c r="CM30" s="638"/>
      <c r="CN30" s="638"/>
      <c r="CO30" s="638"/>
      <c r="CP30" s="638"/>
      <c r="CQ30" s="639"/>
      <c r="CR30" s="623">
        <v>13991736</v>
      </c>
      <c r="CS30" s="624"/>
      <c r="CT30" s="624"/>
      <c r="CU30" s="624"/>
      <c r="CV30" s="624"/>
      <c r="CW30" s="624"/>
      <c r="CX30" s="624"/>
      <c r="CY30" s="625"/>
      <c r="CZ30" s="657">
        <v>10</v>
      </c>
      <c r="DA30" s="658"/>
      <c r="DB30" s="658"/>
      <c r="DC30" s="659"/>
      <c r="DD30" s="632">
        <v>13624219</v>
      </c>
      <c r="DE30" s="624"/>
      <c r="DF30" s="624"/>
      <c r="DG30" s="624"/>
      <c r="DH30" s="624"/>
      <c r="DI30" s="624"/>
      <c r="DJ30" s="624"/>
      <c r="DK30" s="625"/>
      <c r="DL30" s="632">
        <v>13624219</v>
      </c>
      <c r="DM30" s="624"/>
      <c r="DN30" s="624"/>
      <c r="DO30" s="624"/>
      <c r="DP30" s="624"/>
      <c r="DQ30" s="624"/>
      <c r="DR30" s="624"/>
      <c r="DS30" s="624"/>
      <c r="DT30" s="624"/>
      <c r="DU30" s="624"/>
      <c r="DV30" s="625"/>
      <c r="DW30" s="628">
        <v>15.5</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2368293</v>
      </c>
      <c r="S31" s="624"/>
      <c r="T31" s="624"/>
      <c r="U31" s="624"/>
      <c r="V31" s="624"/>
      <c r="W31" s="624"/>
      <c r="X31" s="624"/>
      <c r="Y31" s="625"/>
      <c r="Z31" s="626">
        <v>1.6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94.7</v>
      </c>
      <c r="BN31" s="679"/>
      <c r="BO31" s="679"/>
      <c r="BP31" s="679"/>
      <c r="BQ31" s="680"/>
      <c r="BR31" s="678">
        <v>98.5</v>
      </c>
      <c r="BS31" s="655"/>
      <c r="BT31" s="655"/>
      <c r="BU31" s="655"/>
      <c r="BV31" s="655"/>
      <c r="BW31" s="655"/>
      <c r="BX31" s="629">
        <v>94.1</v>
      </c>
      <c r="BY31" s="679"/>
      <c r="BZ31" s="679"/>
      <c r="CA31" s="679"/>
      <c r="CB31" s="680"/>
      <c r="CD31" s="686"/>
      <c r="CE31" s="687"/>
      <c r="CF31" s="637" t="s">
        <v>293</v>
      </c>
      <c r="CG31" s="638"/>
      <c r="CH31" s="638"/>
      <c r="CI31" s="638"/>
      <c r="CJ31" s="638"/>
      <c r="CK31" s="638"/>
      <c r="CL31" s="638"/>
      <c r="CM31" s="638"/>
      <c r="CN31" s="638"/>
      <c r="CO31" s="638"/>
      <c r="CP31" s="638"/>
      <c r="CQ31" s="639"/>
      <c r="CR31" s="623">
        <v>1919681</v>
      </c>
      <c r="CS31" s="655"/>
      <c r="CT31" s="655"/>
      <c r="CU31" s="655"/>
      <c r="CV31" s="655"/>
      <c r="CW31" s="655"/>
      <c r="CX31" s="655"/>
      <c r="CY31" s="656"/>
      <c r="CZ31" s="657">
        <v>1.4</v>
      </c>
      <c r="DA31" s="658"/>
      <c r="DB31" s="658"/>
      <c r="DC31" s="659"/>
      <c r="DD31" s="632">
        <v>1859006</v>
      </c>
      <c r="DE31" s="655"/>
      <c r="DF31" s="655"/>
      <c r="DG31" s="655"/>
      <c r="DH31" s="655"/>
      <c r="DI31" s="655"/>
      <c r="DJ31" s="655"/>
      <c r="DK31" s="656"/>
      <c r="DL31" s="632">
        <v>1859006</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4364468</v>
      </c>
      <c r="S32" s="624"/>
      <c r="T32" s="624"/>
      <c r="U32" s="624"/>
      <c r="V32" s="624"/>
      <c r="W32" s="624"/>
      <c r="X32" s="624"/>
      <c r="Y32" s="625"/>
      <c r="Z32" s="626">
        <v>3</v>
      </c>
      <c r="AA32" s="626"/>
      <c r="AB32" s="626"/>
      <c r="AC32" s="626"/>
      <c r="AD32" s="627">
        <v>77441</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94.9</v>
      </c>
      <c r="BN32" s="691"/>
      <c r="BO32" s="691"/>
      <c r="BP32" s="691"/>
      <c r="BQ32" s="693"/>
      <c r="BR32" s="690">
        <v>98.8</v>
      </c>
      <c r="BS32" s="691"/>
      <c r="BT32" s="691"/>
      <c r="BU32" s="691"/>
      <c r="BV32" s="691"/>
      <c r="BW32" s="691"/>
      <c r="BX32" s="692">
        <v>94.7</v>
      </c>
      <c r="BY32" s="691"/>
      <c r="BZ32" s="691"/>
      <c r="CA32" s="691"/>
      <c r="CB32" s="693"/>
      <c r="CD32" s="688"/>
      <c r="CE32" s="689"/>
      <c r="CF32" s="637" t="s">
        <v>296</v>
      </c>
      <c r="CG32" s="638"/>
      <c r="CH32" s="638"/>
      <c r="CI32" s="638"/>
      <c r="CJ32" s="638"/>
      <c r="CK32" s="638"/>
      <c r="CL32" s="638"/>
      <c r="CM32" s="638"/>
      <c r="CN32" s="638"/>
      <c r="CO32" s="638"/>
      <c r="CP32" s="638"/>
      <c r="CQ32" s="639"/>
      <c r="CR32" s="623">
        <v>638</v>
      </c>
      <c r="CS32" s="624"/>
      <c r="CT32" s="624"/>
      <c r="CU32" s="624"/>
      <c r="CV32" s="624"/>
      <c r="CW32" s="624"/>
      <c r="CX32" s="624"/>
      <c r="CY32" s="625"/>
      <c r="CZ32" s="657">
        <v>0</v>
      </c>
      <c r="DA32" s="658"/>
      <c r="DB32" s="658"/>
      <c r="DC32" s="659"/>
      <c r="DD32" s="632">
        <v>638</v>
      </c>
      <c r="DE32" s="624"/>
      <c r="DF32" s="624"/>
      <c r="DG32" s="624"/>
      <c r="DH32" s="624"/>
      <c r="DI32" s="624"/>
      <c r="DJ32" s="624"/>
      <c r="DK32" s="625"/>
      <c r="DL32" s="632">
        <v>638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15190900</v>
      </c>
      <c r="S33" s="624"/>
      <c r="T33" s="624"/>
      <c r="U33" s="624"/>
      <c r="V33" s="624"/>
      <c r="W33" s="624"/>
      <c r="X33" s="624"/>
      <c r="Y33" s="625"/>
      <c r="Z33" s="626">
        <v>10.5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52320873</v>
      </c>
      <c r="CS33" s="655"/>
      <c r="CT33" s="655"/>
      <c r="CU33" s="655"/>
      <c r="CV33" s="655"/>
      <c r="CW33" s="655"/>
      <c r="CX33" s="655"/>
      <c r="CY33" s="656"/>
      <c r="CZ33" s="657">
        <v>37.200000000000003</v>
      </c>
      <c r="DA33" s="658"/>
      <c r="DB33" s="658"/>
      <c r="DC33" s="659"/>
      <c r="DD33" s="632">
        <v>42534641</v>
      </c>
      <c r="DE33" s="655"/>
      <c r="DF33" s="655"/>
      <c r="DG33" s="655"/>
      <c r="DH33" s="655"/>
      <c r="DI33" s="655"/>
      <c r="DJ33" s="655"/>
      <c r="DK33" s="656"/>
      <c r="DL33" s="632">
        <v>33495381</v>
      </c>
      <c r="DM33" s="655"/>
      <c r="DN33" s="655"/>
      <c r="DO33" s="655"/>
      <c r="DP33" s="655"/>
      <c r="DQ33" s="655"/>
      <c r="DR33" s="655"/>
      <c r="DS33" s="655"/>
      <c r="DT33" s="655"/>
      <c r="DU33" s="655"/>
      <c r="DV33" s="656"/>
      <c r="DW33" s="628">
        <v>38.1</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21343094</v>
      </c>
      <c r="CS34" s="624"/>
      <c r="CT34" s="624"/>
      <c r="CU34" s="624"/>
      <c r="CV34" s="624"/>
      <c r="CW34" s="624"/>
      <c r="CX34" s="624"/>
      <c r="CY34" s="625"/>
      <c r="CZ34" s="657">
        <v>15.2</v>
      </c>
      <c r="DA34" s="658"/>
      <c r="DB34" s="658"/>
      <c r="DC34" s="659"/>
      <c r="DD34" s="632">
        <v>16989803</v>
      </c>
      <c r="DE34" s="624"/>
      <c r="DF34" s="624"/>
      <c r="DG34" s="624"/>
      <c r="DH34" s="624"/>
      <c r="DI34" s="624"/>
      <c r="DJ34" s="624"/>
      <c r="DK34" s="625"/>
      <c r="DL34" s="632">
        <v>14888980</v>
      </c>
      <c r="DM34" s="624"/>
      <c r="DN34" s="624"/>
      <c r="DO34" s="624"/>
      <c r="DP34" s="624"/>
      <c r="DQ34" s="624"/>
      <c r="DR34" s="624"/>
      <c r="DS34" s="624"/>
      <c r="DT34" s="624"/>
      <c r="DU34" s="624"/>
      <c r="DV34" s="625"/>
      <c r="DW34" s="628">
        <v>16.899999999999999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7045800</v>
      </c>
      <c r="S35" s="624"/>
      <c r="T35" s="624"/>
      <c r="U35" s="624"/>
      <c r="V35" s="624"/>
      <c r="W35" s="624"/>
      <c r="X35" s="624"/>
      <c r="Y35" s="625"/>
      <c r="Z35" s="626">
        <v>4.9000000000000004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21003036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4747943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819762</v>
      </c>
      <c r="CS35" s="655"/>
      <c r="CT35" s="655"/>
      <c r="CU35" s="655"/>
      <c r="CV35" s="655"/>
      <c r="CW35" s="655"/>
      <c r="CX35" s="655"/>
      <c r="CY35" s="656"/>
      <c r="CZ35" s="657">
        <v>0.6</v>
      </c>
      <c r="DA35" s="658"/>
      <c r="DB35" s="658"/>
      <c r="DC35" s="659"/>
      <c r="DD35" s="632">
        <v>756389</v>
      </c>
      <c r="DE35" s="655"/>
      <c r="DF35" s="655"/>
      <c r="DG35" s="655"/>
      <c r="DH35" s="655"/>
      <c r="DI35" s="655"/>
      <c r="DJ35" s="655"/>
      <c r="DK35" s="656"/>
      <c r="DL35" s="632">
        <v>756389</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144479557</v>
      </c>
      <c r="S36" s="696"/>
      <c r="T36" s="696"/>
      <c r="U36" s="696"/>
      <c r="V36" s="696"/>
      <c r="W36" s="696"/>
      <c r="X36" s="696"/>
      <c r="Y36" s="697"/>
      <c r="Z36" s="698">
        <v>100</v>
      </c>
      <c r="AA36" s="698"/>
      <c r="AB36" s="698"/>
      <c r="AC36" s="698"/>
      <c r="AD36" s="699">
        <v>80835452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4230681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4115387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11737168</v>
      </c>
      <c r="CS36" s="624"/>
      <c r="CT36" s="624"/>
      <c r="CU36" s="624"/>
      <c r="CV36" s="624"/>
      <c r="CW36" s="624"/>
      <c r="CX36" s="624"/>
      <c r="CY36" s="625"/>
      <c r="CZ36" s="657">
        <v>8.3000000000000007</v>
      </c>
      <c r="DA36" s="658"/>
      <c r="DB36" s="658"/>
      <c r="DC36" s="659"/>
      <c r="DD36" s="632">
        <v>10743212</v>
      </c>
      <c r="DE36" s="624"/>
      <c r="DF36" s="624"/>
      <c r="DG36" s="624"/>
      <c r="DH36" s="624"/>
      <c r="DI36" s="624"/>
      <c r="DJ36" s="624"/>
      <c r="DK36" s="625"/>
      <c r="DL36" s="632">
        <v>8156626</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1754000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68861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10774</v>
      </c>
      <c r="CS37" s="655"/>
      <c r="CT37" s="655"/>
      <c r="CU37" s="655"/>
      <c r="CV37" s="655"/>
      <c r="CW37" s="655"/>
      <c r="CX37" s="655"/>
      <c r="CY37" s="656"/>
      <c r="CZ37" s="657">
        <v>0</v>
      </c>
      <c r="DA37" s="658"/>
      <c r="DB37" s="658"/>
      <c r="DC37" s="659"/>
      <c r="DD37" s="632">
        <v>10774</v>
      </c>
      <c r="DE37" s="655"/>
      <c r="DF37" s="655"/>
      <c r="DG37" s="655"/>
      <c r="DH37" s="655"/>
      <c r="DI37" s="655"/>
      <c r="DJ37" s="655"/>
      <c r="DK37" s="656"/>
      <c r="DL37" s="632">
        <v>10774</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147527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111250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14870828</v>
      </c>
      <c r="CS38" s="624"/>
      <c r="CT38" s="624"/>
      <c r="CU38" s="624"/>
      <c r="CV38" s="624"/>
      <c r="CW38" s="624"/>
      <c r="CX38" s="624"/>
      <c r="CY38" s="625"/>
      <c r="CZ38" s="657">
        <v>10.6</v>
      </c>
      <c r="DA38" s="658"/>
      <c r="DB38" s="658"/>
      <c r="DC38" s="659"/>
      <c r="DD38" s="632">
        <v>12659558</v>
      </c>
      <c r="DE38" s="624"/>
      <c r="DF38" s="624"/>
      <c r="DG38" s="624"/>
      <c r="DH38" s="624"/>
      <c r="DI38" s="624"/>
      <c r="DJ38" s="624"/>
      <c r="DK38" s="625"/>
      <c r="DL38" s="632">
        <v>9684026</v>
      </c>
      <c r="DM38" s="624"/>
      <c r="DN38" s="624"/>
      <c r="DO38" s="624"/>
      <c r="DP38" s="624"/>
      <c r="DQ38" s="624"/>
      <c r="DR38" s="624"/>
      <c r="DS38" s="624"/>
      <c r="DT38" s="624"/>
      <c r="DU38" s="624"/>
      <c r="DV38" s="625"/>
      <c r="DW38" s="628">
        <v>11</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11865</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941261</v>
      </c>
      <c r="CS39" s="655"/>
      <c r="CT39" s="655"/>
      <c r="CU39" s="655"/>
      <c r="CV39" s="655"/>
      <c r="CW39" s="655"/>
      <c r="CX39" s="655"/>
      <c r="CY39" s="656"/>
      <c r="CZ39" s="657">
        <v>0.7</v>
      </c>
      <c r="DA39" s="658"/>
      <c r="DB39" s="658"/>
      <c r="DC39" s="659"/>
      <c r="DD39" s="632">
        <v>845263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5709829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2608760</v>
      </c>
      <c r="CS40" s="624"/>
      <c r="CT40" s="624"/>
      <c r="CU40" s="624"/>
      <c r="CV40" s="624"/>
      <c r="CW40" s="624"/>
      <c r="CX40" s="624"/>
      <c r="CY40" s="625"/>
      <c r="CZ40" s="657">
        <v>1.9</v>
      </c>
      <c r="DA40" s="658"/>
      <c r="DB40" s="658"/>
      <c r="DC40" s="659"/>
      <c r="DD40" s="632">
        <v>540416</v>
      </c>
      <c r="DE40" s="624"/>
      <c r="DF40" s="624"/>
      <c r="DG40" s="624"/>
      <c r="DH40" s="624"/>
      <c r="DI40" s="624"/>
      <c r="DJ40" s="624"/>
      <c r="DK40" s="625"/>
      <c r="DL40" s="632">
        <v>9360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9149134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11930965</v>
      </c>
      <c r="CS42" s="624"/>
      <c r="CT42" s="624"/>
      <c r="CU42" s="624"/>
      <c r="CV42" s="624"/>
      <c r="CW42" s="624"/>
      <c r="CX42" s="624"/>
      <c r="CY42" s="625"/>
      <c r="CZ42" s="657">
        <v>8.5</v>
      </c>
      <c r="DA42" s="706"/>
      <c r="DB42" s="706"/>
      <c r="DC42" s="707"/>
      <c r="DD42" s="632">
        <v>1622444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231613</v>
      </c>
      <c r="CS43" s="655"/>
      <c r="CT43" s="655"/>
      <c r="CU43" s="655"/>
      <c r="CV43" s="655"/>
      <c r="CW43" s="655"/>
      <c r="CX43" s="655"/>
      <c r="CY43" s="656"/>
      <c r="CZ43" s="657">
        <v>0.2</v>
      </c>
      <c r="DA43" s="658"/>
      <c r="DB43" s="658"/>
      <c r="DC43" s="659"/>
      <c r="DD43" s="632">
        <v>231613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11822551</v>
      </c>
      <c r="CS44" s="624"/>
      <c r="CT44" s="624"/>
      <c r="CU44" s="624"/>
      <c r="CV44" s="624"/>
      <c r="CW44" s="624"/>
      <c r="CX44" s="624"/>
      <c r="CY44" s="625"/>
      <c r="CZ44" s="657">
        <v>8.4</v>
      </c>
      <c r="DA44" s="706"/>
      <c r="DB44" s="706"/>
      <c r="DC44" s="707"/>
      <c r="DD44" s="632">
        <v>1514030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4921443</v>
      </c>
      <c r="CS45" s="655"/>
      <c r="CT45" s="655"/>
      <c r="CU45" s="655"/>
      <c r="CV45" s="655"/>
      <c r="CW45" s="655"/>
      <c r="CX45" s="655"/>
      <c r="CY45" s="656"/>
      <c r="CZ45" s="657">
        <v>3.5</v>
      </c>
      <c r="DA45" s="658"/>
      <c r="DB45" s="658"/>
      <c r="DC45" s="659"/>
      <c r="DD45" s="632">
        <v>191174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6673202</v>
      </c>
      <c r="CS46" s="624"/>
      <c r="CT46" s="624"/>
      <c r="CU46" s="624"/>
      <c r="CV46" s="624"/>
      <c r="CW46" s="624"/>
      <c r="CX46" s="624"/>
      <c r="CY46" s="625"/>
      <c r="CZ46" s="657">
        <v>4.7</v>
      </c>
      <c r="DA46" s="706"/>
      <c r="DB46" s="706"/>
      <c r="DC46" s="707"/>
      <c r="DD46" s="632">
        <v>1317750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108414</v>
      </c>
      <c r="CS47" s="655"/>
      <c r="CT47" s="655"/>
      <c r="CU47" s="655"/>
      <c r="CV47" s="655"/>
      <c r="CW47" s="655"/>
      <c r="CX47" s="655"/>
      <c r="CY47" s="656"/>
      <c r="CZ47" s="657">
        <v>0.1</v>
      </c>
      <c r="DA47" s="658"/>
      <c r="DB47" s="658"/>
      <c r="DC47" s="659"/>
      <c r="DD47" s="632">
        <v>108414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140584917</v>
      </c>
      <c r="CS49" s="691"/>
      <c r="CT49" s="691"/>
      <c r="CU49" s="691"/>
      <c r="CV49" s="691"/>
      <c r="CW49" s="691"/>
      <c r="CX49" s="691"/>
      <c r="CY49" s="718"/>
      <c r="CZ49" s="719">
        <v>100</v>
      </c>
      <c r="DA49" s="720"/>
      <c r="DB49" s="720"/>
      <c r="DC49" s="721"/>
      <c r="DD49" s="722">
        <v>96807827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529</v>
      </c>
      <c r="C7" s="750"/>
      <c r="D7" s="750"/>
      <c r="E7" s="750"/>
      <c r="F7" s="750"/>
      <c r="G7" s="750"/>
      <c r="H7" s="750"/>
      <c r="I7" s="750"/>
      <c r="J7" s="750"/>
      <c r="K7" s="750"/>
      <c r="L7" s="750"/>
      <c r="M7" s="750"/>
      <c r="N7" s="750"/>
      <c r="O7" s="750"/>
      <c r="P7" s="751"/>
      <c r="Q7" s="752">
        <v>144787</v>
      </c>
      <c r="R7" s="753"/>
      <c r="S7" s="753"/>
      <c r="T7" s="753"/>
      <c r="U7" s="753"/>
      <c r="V7" s="753">
        <v>141215</v>
      </c>
      <c r="W7" s="753"/>
      <c r="X7" s="753"/>
      <c r="Y7" s="753"/>
      <c r="Z7" s="753"/>
      <c r="AA7" s="753">
        <v>3572</v>
      </c>
      <c r="AB7" s="753"/>
      <c r="AC7" s="753"/>
      <c r="AD7" s="753"/>
      <c r="AE7" s="754"/>
      <c r="AF7" s="755">
        <v>3288</v>
      </c>
      <c r="AG7" s="756"/>
      <c r="AH7" s="756"/>
      <c r="AI7" s="756"/>
      <c r="AJ7" s="757"/>
      <c r="AK7" s="792">
        <v>1230</v>
      </c>
      <c r="AL7" s="793"/>
      <c r="AM7" s="793"/>
      <c r="AN7" s="793"/>
      <c r="AO7" s="793"/>
      <c r="AP7" s="793">
        <v>174684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542</v>
      </c>
      <c r="BS7" s="796" t="s">
        <v>543</v>
      </c>
      <c r="BT7" s="797"/>
      <c r="BU7" s="797"/>
      <c r="BV7" s="797"/>
      <c r="BW7" s="797"/>
      <c r="BX7" s="797"/>
      <c r="BY7" s="797"/>
      <c r="BZ7" s="797"/>
      <c r="CA7" s="797"/>
      <c r="CB7" s="797"/>
      <c r="CC7" s="797"/>
      <c r="CD7" s="797"/>
      <c r="CE7" s="797"/>
      <c r="CF7" s="797"/>
      <c r="CG7" s="798"/>
      <c r="CH7" s="789">
        <v>-18</v>
      </c>
      <c r="CI7" s="790"/>
      <c r="CJ7" s="790"/>
      <c r="CK7" s="790"/>
      <c r="CL7" s="791"/>
      <c r="CM7" s="789">
        <v>58</v>
      </c>
      <c r="CN7" s="790"/>
      <c r="CO7" s="790"/>
      <c r="CP7" s="790"/>
      <c r="CQ7" s="791"/>
      <c r="CR7" s="789">
        <v>10</v>
      </c>
      <c r="CS7" s="790"/>
      <c r="CT7" s="790"/>
      <c r="CU7" s="790"/>
      <c r="CV7" s="791"/>
      <c r="CW7" s="789" t="s">
        <v>470</v>
      </c>
      <c r="CX7" s="790"/>
      <c r="CY7" s="790"/>
      <c r="CZ7" s="790"/>
      <c r="DA7" s="791"/>
      <c r="DB7" s="789" t="s">
        <v>470</v>
      </c>
      <c r="DC7" s="790"/>
      <c r="DD7" s="790"/>
      <c r="DE7" s="790"/>
      <c r="DF7" s="791"/>
      <c r="DG7" s="789">
        <v>4180</v>
      </c>
      <c r="DH7" s="790"/>
      <c r="DI7" s="790"/>
      <c r="DJ7" s="790"/>
      <c r="DK7" s="791"/>
      <c r="DL7" s="789" t="s">
        <v>470</v>
      </c>
      <c r="DM7" s="790"/>
      <c r="DN7" s="790"/>
      <c r="DO7" s="790"/>
      <c r="DP7" s="791"/>
      <c r="DQ7" s="789">
        <v>500</v>
      </c>
      <c r="DR7" s="790"/>
      <c r="DS7" s="790"/>
      <c r="DT7" s="790"/>
      <c r="DU7" s="791"/>
      <c r="DV7" s="770"/>
      <c r="DW7" s="771"/>
      <c r="DX7" s="771"/>
      <c r="DY7" s="771"/>
      <c r="DZ7" s="772"/>
      <c r="EA7" s="205"/>
    </row>
    <row r="8" spans="1:131" s="206" customFormat="1" ht="26.25" customHeight="1" x14ac:dyDescent="0.15">
      <c r="A8" s="212">
        <v>2</v>
      </c>
      <c r="B8" s="773" t="s">
        <v>530</v>
      </c>
      <c r="C8" s="774"/>
      <c r="D8" s="774"/>
      <c r="E8" s="774"/>
      <c r="F8" s="774"/>
      <c r="G8" s="774"/>
      <c r="H8" s="774"/>
      <c r="I8" s="774"/>
      <c r="J8" s="774"/>
      <c r="K8" s="774"/>
      <c r="L8" s="774"/>
      <c r="M8" s="774"/>
      <c r="N8" s="774"/>
      <c r="O8" s="774"/>
      <c r="P8" s="775"/>
      <c r="Q8" s="776">
        <v>410</v>
      </c>
      <c r="R8" s="777"/>
      <c r="S8" s="777"/>
      <c r="T8" s="777"/>
      <c r="U8" s="777"/>
      <c r="V8" s="777">
        <v>365</v>
      </c>
      <c r="W8" s="777"/>
      <c r="X8" s="777"/>
      <c r="Y8" s="777"/>
      <c r="Z8" s="777"/>
      <c r="AA8" s="777">
        <v>45</v>
      </c>
      <c r="AB8" s="777"/>
      <c r="AC8" s="777"/>
      <c r="AD8" s="777"/>
      <c r="AE8" s="778"/>
      <c r="AF8" s="779">
        <v>45</v>
      </c>
      <c r="AG8" s="780"/>
      <c r="AH8" s="780"/>
      <c r="AI8" s="780"/>
      <c r="AJ8" s="781"/>
      <c r="AK8" s="782">
        <v>162</v>
      </c>
      <c r="AL8" s="783"/>
      <c r="AM8" s="783"/>
      <c r="AN8" s="783"/>
      <c r="AO8" s="783"/>
      <c r="AP8" s="783" t="s">
        <v>470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-28</v>
      </c>
      <c r="CI8" s="800"/>
      <c r="CJ8" s="800"/>
      <c r="CK8" s="800"/>
      <c r="CL8" s="801"/>
      <c r="CM8" s="799">
        <v>4030</v>
      </c>
      <c r="CN8" s="800"/>
      <c r="CO8" s="800"/>
      <c r="CP8" s="800"/>
      <c r="CQ8" s="801"/>
      <c r="CR8" s="799">
        <v>30</v>
      </c>
      <c r="CS8" s="800"/>
      <c r="CT8" s="800"/>
      <c r="CU8" s="800"/>
      <c r="CV8" s="801"/>
      <c r="CW8" s="799" t="s">
        <v>470</v>
      </c>
      <c r="CX8" s="800"/>
      <c r="CY8" s="800"/>
      <c r="CZ8" s="800"/>
      <c r="DA8" s="801"/>
      <c r="DB8" s="799" t="s">
        <v>470</v>
      </c>
      <c r="DC8" s="800"/>
      <c r="DD8" s="800"/>
      <c r="DE8" s="800"/>
      <c r="DF8" s="801"/>
      <c r="DG8" s="799" t="s">
        <v>470</v>
      </c>
      <c r="DH8" s="800"/>
      <c r="DI8" s="800"/>
      <c r="DJ8" s="800"/>
      <c r="DK8" s="801"/>
      <c r="DL8" s="799" t="s">
        <v>470</v>
      </c>
      <c r="DM8" s="800"/>
      <c r="DN8" s="800"/>
      <c r="DO8" s="800"/>
      <c r="DP8" s="801"/>
      <c r="DQ8" s="799" t="s">
        <v>470</v>
      </c>
      <c r="DR8" s="800"/>
      <c r="DS8" s="800"/>
      <c r="DT8" s="800"/>
      <c r="DU8" s="801"/>
      <c r="DV8" s="802"/>
      <c r="DW8" s="803"/>
      <c r="DX8" s="803"/>
      <c r="DY8" s="803"/>
      <c r="DZ8" s="804"/>
      <c r="EA8" s="205"/>
    </row>
    <row r="9" spans="1:131" s="206" customFormat="1" ht="26.25" customHeight="1" x14ac:dyDescent="0.15">
      <c r="A9" s="212">
        <v>3</v>
      </c>
      <c r="B9" s="773" t="s">
        <v>531</v>
      </c>
      <c r="C9" s="774"/>
      <c r="D9" s="774"/>
      <c r="E9" s="774"/>
      <c r="F9" s="774"/>
      <c r="G9" s="774"/>
      <c r="H9" s="774"/>
      <c r="I9" s="774"/>
      <c r="J9" s="774"/>
      <c r="K9" s="774"/>
      <c r="L9" s="774"/>
      <c r="M9" s="774"/>
      <c r="N9" s="774"/>
      <c r="O9" s="774"/>
      <c r="P9" s="775"/>
      <c r="Q9" s="776">
        <v>420</v>
      </c>
      <c r="R9" s="777"/>
      <c r="S9" s="777"/>
      <c r="T9" s="777"/>
      <c r="U9" s="777"/>
      <c r="V9" s="777">
        <v>142</v>
      </c>
      <c r="W9" s="777"/>
      <c r="X9" s="777"/>
      <c r="Y9" s="777"/>
      <c r="Z9" s="777"/>
      <c r="AA9" s="777">
        <v>278</v>
      </c>
      <c r="AB9" s="777"/>
      <c r="AC9" s="777"/>
      <c r="AD9" s="777"/>
      <c r="AE9" s="778"/>
      <c r="AF9" s="779" t="s">
        <v>532</v>
      </c>
      <c r="AG9" s="780"/>
      <c r="AH9" s="780"/>
      <c r="AI9" s="780"/>
      <c r="AJ9" s="781"/>
      <c r="AK9" s="782">
        <v>11</v>
      </c>
      <c r="AL9" s="783"/>
      <c r="AM9" s="783"/>
      <c r="AN9" s="783"/>
      <c r="AO9" s="783"/>
      <c r="AP9" s="783">
        <v>875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545</v>
      </c>
      <c r="BT9" s="787"/>
      <c r="BU9" s="787"/>
      <c r="BV9" s="787"/>
      <c r="BW9" s="787"/>
      <c r="BX9" s="787"/>
      <c r="BY9" s="787"/>
      <c r="BZ9" s="787"/>
      <c r="CA9" s="787"/>
      <c r="CB9" s="787"/>
      <c r="CC9" s="787"/>
      <c r="CD9" s="787"/>
      <c r="CE9" s="787"/>
      <c r="CF9" s="787"/>
      <c r="CG9" s="788"/>
      <c r="CH9" s="799">
        <v>11</v>
      </c>
      <c r="CI9" s="800"/>
      <c r="CJ9" s="800"/>
      <c r="CK9" s="800"/>
      <c r="CL9" s="801"/>
      <c r="CM9" s="799">
        <v>427</v>
      </c>
      <c r="CN9" s="800"/>
      <c r="CO9" s="800"/>
      <c r="CP9" s="800"/>
      <c r="CQ9" s="801"/>
      <c r="CR9" s="799">
        <v>200</v>
      </c>
      <c r="CS9" s="800"/>
      <c r="CT9" s="800"/>
      <c r="CU9" s="800"/>
      <c r="CV9" s="801"/>
      <c r="CW9" s="799" t="s">
        <v>470</v>
      </c>
      <c r="CX9" s="800"/>
      <c r="CY9" s="800"/>
      <c r="CZ9" s="800"/>
      <c r="DA9" s="801"/>
      <c r="DB9" s="799" t="s">
        <v>470</v>
      </c>
      <c r="DC9" s="800"/>
      <c r="DD9" s="800"/>
      <c r="DE9" s="800"/>
      <c r="DF9" s="801"/>
      <c r="DG9" s="799" t="s">
        <v>470</v>
      </c>
      <c r="DH9" s="800"/>
      <c r="DI9" s="800"/>
      <c r="DJ9" s="800"/>
      <c r="DK9" s="801"/>
      <c r="DL9" s="799" t="s">
        <v>470</v>
      </c>
      <c r="DM9" s="800"/>
      <c r="DN9" s="800"/>
      <c r="DO9" s="800"/>
      <c r="DP9" s="801"/>
      <c r="DQ9" s="799" t="s">
        <v>470</v>
      </c>
      <c r="DR9" s="800"/>
      <c r="DS9" s="800"/>
      <c r="DT9" s="800"/>
      <c r="DU9" s="801"/>
      <c r="DV9" s="802"/>
      <c r="DW9" s="803"/>
      <c r="DX9" s="803"/>
      <c r="DY9" s="803"/>
      <c r="DZ9" s="804"/>
      <c r="EA9" s="205"/>
    </row>
    <row r="10" spans="1:131" s="206" customFormat="1" ht="26.25" customHeight="1" x14ac:dyDescent="0.15">
      <c r="A10" s="212">
        <v>4</v>
      </c>
      <c r="B10" s="773" t="s">
        <v>533</v>
      </c>
      <c r="C10" s="774"/>
      <c r="D10" s="774"/>
      <c r="E10" s="774"/>
      <c r="F10" s="774"/>
      <c r="G10" s="774"/>
      <c r="H10" s="774"/>
      <c r="I10" s="774"/>
      <c r="J10" s="774"/>
      <c r="K10" s="774"/>
      <c r="L10" s="774"/>
      <c r="M10" s="774"/>
      <c r="N10" s="774"/>
      <c r="O10" s="774"/>
      <c r="P10" s="775"/>
      <c r="Q10" s="776">
        <v>24819</v>
      </c>
      <c r="R10" s="777"/>
      <c r="S10" s="777"/>
      <c r="T10" s="777"/>
      <c r="U10" s="777"/>
      <c r="V10" s="777">
        <v>24819</v>
      </c>
      <c r="W10" s="777"/>
      <c r="X10" s="777"/>
      <c r="Y10" s="777"/>
      <c r="Z10" s="777"/>
      <c r="AA10" s="805" t="s">
        <v>534</v>
      </c>
      <c r="AB10" s="777"/>
      <c r="AC10" s="777"/>
      <c r="AD10" s="777"/>
      <c r="AE10" s="778"/>
      <c r="AF10" s="779" t="s">
        <v>532</v>
      </c>
      <c r="AG10" s="780"/>
      <c r="AH10" s="780"/>
      <c r="AI10" s="780"/>
      <c r="AJ10" s="781"/>
      <c r="AK10" s="782">
        <v>15912</v>
      </c>
      <c r="AL10" s="783"/>
      <c r="AM10" s="783"/>
      <c r="AN10" s="783"/>
      <c r="AO10" s="783"/>
      <c r="AP10" s="783" t="s">
        <v>470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546</v>
      </c>
      <c r="BT10" s="787"/>
      <c r="BU10" s="787"/>
      <c r="BV10" s="787"/>
      <c r="BW10" s="787"/>
      <c r="BX10" s="787"/>
      <c r="BY10" s="787"/>
      <c r="BZ10" s="787"/>
      <c r="CA10" s="787"/>
      <c r="CB10" s="787"/>
      <c r="CC10" s="787"/>
      <c r="CD10" s="787"/>
      <c r="CE10" s="787"/>
      <c r="CF10" s="787"/>
      <c r="CG10" s="788"/>
      <c r="CH10" s="799">
        <v>-3</v>
      </c>
      <c r="CI10" s="800"/>
      <c r="CJ10" s="800"/>
      <c r="CK10" s="800"/>
      <c r="CL10" s="801"/>
      <c r="CM10" s="799">
        <v>490</v>
      </c>
      <c r="CN10" s="800"/>
      <c r="CO10" s="800"/>
      <c r="CP10" s="800"/>
      <c r="CQ10" s="801"/>
      <c r="CR10" s="799">
        <v>400</v>
      </c>
      <c r="CS10" s="800"/>
      <c r="CT10" s="800"/>
      <c r="CU10" s="800"/>
      <c r="CV10" s="801"/>
      <c r="CW10" s="799" t="s">
        <v>470</v>
      </c>
      <c r="CX10" s="800"/>
      <c r="CY10" s="800"/>
      <c r="CZ10" s="800"/>
      <c r="DA10" s="801"/>
      <c r="DB10" s="799" t="s">
        <v>470</v>
      </c>
      <c r="DC10" s="800"/>
      <c r="DD10" s="800"/>
      <c r="DE10" s="800"/>
      <c r="DF10" s="801"/>
      <c r="DG10" s="799" t="s">
        <v>470</v>
      </c>
      <c r="DH10" s="800"/>
      <c r="DI10" s="800"/>
      <c r="DJ10" s="800"/>
      <c r="DK10" s="801"/>
      <c r="DL10" s="799" t="s">
        <v>470</v>
      </c>
      <c r="DM10" s="800"/>
      <c r="DN10" s="800"/>
      <c r="DO10" s="800"/>
      <c r="DP10" s="801"/>
      <c r="DQ10" s="799" t="s">
        <v>470</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547</v>
      </c>
      <c r="BT11" s="787"/>
      <c r="BU11" s="787"/>
      <c r="BV11" s="787"/>
      <c r="BW11" s="787"/>
      <c r="BX11" s="787"/>
      <c r="BY11" s="787"/>
      <c r="BZ11" s="787"/>
      <c r="CA11" s="787"/>
      <c r="CB11" s="787"/>
      <c r="CC11" s="787"/>
      <c r="CD11" s="787"/>
      <c r="CE11" s="787"/>
      <c r="CF11" s="787"/>
      <c r="CG11" s="788"/>
      <c r="CH11" s="799">
        <v>-4</v>
      </c>
      <c r="CI11" s="800"/>
      <c r="CJ11" s="800"/>
      <c r="CK11" s="800"/>
      <c r="CL11" s="801"/>
      <c r="CM11" s="799">
        <v>580</v>
      </c>
      <c r="CN11" s="800"/>
      <c r="CO11" s="800"/>
      <c r="CP11" s="800"/>
      <c r="CQ11" s="801"/>
      <c r="CR11" s="799">
        <v>400</v>
      </c>
      <c r="CS11" s="800"/>
      <c r="CT11" s="800"/>
      <c r="CU11" s="800"/>
      <c r="CV11" s="801"/>
      <c r="CW11" s="799">
        <v>19</v>
      </c>
      <c r="CX11" s="800"/>
      <c r="CY11" s="800"/>
      <c r="CZ11" s="800"/>
      <c r="DA11" s="801"/>
      <c r="DB11" s="799" t="s">
        <v>470</v>
      </c>
      <c r="DC11" s="800"/>
      <c r="DD11" s="800"/>
      <c r="DE11" s="800"/>
      <c r="DF11" s="801"/>
      <c r="DG11" s="799" t="s">
        <v>470</v>
      </c>
      <c r="DH11" s="800"/>
      <c r="DI11" s="800"/>
      <c r="DJ11" s="800"/>
      <c r="DK11" s="801"/>
      <c r="DL11" s="799" t="s">
        <v>470</v>
      </c>
      <c r="DM11" s="800"/>
      <c r="DN11" s="800"/>
      <c r="DO11" s="800"/>
      <c r="DP11" s="801"/>
      <c r="DQ11" s="799" t="s">
        <v>470</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548</v>
      </c>
      <c r="BT12" s="787"/>
      <c r="BU12" s="787"/>
      <c r="BV12" s="787"/>
      <c r="BW12" s="787"/>
      <c r="BX12" s="787"/>
      <c r="BY12" s="787"/>
      <c r="BZ12" s="787"/>
      <c r="CA12" s="787"/>
      <c r="CB12" s="787"/>
      <c r="CC12" s="787"/>
      <c r="CD12" s="787"/>
      <c r="CE12" s="787"/>
      <c r="CF12" s="787"/>
      <c r="CG12" s="788"/>
      <c r="CH12" s="799">
        <v>-7</v>
      </c>
      <c r="CI12" s="800"/>
      <c r="CJ12" s="800"/>
      <c r="CK12" s="800"/>
      <c r="CL12" s="801"/>
      <c r="CM12" s="799">
        <v>52</v>
      </c>
      <c r="CN12" s="800"/>
      <c r="CO12" s="800"/>
      <c r="CP12" s="800"/>
      <c r="CQ12" s="801"/>
      <c r="CR12" s="799">
        <v>20</v>
      </c>
      <c r="CS12" s="800"/>
      <c r="CT12" s="800"/>
      <c r="CU12" s="800"/>
      <c r="CV12" s="801"/>
      <c r="CW12" s="799" t="s">
        <v>470</v>
      </c>
      <c r="CX12" s="800"/>
      <c r="CY12" s="800"/>
      <c r="CZ12" s="800"/>
      <c r="DA12" s="801"/>
      <c r="DB12" s="799">
        <v>50</v>
      </c>
      <c r="DC12" s="800"/>
      <c r="DD12" s="800"/>
      <c r="DE12" s="800"/>
      <c r="DF12" s="801"/>
      <c r="DG12" s="799" t="s">
        <v>470</v>
      </c>
      <c r="DH12" s="800"/>
      <c r="DI12" s="800"/>
      <c r="DJ12" s="800"/>
      <c r="DK12" s="801"/>
      <c r="DL12" s="799" t="s">
        <v>470</v>
      </c>
      <c r="DM12" s="800"/>
      <c r="DN12" s="800"/>
      <c r="DO12" s="800"/>
      <c r="DP12" s="801"/>
      <c r="DQ12" s="799" t="s">
        <v>470</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549</v>
      </c>
      <c r="BT13" s="787"/>
      <c r="BU13" s="787"/>
      <c r="BV13" s="787"/>
      <c r="BW13" s="787"/>
      <c r="BX13" s="787"/>
      <c r="BY13" s="787"/>
      <c r="BZ13" s="787"/>
      <c r="CA13" s="787"/>
      <c r="CB13" s="787"/>
      <c r="CC13" s="787"/>
      <c r="CD13" s="787"/>
      <c r="CE13" s="787"/>
      <c r="CF13" s="787"/>
      <c r="CG13" s="788"/>
      <c r="CH13" s="799">
        <v>-238</v>
      </c>
      <c r="CI13" s="800"/>
      <c r="CJ13" s="800"/>
      <c r="CK13" s="800"/>
      <c r="CL13" s="801"/>
      <c r="CM13" s="799">
        <v>1939</v>
      </c>
      <c r="CN13" s="800"/>
      <c r="CO13" s="800"/>
      <c r="CP13" s="800"/>
      <c r="CQ13" s="801"/>
      <c r="CR13" s="799">
        <v>1000</v>
      </c>
      <c r="CS13" s="800"/>
      <c r="CT13" s="800"/>
      <c r="CU13" s="800"/>
      <c r="CV13" s="801"/>
      <c r="CW13" s="799">
        <v>4</v>
      </c>
      <c r="CX13" s="800"/>
      <c r="CY13" s="800"/>
      <c r="CZ13" s="800"/>
      <c r="DA13" s="801"/>
      <c r="DB13" s="799" t="s">
        <v>470</v>
      </c>
      <c r="DC13" s="800"/>
      <c r="DD13" s="800"/>
      <c r="DE13" s="800"/>
      <c r="DF13" s="801"/>
      <c r="DG13" s="799" t="s">
        <v>470</v>
      </c>
      <c r="DH13" s="800"/>
      <c r="DI13" s="800"/>
      <c r="DJ13" s="800"/>
      <c r="DK13" s="801"/>
      <c r="DL13" s="799" t="s">
        <v>470</v>
      </c>
      <c r="DM13" s="800"/>
      <c r="DN13" s="800"/>
      <c r="DO13" s="800"/>
      <c r="DP13" s="801"/>
      <c r="DQ13" s="799" t="s">
        <v>470</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550</v>
      </c>
      <c r="BT14" s="787"/>
      <c r="BU14" s="787"/>
      <c r="BV14" s="787"/>
      <c r="BW14" s="787"/>
      <c r="BX14" s="787"/>
      <c r="BY14" s="787"/>
      <c r="BZ14" s="787"/>
      <c r="CA14" s="787"/>
      <c r="CB14" s="787"/>
      <c r="CC14" s="787"/>
      <c r="CD14" s="787"/>
      <c r="CE14" s="787"/>
      <c r="CF14" s="787"/>
      <c r="CG14" s="788"/>
      <c r="CH14" s="799">
        <v>1</v>
      </c>
      <c r="CI14" s="800"/>
      <c r="CJ14" s="800"/>
      <c r="CK14" s="800"/>
      <c r="CL14" s="801"/>
      <c r="CM14" s="799">
        <v>1349</v>
      </c>
      <c r="CN14" s="800"/>
      <c r="CO14" s="800"/>
      <c r="CP14" s="800"/>
      <c r="CQ14" s="801"/>
      <c r="CR14" s="799">
        <v>1101</v>
      </c>
      <c r="CS14" s="800"/>
      <c r="CT14" s="800"/>
      <c r="CU14" s="800"/>
      <c r="CV14" s="801"/>
      <c r="CW14" s="799">
        <v>2</v>
      </c>
      <c r="CX14" s="800"/>
      <c r="CY14" s="800"/>
      <c r="CZ14" s="800"/>
      <c r="DA14" s="801"/>
      <c r="DB14" s="799" t="s">
        <v>470</v>
      </c>
      <c r="DC14" s="800"/>
      <c r="DD14" s="800"/>
      <c r="DE14" s="800"/>
      <c r="DF14" s="801"/>
      <c r="DG14" s="799" t="s">
        <v>470</v>
      </c>
      <c r="DH14" s="800"/>
      <c r="DI14" s="800"/>
      <c r="DJ14" s="800"/>
      <c r="DK14" s="801"/>
      <c r="DL14" s="799" t="s">
        <v>470</v>
      </c>
      <c r="DM14" s="800"/>
      <c r="DN14" s="800"/>
      <c r="DO14" s="800"/>
      <c r="DP14" s="801"/>
      <c r="DQ14" s="799" t="s">
        <v>470</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551</v>
      </c>
      <c r="BT15" s="787"/>
      <c r="BU15" s="787"/>
      <c r="BV15" s="787"/>
      <c r="BW15" s="787"/>
      <c r="BX15" s="787"/>
      <c r="BY15" s="787"/>
      <c r="BZ15" s="787"/>
      <c r="CA15" s="787"/>
      <c r="CB15" s="787"/>
      <c r="CC15" s="787"/>
      <c r="CD15" s="787"/>
      <c r="CE15" s="787"/>
      <c r="CF15" s="787"/>
      <c r="CG15" s="788"/>
      <c r="CH15" s="799">
        <v>-4</v>
      </c>
      <c r="CI15" s="800"/>
      <c r="CJ15" s="800"/>
      <c r="CK15" s="800"/>
      <c r="CL15" s="801"/>
      <c r="CM15" s="799">
        <v>1836</v>
      </c>
      <c r="CN15" s="800"/>
      <c r="CO15" s="800"/>
      <c r="CP15" s="800"/>
      <c r="CQ15" s="801"/>
      <c r="CR15" s="799">
        <v>38</v>
      </c>
      <c r="CS15" s="800"/>
      <c r="CT15" s="800"/>
      <c r="CU15" s="800"/>
      <c r="CV15" s="801"/>
      <c r="CW15" s="799">
        <v>8</v>
      </c>
      <c r="CX15" s="800"/>
      <c r="CY15" s="800"/>
      <c r="CZ15" s="800"/>
      <c r="DA15" s="801"/>
      <c r="DB15" s="799" t="s">
        <v>470</v>
      </c>
      <c r="DC15" s="800"/>
      <c r="DD15" s="800"/>
      <c r="DE15" s="800"/>
      <c r="DF15" s="801"/>
      <c r="DG15" s="799" t="s">
        <v>470</v>
      </c>
      <c r="DH15" s="800"/>
      <c r="DI15" s="800"/>
      <c r="DJ15" s="800"/>
      <c r="DK15" s="801"/>
      <c r="DL15" s="799" t="s">
        <v>470</v>
      </c>
      <c r="DM15" s="800"/>
      <c r="DN15" s="800"/>
      <c r="DO15" s="800"/>
      <c r="DP15" s="801"/>
      <c r="DQ15" s="799" t="s">
        <v>470</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360</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9" t="s">
        <v>362</v>
      </c>
      <c r="C23" s="810"/>
      <c r="D23" s="810"/>
      <c r="E23" s="810"/>
      <c r="F23" s="810"/>
      <c r="G23" s="810"/>
      <c r="H23" s="810"/>
      <c r="I23" s="810"/>
      <c r="J23" s="810"/>
      <c r="K23" s="810"/>
      <c r="L23" s="810"/>
      <c r="M23" s="810"/>
      <c r="N23" s="810"/>
      <c r="O23" s="810"/>
      <c r="P23" s="811"/>
      <c r="Q23" s="812">
        <v>154487</v>
      </c>
      <c r="R23" s="813"/>
      <c r="S23" s="813"/>
      <c r="T23" s="813"/>
      <c r="U23" s="813"/>
      <c r="V23" s="813">
        <v>150593</v>
      </c>
      <c r="W23" s="813"/>
      <c r="X23" s="813"/>
      <c r="Y23" s="813"/>
      <c r="Z23" s="813"/>
      <c r="AA23" s="813">
        <v>3895</v>
      </c>
      <c r="AB23" s="813"/>
      <c r="AC23" s="813"/>
      <c r="AD23" s="813"/>
      <c r="AE23" s="814"/>
      <c r="AF23" s="815">
        <v>3333</v>
      </c>
      <c r="AG23" s="813"/>
      <c r="AH23" s="813"/>
      <c r="AI23" s="813"/>
      <c r="AJ23" s="816"/>
      <c r="AK23" s="817"/>
      <c r="AL23" s="818"/>
      <c r="AM23" s="818"/>
      <c r="AN23" s="818"/>
      <c r="AO23" s="818"/>
      <c r="AP23" s="813">
        <v>175559</v>
      </c>
      <c r="AQ23" s="813"/>
      <c r="AR23" s="813"/>
      <c r="AS23" s="813"/>
      <c r="AT23" s="813"/>
      <c r="AU23" s="819"/>
      <c r="AV23" s="819"/>
      <c r="AW23" s="819"/>
      <c r="AX23" s="819"/>
      <c r="AY23" s="820"/>
      <c r="AZ23" s="828" t="s">
        <v>108</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7" t="s">
        <v>363</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1" t="s">
        <v>368</v>
      </c>
      <c r="AG26" s="832"/>
      <c r="AH26" s="832"/>
      <c r="AI26" s="832"/>
      <c r="AJ26" s="833"/>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535</v>
      </c>
      <c r="C28" s="750"/>
      <c r="D28" s="750"/>
      <c r="E28" s="750"/>
      <c r="F28" s="750"/>
      <c r="G28" s="750"/>
      <c r="H28" s="750"/>
      <c r="I28" s="750"/>
      <c r="J28" s="750"/>
      <c r="K28" s="750"/>
      <c r="L28" s="750"/>
      <c r="M28" s="750"/>
      <c r="N28" s="750"/>
      <c r="O28" s="750"/>
      <c r="P28" s="751"/>
      <c r="Q28" s="841">
        <v>60426</v>
      </c>
      <c r="R28" s="842"/>
      <c r="S28" s="842"/>
      <c r="T28" s="842"/>
      <c r="U28" s="842"/>
      <c r="V28" s="842">
        <v>55678</v>
      </c>
      <c r="W28" s="842"/>
      <c r="X28" s="842"/>
      <c r="Y28" s="842"/>
      <c r="Z28" s="842"/>
      <c r="AA28" s="842">
        <v>4748</v>
      </c>
      <c r="AB28" s="842"/>
      <c r="AC28" s="842"/>
      <c r="AD28" s="842"/>
      <c r="AE28" s="843"/>
      <c r="AF28" s="844">
        <v>4748</v>
      </c>
      <c r="AG28" s="842"/>
      <c r="AH28" s="842"/>
      <c r="AI28" s="842"/>
      <c r="AJ28" s="845"/>
      <c r="AK28" s="846">
        <v>5710</v>
      </c>
      <c r="AL28" s="837"/>
      <c r="AM28" s="837"/>
      <c r="AN28" s="837"/>
      <c r="AO28" s="837"/>
      <c r="AP28" s="837" t="s">
        <v>470</v>
      </c>
      <c r="AQ28" s="837"/>
      <c r="AR28" s="837"/>
      <c r="AS28" s="837"/>
      <c r="AT28" s="837"/>
      <c r="AU28" s="837" t="s">
        <v>470</v>
      </c>
      <c r="AV28" s="837"/>
      <c r="AW28" s="837"/>
      <c r="AX28" s="837"/>
      <c r="AY28" s="837"/>
      <c r="AZ28" s="838" t="s">
        <v>470</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536</v>
      </c>
      <c r="C29" s="774"/>
      <c r="D29" s="774"/>
      <c r="E29" s="774"/>
      <c r="F29" s="774"/>
      <c r="G29" s="774"/>
      <c r="H29" s="774"/>
      <c r="I29" s="774"/>
      <c r="J29" s="774"/>
      <c r="K29" s="774"/>
      <c r="L29" s="774"/>
      <c r="M29" s="774"/>
      <c r="N29" s="774"/>
      <c r="O29" s="774"/>
      <c r="P29" s="775"/>
      <c r="Q29" s="776">
        <v>33521</v>
      </c>
      <c r="R29" s="777"/>
      <c r="S29" s="777"/>
      <c r="T29" s="777"/>
      <c r="U29" s="777"/>
      <c r="V29" s="777">
        <v>32463</v>
      </c>
      <c r="W29" s="777"/>
      <c r="X29" s="777"/>
      <c r="Y29" s="777"/>
      <c r="Z29" s="777"/>
      <c r="AA29" s="777">
        <v>1058</v>
      </c>
      <c r="AB29" s="777"/>
      <c r="AC29" s="777"/>
      <c r="AD29" s="777"/>
      <c r="AE29" s="778"/>
      <c r="AF29" s="779">
        <v>1058</v>
      </c>
      <c r="AG29" s="780"/>
      <c r="AH29" s="780"/>
      <c r="AI29" s="780"/>
      <c r="AJ29" s="781"/>
      <c r="AK29" s="849">
        <v>4767</v>
      </c>
      <c r="AL29" s="850"/>
      <c r="AM29" s="850"/>
      <c r="AN29" s="850"/>
      <c r="AO29" s="850"/>
      <c r="AP29" s="850" t="s">
        <v>470</v>
      </c>
      <c r="AQ29" s="850"/>
      <c r="AR29" s="850"/>
      <c r="AS29" s="850"/>
      <c r="AT29" s="850"/>
      <c r="AU29" s="850" t="s">
        <v>470</v>
      </c>
      <c r="AV29" s="850"/>
      <c r="AW29" s="850"/>
      <c r="AX29" s="850"/>
      <c r="AY29" s="850"/>
      <c r="AZ29" s="851" t="s">
        <v>470</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537</v>
      </c>
      <c r="C30" s="774"/>
      <c r="D30" s="774"/>
      <c r="E30" s="774"/>
      <c r="F30" s="774"/>
      <c r="G30" s="774"/>
      <c r="H30" s="774"/>
      <c r="I30" s="774"/>
      <c r="J30" s="774"/>
      <c r="K30" s="774"/>
      <c r="L30" s="774"/>
      <c r="M30" s="774"/>
      <c r="N30" s="774"/>
      <c r="O30" s="774"/>
      <c r="P30" s="775"/>
      <c r="Q30" s="776">
        <v>5355</v>
      </c>
      <c r="R30" s="777"/>
      <c r="S30" s="777"/>
      <c r="T30" s="777"/>
      <c r="U30" s="777"/>
      <c r="V30" s="777">
        <v>5304</v>
      </c>
      <c r="W30" s="777"/>
      <c r="X30" s="777"/>
      <c r="Y30" s="777"/>
      <c r="Z30" s="777"/>
      <c r="AA30" s="777">
        <v>51</v>
      </c>
      <c r="AB30" s="777"/>
      <c r="AC30" s="777"/>
      <c r="AD30" s="777"/>
      <c r="AE30" s="778"/>
      <c r="AF30" s="779">
        <v>51</v>
      </c>
      <c r="AG30" s="780"/>
      <c r="AH30" s="780"/>
      <c r="AI30" s="780"/>
      <c r="AJ30" s="781"/>
      <c r="AK30" s="849">
        <v>841</v>
      </c>
      <c r="AL30" s="850"/>
      <c r="AM30" s="850"/>
      <c r="AN30" s="850"/>
      <c r="AO30" s="850"/>
      <c r="AP30" s="850" t="s">
        <v>470</v>
      </c>
      <c r="AQ30" s="850"/>
      <c r="AR30" s="850"/>
      <c r="AS30" s="850"/>
      <c r="AT30" s="850"/>
      <c r="AU30" s="850" t="s">
        <v>470</v>
      </c>
      <c r="AV30" s="850"/>
      <c r="AW30" s="850"/>
      <c r="AX30" s="850"/>
      <c r="AY30" s="850"/>
      <c r="AZ30" s="851" t="s">
        <v>470</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538</v>
      </c>
      <c r="C31" s="774"/>
      <c r="D31" s="774"/>
      <c r="E31" s="774"/>
      <c r="F31" s="774"/>
      <c r="G31" s="774"/>
      <c r="H31" s="774"/>
      <c r="I31" s="774"/>
      <c r="J31" s="774"/>
      <c r="K31" s="774"/>
      <c r="L31" s="774"/>
      <c r="M31" s="774"/>
      <c r="N31" s="774"/>
      <c r="O31" s="774"/>
      <c r="P31" s="775"/>
      <c r="Q31" s="776">
        <v>10715</v>
      </c>
      <c r="R31" s="777"/>
      <c r="S31" s="777"/>
      <c r="T31" s="777"/>
      <c r="U31" s="777"/>
      <c r="V31" s="777">
        <v>9784</v>
      </c>
      <c r="W31" s="777"/>
      <c r="X31" s="777"/>
      <c r="Y31" s="777"/>
      <c r="Z31" s="777"/>
      <c r="AA31" s="777">
        <v>931</v>
      </c>
      <c r="AB31" s="777"/>
      <c r="AC31" s="777"/>
      <c r="AD31" s="777"/>
      <c r="AE31" s="778"/>
      <c r="AF31" s="779">
        <v>8969</v>
      </c>
      <c r="AG31" s="780"/>
      <c r="AH31" s="780"/>
      <c r="AI31" s="780"/>
      <c r="AJ31" s="781"/>
      <c r="AK31" s="849">
        <v>148</v>
      </c>
      <c r="AL31" s="850"/>
      <c r="AM31" s="850"/>
      <c r="AN31" s="850"/>
      <c r="AO31" s="850"/>
      <c r="AP31" s="850">
        <v>19121</v>
      </c>
      <c r="AQ31" s="850"/>
      <c r="AR31" s="850"/>
      <c r="AS31" s="850"/>
      <c r="AT31" s="850"/>
      <c r="AU31" s="850">
        <v>287</v>
      </c>
      <c r="AV31" s="850"/>
      <c r="AW31" s="850"/>
      <c r="AX31" s="850"/>
      <c r="AY31" s="850"/>
      <c r="AZ31" s="851" t="s">
        <v>470</v>
      </c>
      <c r="BA31" s="851"/>
      <c r="BB31" s="851"/>
      <c r="BC31" s="851"/>
      <c r="BD31" s="851"/>
      <c r="BE31" s="847" t="s">
        <v>539</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540</v>
      </c>
      <c r="C32" s="774"/>
      <c r="D32" s="774"/>
      <c r="E32" s="774"/>
      <c r="F32" s="774"/>
      <c r="G32" s="774"/>
      <c r="H32" s="774"/>
      <c r="I32" s="774"/>
      <c r="J32" s="774"/>
      <c r="K32" s="774"/>
      <c r="L32" s="774"/>
      <c r="M32" s="774"/>
      <c r="N32" s="774"/>
      <c r="O32" s="774"/>
      <c r="P32" s="775"/>
      <c r="Q32" s="776">
        <v>16426</v>
      </c>
      <c r="R32" s="777"/>
      <c r="S32" s="777"/>
      <c r="T32" s="777"/>
      <c r="U32" s="777"/>
      <c r="V32" s="777">
        <v>14863</v>
      </c>
      <c r="W32" s="777"/>
      <c r="X32" s="777"/>
      <c r="Y32" s="777"/>
      <c r="Z32" s="777"/>
      <c r="AA32" s="777">
        <v>1564</v>
      </c>
      <c r="AB32" s="777"/>
      <c r="AC32" s="777"/>
      <c r="AD32" s="777"/>
      <c r="AE32" s="778"/>
      <c r="AF32" s="779">
        <v>1752</v>
      </c>
      <c r="AG32" s="780"/>
      <c r="AH32" s="780"/>
      <c r="AI32" s="780"/>
      <c r="AJ32" s="781"/>
      <c r="AK32" s="849">
        <v>4231</v>
      </c>
      <c r="AL32" s="850"/>
      <c r="AM32" s="850"/>
      <c r="AN32" s="850"/>
      <c r="AO32" s="850"/>
      <c r="AP32" s="850">
        <v>90349</v>
      </c>
      <c r="AQ32" s="850"/>
      <c r="AR32" s="850"/>
      <c r="AS32" s="850"/>
      <c r="AT32" s="850"/>
      <c r="AU32" s="850">
        <v>36772</v>
      </c>
      <c r="AV32" s="850"/>
      <c r="AW32" s="850"/>
      <c r="AX32" s="850"/>
      <c r="AY32" s="850"/>
      <c r="AZ32" s="851" t="s">
        <v>470</v>
      </c>
      <c r="BA32" s="851"/>
      <c r="BB32" s="851"/>
      <c r="BC32" s="851"/>
      <c r="BD32" s="851"/>
      <c r="BE32" s="847" t="s">
        <v>539</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541</v>
      </c>
      <c r="C33" s="774"/>
      <c r="D33" s="774"/>
      <c r="E33" s="774"/>
      <c r="F33" s="774"/>
      <c r="G33" s="774"/>
      <c r="H33" s="774"/>
      <c r="I33" s="774"/>
      <c r="J33" s="774"/>
      <c r="K33" s="774"/>
      <c r="L33" s="774"/>
      <c r="M33" s="774"/>
      <c r="N33" s="774"/>
      <c r="O33" s="774"/>
      <c r="P33" s="775"/>
      <c r="Q33" s="776">
        <v>1348</v>
      </c>
      <c r="R33" s="777"/>
      <c r="S33" s="777"/>
      <c r="T33" s="777"/>
      <c r="U33" s="777"/>
      <c r="V33" s="777">
        <v>1905</v>
      </c>
      <c r="W33" s="777"/>
      <c r="X33" s="777"/>
      <c r="Y33" s="777"/>
      <c r="Z33" s="777"/>
      <c r="AA33" s="777">
        <v>-557</v>
      </c>
      <c r="AB33" s="777"/>
      <c r="AC33" s="777"/>
      <c r="AD33" s="777"/>
      <c r="AE33" s="778"/>
      <c r="AF33" s="779">
        <v>2096</v>
      </c>
      <c r="AG33" s="780"/>
      <c r="AH33" s="780"/>
      <c r="AI33" s="780"/>
      <c r="AJ33" s="781"/>
      <c r="AK33" s="849">
        <v>1754</v>
      </c>
      <c r="AL33" s="850"/>
      <c r="AM33" s="850"/>
      <c r="AN33" s="850"/>
      <c r="AO33" s="850"/>
      <c r="AP33" s="850">
        <v>7023</v>
      </c>
      <c r="AQ33" s="850"/>
      <c r="AR33" s="850"/>
      <c r="AS33" s="850"/>
      <c r="AT33" s="850"/>
      <c r="AU33" s="850">
        <v>4930</v>
      </c>
      <c r="AV33" s="850"/>
      <c r="AW33" s="850"/>
      <c r="AX33" s="850"/>
      <c r="AY33" s="850"/>
      <c r="AZ33" s="851" t="s">
        <v>470</v>
      </c>
      <c r="BA33" s="851"/>
      <c r="BB33" s="851"/>
      <c r="BC33" s="851"/>
      <c r="BD33" s="851"/>
      <c r="BE33" s="847" t="s">
        <v>539</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373</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9" t="s">
        <v>374</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18674</v>
      </c>
      <c r="AG63" s="861"/>
      <c r="AH63" s="861"/>
      <c r="AI63" s="861"/>
      <c r="AJ63" s="862"/>
      <c r="AK63" s="863"/>
      <c r="AL63" s="858"/>
      <c r="AM63" s="858"/>
      <c r="AN63" s="858"/>
      <c r="AO63" s="858"/>
      <c r="AP63" s="861">
        <v>116493</v>
      </c>
      <c r="AQ63" s="861"/>
      <c r="AR63" s="861"/>
      <c r="AS63" s="861"/>
      <c r="AT63" s="861"/>
      <c r="AU63" s="861">
        <v>41989</v>
      </c>
      <c r="AV63" s="861"/>
      <c r="AW63" s="861"/>
      <c r="AX63" s="861"/>
      <c r="AY63" s="861"/>
      <c r="AZ63" s="865"/>
      <c r="BA63" s="865"/>
      <c r="BB63" s="865"/>
      <c r="BC63" s="865"/>
      <c r="BD63" s="865"/>
      <c r="BE63" s="866"/>
      <c r="BF63" s="866"/>
      <c r="BG63" s="866"/>
      <c r="BH63" s="866"/>
      <c r="BI63" s="867"/>
      <c r="BJ63" s="868" t="s">
        <v>108</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375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376</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1" t="s">
        <v>368</v>
      </c>
      <c r="AG66" s="832"/>
      <c r="AH66" s="832"/>
      <c r="AI66" s="832"/>
      <c r="AJ66" s="872"/>
      <c r="AK66" s="735" t="s">
        <v>369</v>
      </c>
      <c r="AL66" s="759"/>
      <c r="AM66" s="759"/>
      <c r="AN66" s="759"/>
      <c r="AO66" s="760"/>
      <c r="AP66" s="735" t="s">
        <v>370</v>
      </c>
      <c r="AQ66" s="736"/>
      <c r="AR66" s="736"/>
      <c r="AS66" s="736"/>
      <c r="AT66" s="737"/>
      <c r="AU66" s="735" t="s">
        <v>377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x14ac:dyDescent="0.15">
      <c r="A68" s="209">
        <v>1</v>
      </c>
      <c r="B68" s="888" t="s">
        <v>552</v>
      </c>
      <c r="C68" s="889"/>
      <c r="D68" s="889"/>
      <c r="E68" s="889"/>
      <c r="F68" s="889"/>
      <c r="G68" s="889"/>
      <c r="H68" s="889"/>
      <c r="I68" s="889"/>
      <c r="J68" s="889"/>
      <c r="K68" s="889"/>
      <c r="L68" s="889"/>
      <c r="M68" s="889"/>
      <c r="N68" s="889"/>
      <c r="O68" s="889"/>
      <c r="P68" s="890"/>
      <c r="Q68" s="891">
        <v>55294</v>
      </c>
      <c r="R68" s="885"/>
      <c r="S68" s="885"/>
      <c r="T68" s="885"/>
      <c r="U68" s="885"/>
      <c r="V68" s="885">
        <v>72663</v>
      </c>
      <c r="W68" s="885"/>
      <c r="X68" s="885"/>
      <c r="Y68" s="885"/>
      <c r="Z68" s="885"/>
      <c r="AA68" s="885">
        <v>-17368</v>
      </c>
      <c r="AB68" s="885"/>
      <c r="AC68" s="885"/>
      <c r="AD68" s="885"/>
      <c r="AE68" s="885"/>
      <c r="AF68" s="885">
        <v>12147</v>
      </c>
      <c r="AG68" s="885"/>
      <c r="AH68" s="885"/>
      <c r="AI68" s="885"/>
      <c r="AJ68" s="885"/>
      <c r="AK68" s="885" t="s">
        <v>470</v>
      </c>
      <c r="AL68" s="885"/>
      <c r="AM68" s="885"/>
      <c r="AN68" s="885"/>
      <c r="AO68" s="885"/>
      <c r="AP68" s="885">
        <v>160435</v>
      </c>
      <c r="AQ68" s="885"/>
      <c r="AR68" s="885"/>
      <c r="AS68" s="885"/>
      <c r="AT68" s="885"/>
      <c r="AU68" s="885">
        <v>180</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x14ac:dyDescent="0.15">
      <c r="A69" s="212">
        <v>2</v>
      </c>
      <c r="B69" s="892" t="s">
        <v>553</v>
      </c>
      <c r="C69" s="893"/>
      <c r="D69" s="893"/>
      <c r="E69" s="893"/>
      <c r="F69" s="893"/>
      <c r="G69" s="893"/>
      <c r="H69" s="893"/>
      <c r="I69" s="893"/>
      <c r="J69" s="893"/>
      <c r="K69" s="893"/>
      <c r="L69" s="893"/>
      <c r="M69" s="893"/>
      <c r="N69" s="893"/>
      <c r="O69" s="893"/>
      <c r="P69" s="894"/>
      <c r="Q69" s="895">
        <v>2223</v>
      </c>
      <c r="R69" s="850"/>
      <c r="S69" s="850"/>
      <c r="T69" s="850"/>
      <c r="U69" s="850"/>
      <c r="V69" s="850">
        <v>2156</v>
      </c>
      <c r="W69" s="850"/>
      <c r="X69" s="850"/>
      <c r="Y69" s="850"/>
      <c r="Z69" s="850"/>
      <c r="AA69" s="850">
        <v>67</v>
      </c>
      <c r="AB69" s="850"/>
      <c r="AC69" s="850"/>
      <c r="AD69" s="850"/>
      <c r="AE69" s="850"/>
      <c r="AF69" s="850">
        <v>67</v>
      </c>
      <c r="AG69" s="850"/>
      <c r="AH69" s="850"/>
      <c r="AI69" s="850"/>
      <c r="AJ69" s="850"/>
      <c r="AK69" s="850">
        <v>5</v>
      </c>
      <c r="AL69" s="850"/>
      <c r="AM69" s="850"/>
      <c r="AN69" s="850"/>
      <c r="AO69" s="850"/>
      <c r="AP69" s="850" t="s">
        <v>470</v>
      </c>
      <c r="AQ69" s="850"/>
      <c r="AR69" s="850"/>
      <c r="AS69" s="850"/>
      <c r="AT69" s="850"/>
      <c r="AU69" s="850" t="s">
        <v>470</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x14ac:dyDescent="0.15">
      <c r="A70" s="212">
        <v>3</v>
      </c>
      <c r="B70" s="892" t="s">
        <v>554</v>
      </c>
      <c r="C70" s="893"/>
      <c r="D70" s="893"/>
      <c r="E70" s="893"/>
      <c r="F70" s="893"/>
      <c r="G70" s="893"/>
      <c r="H70" s="893"/>
      <c r="I70" s="893"/>
      <c r="J70" s="893"/>
      <c r="K70" s="893"/>
      <c r="L70" s="893"/>
      <c r="M70" s="893"/>
      <c r="N70" s="893"/>
      <c r="O70" s="893"/>
      <c r="P70" s="894"/>
      <c r="Q70" s="895">
        <v>804096</v>
      </c>
      <c r="R70" s="850"/>
      <c r="S70" s="850"/>
      <c r="T70" s="850"/>
      <c r="U70" s="850"/>
      <c r="V70" s="850">
        <v>792077</v>
      </c>
      <c r="W70" s="850"/>
      <c r="X70" s="850"/>
      <c r="Y70" s="850"/>
      <c r="Z70" s="850"/>
      <c r="AA70" s="850">
        <v>12019</v>
      </c>
      <c r="AB70" s="850"/>
      <c r="AC70" s="850"/>
      <c r="AD70" s="850"/>
      <c r="AE70" s="850"/>
      <c r="AF70" s="850">
        <v>12019</v>
      </c>
      <c r="AG70" s="850"/>
      <c r="AH70" s="850"/>
      <c r="AI70" s="850"/>
      <c r="AJ70" s="850"/>
      <c r="AK70" s="850">
        <v>3394</v>
      </c>
      <c r="AL70" s="850"/>
      <c r="AM70" s="850"/>
      <c r="AN70" s="850"/>
      <c r="AO70" s="850"/>
      <c r="AP70" s="850" t="s">
        <v>470</v>
      </c>
      <c r="AQ70" s="850"/>
      <c r="AR70" s="850"/>
      <c r="AS70" s="850"/>
      <c r="AT70" s="850"/>
      <c r="AU70" s="850" t="s">
        <v>470</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x14ac:dyDescent="0.15">
      <c r="A71" s="212">
        <v>4</v>
      </c>
      <c r="B71" s="892"/>
      <c r="C71" s="893"/>
      <c r="D71" s="893"/>
      <c r="E71" s="893"/>
      <c r="F71" s="893"/>
      <c r="G71" s="893"/>
      <c r="H71" s="893"/>
      <c r="I71" s="893"/>
      <c r="J71" s="893"/>
      <c r="K71" s="893"/>
      <c r="L71" s="893"/>
      <c r="M71" s="893"/>
      <c r="N71" s="893"/>
      <c r="O71" s="893"/>
      <c r="P71" s="894"/>
      <c r="Q71" s="895"/>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x14ac:dyDescent="0.15">
      <c r="A72" s="212">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x14ac:dyDescent="0.15">
      <c r="A73" s="212">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x14ac:dyDescent="0.15">
      <c r="A74" s="212">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x14ac:dyDescent="0.15">
      <c r="A75" s="212">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x14ac:dyDescent="0.15">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x14ac:dyDescent="0.15">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x14ac:dyDescent="0.15">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x14ac:dyDescent="0.15">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x14ac:dyDescent="0.15">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x14ac:dyDescent="0.15">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x14ac:dyDescent="0.15">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x14ac:dyDescent="0.2">
      <c r="A88" s="215" t="s">
        <v>361</v>
      </c>
      <c r="B88" s="809" t="s">
        <v>378</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24233</v>
      </c>
      <c r="AG88" s="861"/>
      <c r="AH88" s="861"/>
      <c r="AI88" s="861"/>
      <c r="AJ88" s="861"/>
      <c r="AK88" s="858"/>
      <c r="AL88" s="858"/>
      <c r="AM88" s="858"/>
      <c r="AN88" s="858"/>
      <c r="AO88" s="858"/>
      <c r="AP88" s="861">
        <v>160435</v>
      </c>
      <c r="AQ88" s="861"/>
      <c r="AR88" s="861"/>
      <c r="AS88" s="861"/>
      <c r="AT88" s="861"/>
      <c r="AU88" s="861">
        <v>180</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9" t="s">
        <v>379</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3199</v>
      </c>
      <c r="CS102" s="869"/>
      <c r="CT102" s="869"/>
      <c r="CU102" s="869"/>
      <c r="CV102" s="912"/>
      <c r="CW102" s="911">
        <v>33</v>
      </c>
      <c r="CX102" s="869"/>
      <c r="CY102" s="869"/>
      <c r="CZ102" s="869"/>
      <c r="DA102" s="912"/>
      <c r="DB102" s="911">
        <v>50</v>
      </c>
      <c r="DC102" s="869"/>
      <c r="DD102" s="869"/>
      <c r="DE102" s="869"/>
      <c r="DF102" s="912"/>
      <c r="DG102" s="911">
        <v>4180</v>
      </c>
      <c r="DH102" s="869"/>
      <c r="DI102" s="869"/>
      <c r="DJ102" s="869"/>
      <c r="DK102" s="912"/>
      <c r="DL102" s="911" t="s">
        <v>470</v>
      </c>
      <c r="DM102" s="869"/>
      <c r="DN102" s="869"/>
      <c r="DO102" s="869"/>
      <c r="DP102" s="912"/>
      <c r="DQ102" s="911">
        <v>500</v>
      </c>
      <c r="DR102" s="869"/>
      <c r="DS102" s="869"/>
      <c r="DT102" s="869"/>
      <c r="DU102" s="912"/>
      <c r="DV102" s="937"/>
      <c r="DW102" s="938"/>
      <c r="DX102" s="938"/>
      <c r="DY102" s="938"/>
      <c r="DZ102" s="93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381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2" t="s">
        <v>384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385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386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387</v>
      </c>
      <c r="AB109" s="914"/>
      <c r="AC109" s="914"/>
      <c r="AD109" s="914"/>
      <c r="AE109" s="915"/>
      <c r="AF109" s="913" t="s">
        <v>283</v>
      </c>
      <c r="AG109" s="914"/>
      <c r="AH109" s="914"/>
      <c r="AI109" s="914"/>
      <c r="AJ109" s="915"/>
      <c r="AK109" s="913" t="s">
        <v>282</v>
      </c>
      <c r="AL109" s="914"/>
      <c r="AM109" s="914"/>
      <c r="AN109" s="914"/>
      <c r="AO109" s="915"/>
      <c r="AP109" s="913" t="s">
        <v>388</v>
      </c>
      <c r="AQ109" s="914"/>
      <c r="AR109" s="914"/>
      <c r="AS109" s="914"/>
      <c r="AT109" s="916"/>
      <c r="AU109" s="935" t="s">
        <v>386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387</v>
      </c>
      <c r="BR109" s="914"/>
      <c r="BS109" s="914"/>
      <c r="BT109" s="914"/>
      <c r="BU109" s="915"/>
      <c r="BV109" s="913" t="s">
        <v>283</v>
      </c>
      <c r="BW109" s="914"/>
      <c r="BX109" s="914"/>
      <c r="BY109" s="914"/>
      <c r="BZ109" s="915"/>
      <c r="CA109" s="913" t="s">
        <v>282</v>
      </c>
      <c r="CB109" s="914"/>
      <c r="CC109" s="914"/>
      <c r="CD109" s="914"/>
      <c r="CE109" s="915"/>
      <c r="CF109" s="936" t="s">
        <v>388</v>
      </c>
      <c r="CG109" s="936"/>
      <c r="CH109" s="936"/>
      <c r="CI109" s="936"/>
      <c r="CJ109" s="936"/>
      <c r="CK109" s="913" t="s">
        <v>389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387</v>
      </c>
      <c r="DH109" s="914"/>
      <c r="DI109" s="914"/>
      <c r="DJ109" s="914"/>
      <c r="DK109" s="915"/>
      <c r="DL109" s="913" t="s">
        <v>283</v>
      </c>
      <c r="DM109" s="914"/>
      <c r="DN109" s="914"/>
      <c r="DO109" s="914"/>
      <c r="DP109" s="915"/>
      <c r="DQ109" s="913" t="s">
        <v>282</v>
      </c>
      <c r="DR109" s="914"/>
      <c r="DS109" s="914"/>
      <c r="DT109" s="914"/>
      <c r="DU109" s="915"/>
      <c r="DV109" s="913" t="s">
        <v>388</v>
      </c>
      <c r="DW109" s="914"/>
      <c r="DX109" s="914"/>
      <c r="DY109" s="914"/>
      <c r="DZ109" s="916"/>
    </row>
    <row r="110" spans="1:131" s="197" customFormat="1" ht="26.25" customHeight="1" x14ac:dyDescent="0.15">
      <c r="A110" s="917" t="s">
        <v>390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16727267</v>
      </c>
      <c r="AB110" s="921"/>
      <c r="AC110" s="921"/>
      <c r="AD110" s="921"/>
      <c r="AE110" s="922"/>
      <c r="AF110" s="923">
        <v>16958813</v>
      </c>
      <c r="AG110" s="921"/>
      <c r="AH110" s="921"/>
      <c r="AI110" s="921"/>
      <c r="AJ110" s="922"/>
      <c r="AK110" s="923">
        <v>15912176</v>
      </c>
      <c r="AL110" s="921"/>
      <c r="AM110" s="921"/>
      <c r="AN110" s="921"/>
      <c r="AO110" s="922"/>
      <c r="AP110" s="924">
        <v>22.4</v>
      </c>
      <c r="AQ110" s="925"/>
      <c r="AR110" s="925"/>
      <c r="AS110" s="925"/>
      <c r="AT110" s="926"/>
      <c r="AU110" s="927" t="s">
        <v>60</v>
      </c>
      <c r="AV110" s="928"/>
      <c r="AW110" s="928"/>
      <c r="AX110" s="928"/>
      <c r="AY110" s="929"/>
      <c r="AZ110" s="971" t="s">
        <v>391</v>
      </c>
      <c r="BA110" s="918"/>
      <c r="BB110" s="918"/>
      <c r="BC110" s="918"/>
      <c r="BD110" s="918"/>
      <c r="BE110" s="918"/>
      <c r="BF110" s="918"/>
      <c r="BG110" s="918"/>
      <c r="BH110" s="918"/>
      <c r="BI110" s="918"/>
      <c r="BJ110" s="918"/>
      <c r="BK110" s="918"/>
      <c r="BL110" s="918"/>
      <c r="BM110" s="918"/>
      <c r="BN110" s="918"/>
      <c r="BO110" s="918"/>
      <c r="BP110" s="919"/>
      <c r="BQ110" s="957">
        <v>172102582</v>
      </c>
      <c r="BR110" s="958"/>
      <c r="BS110" s="958"/>
      <c r="BT110" s="958"/>
      <c r="BU110" s="958"/>
      <c r="BV110" s="958">
        <v>174412095</v>
      </c>
      <c r="BW110" s="958"/>
      <c r="BX110" s="958"/>
      <c r="BY110" s="958"/>
      <c r="BZ110" s="958"/>
      <c r="CA110" s="958">
        <v>175558553</v>
      </c>
      <c r="CB110" s="958"/>
      <c r="CC110" s="958"/>
      <c r="CD110" s="958"/>
      <c r="CE110" s="958"/>
      <c r="CF110" s="972">
        <v>247</v>
      </c>
      <c r="CG110" s="973"/>
      <c r="CH110" s="973"/>
      <c r="CI110" s="973"/>
      <c r="CJ110" s="973"/>
      <c r="CK110" s="974" t="s">
        <v>392</v>
      </c>
      <c r="CL110" s="975"/>
      <c r="CM110" s="954" t="s">
        <v>393</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637097</v>
      </c>
      <c r="DH110" s="958"/>
      <c r="DI110" s="958"/>
      <c r="DJ110" s="958"/>
      <c r="DK110" s="958"/>
      <c r="DL110" s="958">
        <v>537769</v>
      </c>
      <c r="DM110" s="958"/>
      <c r="DN110" s="958"/>
      <c r="DO110" s="958"/>
      <c r="DP110" s="958"/>
      <c r="DQ110" s="958" t="s">
        <v>394</v>
      </c>
      <c r="DR110" s="958"/>
      <c r="DS110" s="958"/>
      <c r="DT110" s="958"/>
      <c r="DU110" s="958"/>
      <c r="DV110" s="959" t="s">
        <v>394</v>
      </c>
      <c r="DW110" s="959"/>
      <c r="DX110" s="959"/>
      <c r="DY110" s="959"/>
      <c r="DZ110" s="960"/>
    </row>
    <row r="111" spans="1:131" s="197" customFormat="1" ht="26.25" customHeight="1" x14ac:dyDescent="0.15">
      <c r="A111" s="961" t="s">
        <v>395</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396</v>
      </c>
      <c r="BA111" s="981"/>
      <c r="BB111" s="981"/>
      <c r="BC111" s="981"/>
      <c r="BD111" s="981"/>
      <c r="BE111" s="981"/>
      <c r="BF111" s="981"/>
      <c r="BG111" s="981"/>
      <c r="BH111" s="981"/>
      <c r="BI111" s="981"/>
      <c r="BJ111" s="981"/>
      <c r="BK111" s="981"/>
      <c r="BL111" s="981"/>
      <c r="BM111" s="981"/>
      <c r="BN111" s="981"/>
      <c r="BO111" s="981"/>
      <c r="BP111" s="982"/>
      <c r="BQ111" s="950">
        <v>3662898</v>
      </c>
      <c r="BR111" s="951"/>
      <c r="BS111" s="951"/>
      <c r="BT111" s="951"/>
      <c r="BU111" s="951"/>
      <c r="BV111" s="951">
        <v>3496993</v>
      </c>
      <c r="BW111" s="951"/>
      <c r="BX111" s="951"/>
      <c r="BY111" s="951"/>
      <c r="BZ111" s="951"/>
      <c r="CA111" s="951">
        <v>2906082</v>
      </c>
      <c r="CB111" s="951"/>
      <c r="CC111" s="951"/>
      <c r="CD111" s="951"/>
      <c r="CE111" s="951"/>
      <c r="CF111" s="945">
        <v>4.0999999999999996</v>
      </c>
      <c r="CG111" s="946"/>
      <c r="CH111" s="946"/>
      <c r="CI111" s="946"/>
      <c r="CJ111" s="946"/>
      <c r="CK111" s="976"/>
      <c r="CL111" s="977"/>
      <c r="CM111" s="947" t="s">
        <v>397</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1" s="197" customFormat="1" ht="26.25" customHeight="1" x14ac:dyDescent="0.15">
      <c r="A112" s="983" t="s">
        <v>398</v>
      </c>
      <c r="B112" s="984"/>
      <c r="C112" s="981" t="s">
        <v>399</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108</v>
      </c>
      <c r="AB112" s="990"/>
      <c r="AC112" s="990"/>
      <c r="AD112" s="990"/>
      <c r="AE112" s="991"/>
      <c r="AF112" s="992" t="s">
        <v>108</v>
      </c>
      <c r="AG112" s="990"/>
      <c r="AH112" s="990"/>
      <c r="AI112" s="990"/>
      <c r="AJ112" s="991"/>
      <c r="AK112" s="992" t="s">
        <v>108</v>
      </c>
      <c r="AL112" s="990"/>
      <c r="AM112" s="990"/>
      <c r="AN112" s="990"/>
      <c r="AO112" s="991"/>
      <c r="AP112" s="993" t="s">
        <v>108</v>
      </c>
      <c r="AQ112" s="994"/>
      <c r="AR112" s="994"/>
      <c r="AS112" s="994"/>
      <c r="AT112" s="995"/>
      <c r="AU112" s="930"/>
      <c r="AV112" s="931"/>
      <c r="AW112" s="931"/>
      <c r="AX112" s="931"/>
      <c r="AY112" s="932"/>
      <c r="AZ112" s="980" t="s">
        <v>400</v>
      </c>
      <c r="BA112" s="981"/>
      <c r="BB112" s="981"/>
      <c r="BC112" s="981"/>
      <c r="BD112" s="981"/>
      <c r="BE112" s="981"/>
      <c r="BF112" s="981"/>
      <c r="BG112" s="981"/>
      <c r="BH112" s="981"/>
      <c r="BI112" s="981"/>
      <c r="BJ112" s="981"/>
      <c r="BK112" s="981"/>
      <c r="BL112" s="981"/>
      <c r="BM112" s="981"/>
      <c r="BN112" s="981"/>
      <c r="BO112" s="981"/>
      <c r="BP112" s="982"/>
      <c r="BQ112" s="950">
        <v>41044477</v>
      </c>
      <c r="BR112" s="951"/>
      <c r="BS112" s="951"/>
      <c r="BT112" s="951"/>
      <c r="BU112" s="951"/>
      <c r="BV112" s="951">
        <v>39857822</v>
      </c>
      <c r="BW112" s="951"/>
      <c r="BX112" s="951"/>
      <c r="BY112" s="951"/>
      <c r="BZ112" s="951"/>
      <c r="CA112" s="951">
        <v>41989159</v>
      </c>
      <c r="CB112" s="951"/>
      <c r="CC112" s="951"/>
      <c r="CD112" s="951"/>
      <c r="CE112" s="951"/>
      <c r="CF112" s="945">
        <v>59.1</v>
      </c>
      <c r="CG112" s="946"/>
      <c r="CH112" s="946"/>
      <c r="CI112" s="946"/>
      <c r="CJ112" s="946"/>
      <c r="CK112" s="976"/>
      <c r="CL112" s="977"/>
      <c r="CM112" s="947" t="s">
        <v>401</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108</v>
      </c>
      <c r="DH112" s="951"/>
      <c r="DI112" s="951"/>
      <c r="DJ112" s="951"/>
      <c r="DK112" s="951"/>
      <c r="DL112" s="951" t="s">
        <v>108</v>
      </c>
      <c r="DM112" s="951"/>
      <c r="DN112" s="951"/>
      <c r="DO112" s="951"/>
      <c r="DP112" s="951"/>
      <c r="DQ112" s="951" t="s">
        <v>108</v>
      </c>
      <c r="DR112" s="951"/>
      <c r="DS112" s="951"/>
      <c r="DT112" s="951"/>
      <c r="DU112" s="951"/>
      <c r="DV112" s="952" t="s">
        <v>108</v>
      </c>
      <c r="DW112" s="952"/>
      <c r="DX112" s="952"/>
      <c r="DY112" s="952"/>
      <c r="DZ112" s="953"/>
    </row>
    <row r="113" spans="1:130" s="197" customFormat="1" ht="26.25" customHeight="1" x14ac:dyDescent="0.15">
      <c r="A113" s="985"/>
      <c r="B113" s="986"/>
      <c r="C113" s="981" t="s">
        <v>402</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4201439</v>
      </c>
      <c r="AB113" s="965"/>
      <c r="AC113" s="965"/>
      <c r="AD113" s="965"/>
      <c r="AE113" s="966"/>
      <c r="AF113" s="967">
        <v>3973534</v>
      </c>
      <c r="AG113" s="965"/>
      <c r="AH113" s="965"/>
      <c r="AI113" s="965"/>
      <c r="AJ113" s="966"/>
      <c r="AK113" s="967">
        <v>3926260</v>
      </c>
      <c r="AL113" s="965"/>
      <c r="AM113" s="965"/>
      <c r="AN113" s="965"/>
      <c r="AO113" s="966"/>
      <c r="AP113" s="968">
        <v>5.5</v>
      </c>
      <c r="AQ113" s="969"/>
      <c r="AR113" s="969"/>
      <c r="AS113" s="969"/>
      <c r="AT113" s="970"/>
      <c r="AU113" s="930"/>
      <c r="AV113" s="931"/>
      <c r="AW113" s="931"/>
      <c r="AX113" s="931"/>
      <c r="AY113" s="932"/>
      <c r="AZ113" s="980" t="s">
        <v>403</v>
      </c>
      <c r="BA113" s="981"/>
      <c r="BB113" s="981"/>
      <c r="BC113" s="981"/>
      <c r="BD113" s="981"/>
      <c r="BE113" s="981"/>
      <c r="BF113" s="981"/>
      <c r="BG113" s="981"/>
      <c r="BH113" s="981"/>
      <c r="BI113" s="981"/>
      <c r="BJ113" s="981"/>
      <c r="BK113" s="981"/>
      <c r="BL113" s="981"/>
      <c r="BM113" s="981"/>
      <c r="BN113" s="981"/>
      <c r="BO113" s="981"/>
      <c r="BP113" s="982"/>
      <c r="BQ113" s="950">
        <v>375000</v>
      </c>
      <c r="BR113" s="951"/>
      <c r="BS113" s="951"/>
      <c r="BT113" s="951"/>
      <c r="BU113" s="951"/>
      <c r="BV113" s="951">
        <v>271000</v>
      </c>
      <c r="BW113" s="951"/>
      <c r="BX113" s="951"/>
      <c r="BY113" s="951"/>
      <c r="BZ113" s="951"/>
      <c r="CA113" s="951">
        <v>180000</v>
      </c>
      <c r="CB113" s="951"/>
      <c r="CC113" s="951"/>
      <c r="CD113" s="951"/>
      <c r="CE113" s="951"/>
      <c r="CF113" s="945">
        <v>0.3</v>
      </c>
      <c r="CG113" s="946"/>
      <c r="CH113" s="946"/>
      <c r="CI113" s="946"/>
      <c r="CJ113" s="946"/>
      <c r="CK113" s="976"/>
      <c r="CL113" s="977"/>
      <c r="CM113" s="947" t="s">
        <v>404</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x14ac:dyDescent="0.15">
      <c r="A114" s="985"/>
      <c r="B114" s="986"/>
      <c r="C114" s="981" t="s">
        <v>405</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108</v>
      </c>
      <c r="AB114" s="990"/>
      <c r="AC114" s="990"/>
      <c r="AD114" s="990"/>
      <c r="AE114" s="991"/>
      <c r="AF114" s="992" t="s">
        <v>108</v>
      </c>
      <c r="AG114" s="990"/>
      <c r="AH114" s="990"/>
      <c r="AI114" s="990"/>
      <c r="AJ114" s="991"/>
      <c r="AK114" s="992" t="s">
        <v>108</v>
      </c>
      <c r="AL114" s="990"/>
      <c r="AM114" s="990"/>
      <c r="AN114" s="990"/>
      <c r="AO114" s="991"/>
      <c r="AP114" s="993" t="s">
        <v>108</v>
      </c>
      <c r="AQ114" s="994"/>
      <c r="AR114" s="994"/>
      <c r="AS114" s="994"/>
      <c r="AT114" s="995"/>
      <c r="AU114" s="930"/>
      <c r="AV114" s="931"/>
      <c r="AW114" s="931"/>
      <c r="AX114" s="931"/>
      <c r="AY114" s="932"/>
      <c r="AZ114" s="980" t="s">
        <v>406</v>
      </c>
      <c r="BA114" s="981"/>
      <c r="BB114" s="981"/>
      <c r="BC114" s="981"/>
      <c r="BD114" s="981"/>
      <c r="BE114" s="981"/>
      <c r="BF114" s="981"/>
      <c r="BG114" s="981"/>
      <c r="BH114" s="981"/>
      <c r="BI114" s="981"/>
      <c r="BJ114" s="981"/>
      <c r="BK114" s="981"/>
      <c r="BL114" s="981"/>
      <c r="BM114" s="981"/>
      <c r="BN114" s="981"/>
      <c r="BO114" s="981"/>
      <c r="BP114" s="982"/>
      <c r="BQ114" s="950">
        <v>24295788</v>
      </c>
      <c r="BR114" s="951"/>
      <c r="BS114" s="951"/>
      <c r="BT114" s="951"/>
      <c r="BU114" s="951"/>
      <c r="BV114" s="951">
        <v>23066652</v>
      </c>
      <c r="BW114" s="951"/>
      <c r="BX114" s="951"/>
      <c r="BY114" s="951"/>
      <c r="BZ114" s="951"/>
      <c r="CA114" s="951">
        <v>21695915</v>
      </c>
      <c r="CB114" s="951"/>
      <c r="CC114" s="951"/>
      <c r="CD114" s="951"/>
      <c r="CE114" s="951"/>
      <c r="CF114" s="945">
        <v>30.5</v>
      </c>
      <c r="CG114" s="946"/>
      <c r="CH114" s="946"/>
      <c r="CI114" s="946"/>
      <c r="CJ114" s="946"/>
      <c r="CK114" s="976"/>
      <c r="CL114" s="977"/>
      <c r="CM114" s="947" t="s">
        <v>407</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x14ac:dyDescent="0.15">
      <c r="A115" s="985"/>
      <c r="B115" s="986"/>
      <c r="C115" s="981" t="s">
        <v>408</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52747</v>
      </c>
      <c r="AB115" s="965"/>
      <c r="AC115" s="965"/>
      <c r="AD115" s="965"/>
      <c r="AE115" s="966"/>
      <c r="AF115" s="967">
        <v>48987</v>
      </c>
      <c r="AG115" s="965"/>
      <c r="AH115" s="965"/>
      <c r="AI115" s="965"/>
      <c r="AJ115" s="966"/>
      <c r="AK115" s="967">
        <v>80297</v>
      </c>
      <c r="AL115" s="965"/>
      <c r="AM115" s="965"/>
      <c r="AN115" s="965"/>
      <c r="AO115" s="966"/>
      <c r="AP115" s="968">
        <v>0.1</v>
      </c>
      <c r="AQ115" s="969"/>
      <c r="AR115" s="969"/>
      <c r="AS115" s="969"/>
      <c r="AT115" s="970"/>
      <c r="AU115" s="930"/>
      <c r="AV115" s="931"/>
      <c r="AW115" s="931"/>
      <c r="AX115" s="931"/>
      <c r="AY115" s="932"/>
      <c r="AZ115" s="980" t="s">
        <v>409</v>
      </c>
      <c r="BA115" s="981"/>
      <c r="BB115" s="981"/>
      <c r="BC115" s="981"/>
      <c r="BD115" s="981"/>
      <c r="BE115" s="981"/>
      <c r="BF115" s="981"/>
      <c r="BG115" s="981"/>
      <c r="BH115" s="981"/>
      <c r="BI115" s="981"/>
      <c r="BJ115" s="981"/>
      <c r="BK115" s="981"/>
      <c r="BL115" s="981"/>
      <c r="BM115" s="981"/>
      <c r="BN115" s="981"/>
      <c r="BO115" s="981"/>
      <c r="BP115" s="982"/>
      <c r="BQ115" s="950">
        <v>458133</v>
      </c>
      <c r="BR115" s="951"/>
      <c r="BS115" s="951"/>
      <c r="BT115" s="951"/>
      <c r="BU115" s="951"/>
      <c r="BV115" s="951">
        <v>467260</v>
      </c>
      <c r="BW115" s="951"/>
      <c r="BX115" s="951"/>
      <c r="BY115" s="951"/>
      <c r="BZ115" s="951"/>
      <c r="CA115" s="951">
        <v>500131</v>
      </c>
      <c r="CB115" s="951"/>
      <c r="CC115" s="951"/>
      <c r="CD115" s="951"/>
      <c r="CE115" s="951"/>
      <c r="CF115" s="945">
        <v>0.7</v>
      </c>
      <c r="CG115" s="946"/>
      <c r="CH115" s="946"/>
      <c r="CI115" s="946"/>
      <c r="CJ115" s="946"/>
      <c r="CK115" s="976"/>
      <c r="CL115" s="977"/>
      <c r="CM115" s="980" t="s">
        <v>410</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v>2321954</v>
      </c>
      <c r="DH115" s="990"/>
      <c r="DI115" s="990"/>
      <c r="DJ115" s="990"/>
      <c r="DK115" s="991"/>
      <c r="DL115" s="992">
        <v>2314017</v>
      </c>
      <c r="DM115" s="990"/>
      <c r="DN115" s="990"/>
      <c r="DO115" s="990"/>
      <c r="DP115" s="991"/>
      <c r="DQ115" s="992">
        <v>2319515</v>
      </c>
      <c r="DR115" s="990"/>
      <c r="DS115" s="990"/>
      <c r="DT115" s="990"/>
      <c r="DU115" s="991"/>
      <c r="DV115" s="993">
        <v>3.3</v>
      </c>
      <c r="DW115" s="994"/>
      <c r="DX115" s="994"/>
      <c r="DY115" s="994"/>
      <c r="DZ115" s="995"/>
    </row>
    <row r="116" spans="1:130" s="197" customFormat="1" ht="26.25" customHeight="1" x14ac:dyDescent="0.15">
      <c r="A116" s="987"/>
      <c r="B116" s="988"/>
      <c r="C116" s="1002" t="s">
        <v>411</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108</v>
      </c>
      <c r="AB116" s="990"/>
      <c r="AC116" s="990"/>
      <c r="AD116" s="990"/>
      <c r="AE116" s="991"/>
      <c r="AF116" s="992" t="s">
        <v>108</v>
      </c>
      <c r="AG116" s="990"/>
      <c r="AH116" s="990"/>
      <c r="AI116" s="990"/>
      <c r="AJ116" s="991"/>
      <c r="AK116" s="992" t="s">
        <v>108</v>
      </c>
      <c r="AL116" s="990"/>
      <c r="AM116" s="990"/>
      <c r="AN116" s="990"/>
      <c r="AO116" s="991"/>
      <c r="AP116" s="993" t="s">
        <v>108</v>
      </c>
      <c r="AQ116" s="994"/>
      <c r="AR116" s="994"/>
      <c r="AS116" s="994"/>
      <c r="AT116" s="995"/>
      <c r="AU116" s="930"/>
      <c r="AV116" s="931"/>
      <c r="AW116" s="931"/>
      <c r="AX116" s="931"/>
      <c r="AY116" s="932"/>
      <c r="AZ116" s="980" t="s">
        <v>412</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413</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108</v>
      </c>
      <c r="DH116" s="990"/>
      <c r="DI116" s="990"/>
      <c r="DJ116" s="990"/>
      <c r="DK116" s="991"/>
      <c r="DL116" s="992" t="s">
        <v>108</v>
      </c>
      <c r="DM116" s="990"/>
      <c r="DN116" s="990"/>
      <c r="DO116" s="990"/>
      <c r="DP116" s="991"/>
      <c r="DQ116" s="992" t="s">
        <v>108</v>
      </c>
      <c r="DR116" s="990"/>
      <c r="DS116" s="990"/>
      <c r="DT116" s="990"/>
      <c r="DU116" s="991"/>
      <c r="DV116" s="993" t="s">
        <v>108</v>
      </c>
      <c r="DW116" s="994"/>
      <c r="DX116" s="994"/>
      <c r="DY116" s="994"/>
      <c r="DZ116" s="995"/>
    </row>
    <row r="117" spans="1:130" s="197" customFormat="1" ht="26.25" customHeight="1" x14ac:dyDescent="0.15">
      <c r="A117" s="935" t="s">
        <v>166</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414</v>
      </c>
      <c r="Z117" s="915"/>
      <c r="AA117" s="1027">
        <v>20981453</v>
      </c>
      <c r="AB117" s="997"/>
      <c r="AC117" s="997"/>
      <c r="AD117" s="997"/>
      <c r="AE117" s="998"/>
      <c r="AF117" s="996">
        <v>20981334</v>
      </c>
      <c r="AG117" s="997"/>
      <c r="AH117" s="997"/>
      <c r="AI117" s="997"/>
      <c r="AJ117" s="998"/>
      <c r="AK117" s="996">
        <v>19918733</v>
      </c>
      <c r="AL117" s="997"/>
      <c r="AM117" s="997"/>
      <c r="AN117" s="997"/>
      <c r="AO117" s="998"/>
      <c r="AP117" s="999"/>
      <c r="AQ117" s="1000"/>
      <c r="AR117" s="1000"/>
      <c r="AS117" s="1000"/>
      <c r="AT117" s="1001"/>
      <c r="AU117" s="930"/>
      <c r="AV117" s="931"/>
      <c r="AW117" s="931"/>
      <c r="AX117" s="931"/>
      <c r="AY117" s="932"/>
      <c r="AZ117" s="1026" t="s">
        <v>415</v>
      </c>
      <c r="BA117" s="1002"/>
      <c r="BB117" s="1002"/>
      <c r="BC117" s="1002"/>
      <c r="BD117" s="1002"/>
      <c r="BE117" s="1002"/>
      <c r="BF117" s="1002"/>
      <c r="BG117" s="1002"/>
      <c r="BH117" s="1002"/>
      <c r="BI117" s="1002"/>
      <c r="BJ117" s="1002"/>
      <c r="BK117" s="1002"/>
      <c r="BL117" s="1002"/>
      <c r="BM117" s="1002"/>
      <c r="BN117" s="1002"/>
      <c r="BO117" s="1002"/>
      <c r="BP117" s="1003"/>
      <c r="BQ117" s="1016">
        <v>845193</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416</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x14ac:dyDescent="0.15">
      <c r="A118" s="935" t="s">
        <v>389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387</v>
      </c>
      <c r="AB118" s="914"/>
      <c r="AC118" s="914"/>
      <c r="AD118" s="914"/>
      <c r="AE118" s="915"/>
      <c r="AF118" s="913" t="s">
        <v>283</v>
      </c>
      <c r="AG118" s="914"/>
      <c r="AH118" s="914"/>
      <c r="AI118" s="914"/>
      <c r="AJ118" s="915"/>
      <c r="AK118" s="913" t="s">
        <v>282</v>
      </c>
      <c r="AL118" s="914"/>
      <c r="AM118" s="914"/>
      <c r="AN118" s="914"/>
      <c r="AO118" s="915"/>
      <c r="AP118" s="1021" t="s">
        <v>388</v>
      </c>
      <c r="AQ118" s="1022"/>
      <c r="AR118" s="1022"/>
      <c r="AS118" s="1022"/>
      <c r="AT118" s="1023"/>
      <c r="AU118" s="933"/>
      <c r="AV118" s="934"/>
      <c r="AW118" s="934"/>
      <c r="AX118" s="934"/>
      <c r="AY118" s="934"/>
      <c r="AZ118" s="228" t="s">
        <v>166</v>
      </c>
      <c r="BA118" s="228"/>
      <c r="BB118" s="228"/>
      <c r="BC118" s="228"/>
      <c r="BD118" s="228"/>
      <c r="BE118" s="228"/>
      <c r="BF118" s="228"/>
      <c r="BG118" s="228"/>
      <c r="BH118" s="228"/>
      <c r="BI118" s="228"/>
      <c r="BJ118" s="228"/>
      <c r="BK118" s="228"/>
      <c r="BL118" s="228"/>
      <c r="BM118" s="228"/>
      <c r="BN118" s="228"/>
      <c r="BO118" s="1024" t="s">
        <v>417</v>
      </c>
      <c r="BP118" s="1025"/>
      <c r="BQ118" s="1016">
        <v>242784071</v>
      </c>
      <c r="BR118" s="1017"/>
      <c r="BS118" s="1017"/>
      <c r="BT118" s="1017"/>
      <c r="BU118" s="1017"/>
      <c r="BV118" s="1017">
        <v>241571822</v>
      </c>
      <c r="BW118" s="1017"/>
      <c r="BX118" s="1017"/>
      <c r="BY118" s="1017"/>
      <c r="BZ118" s="1017"/>
      <c r="CA118" s="1017">
        <v>242829840</v>
      </c>
      <c r="CB118" s="1017"/>
      <c r="CC118" s="1017"/>
      <c r="CD118" s="1017"/>
      <c r="CE118" s="1017"/>
      <c r="CF118" s="1018"/>
      <c r="CG118" s="1019"/>
      <c r="CH118" s="1019"/>
      <c r="CI118" s="1019"/>
      <c r="CJ118" s="1020"/>
      <c r="CK118" s="976"/>
      <c r="CL118" s="977"/>
      <c r="CM118" s="947" t="s">
        <v>418</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x14ac:dyDescent="0.15">
      <c r="A119" s="1005" t="s">
        <v>392</v>
      </c>
      <c r="B119" s="975"/>
      <c r="C119" s="954" t="s">
        <v>393</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v>51907</v>
      </c>
      <c r="AB119" s="921"/>
      <c r="AC119" s="921"/>
      <c r="AD119" s="921"/>
      <c r="AE119" s="922"/>
      <c r="AF119" s="923">
        <v>48985</v>
      </c>
      <c r="AG119" s="921"/>
      <c r="AH119" s="921"/>
      <c r="AI119" s="921"/>
      <c r="AJ119" s="922"/>
      <c r="AK119" s="923">
        <v>11334</v>
      </c>
      <c r="AL119" s="921"/>
      <c r="AM119" s="921"/>
      <c r="AN119" s="921"/>
      <c r="AO119" s="922"/>
      <c r="AP119" s="924">
        <v>0</v>
      </c>
      <c r="AQ119" s="925"/>
      <c r="AR119" s="925"/>
      <c r="AS119" s="925"/>
      <c r="AT119" s="926"/>
      <c r="AU119" s="1008" t="s">
        <v>419</v>
      </c>
      <c r="AV119" s="1009"/>
      <c r="AW119" s="1009"/>
      <c r="AX119" s="1009"/>
      <c r="AY119" s="1010"/>
      <c r="AZ119" s="971" t="s">
        <v>420</v>
      </c>
      <c r="BA119" s="918"/>
      <c r="BB119" s="918"/>
      <c r="BC119" s="918"/>
      <c r="BD119" s="918"/>
      <c r="BE119" s="918"/>
      <c r="BF119" s="918"/>
      <c r="BG119" s="918"/>
      <c r="BH119" s="918"/>
      <c r="BI119" s="918"/>
      <c r="BJ119" s="918"/>
      <c r="BK119" s="918"/>
      <c r="BL119" s="918"/>
      <c r="BM119" s="918"/>
      <c r="BN119" s="918"/>
      <c r="BO119" s="918"/>
      <c r="BP119" s="919"/>
      <c r="BQ119" s="957">
        <v>16949438</v>
      </c>
      <c r="BR119" s="958"/>
      <c r="BS119" s="958"/>
      <c r="BT119" s="958"/>
      <c r="BU119" s="958"/>
      <c r="BV119" s="958">
        <v>15620766</v>
      </c>
      <c r="BW119" s="958"/>
      <c r="BX119" s="958"/>
      <c r="BY119" s="958"/>
      <c r="BZ119" s="958"/>
      <c r="CA119" s="958">
        <v>17944367</v>
      </c>
      <c r="CB119" s="958"/>
      <c r="CC119" s="958"/>
      <c r="CD119" s="958"/>
      <c r="CE119" s="958"/>
      <c r="CF119" s="972">
        <v>25.2</v>
      </c>
      <c r="CG119" s="973"/>
      <c r="CH119" s="973"/>
      <c r="CI119" s="973"/>
      <c r="CJ119" s="973"/>
      <c r="CK119" s="978"/>
      <c r="CL119" s="979"/>
      <c r="CM119" s="1035" t="s">
        <v>421</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703847</v>
      </c>
      <c r="DH119" s="1029"/>
      <c r="DI119" s="1029"/>
      <c r="DJ119" s="1029"/>
      <c r="DK119" s="1030"/>
      <c r="DL119" s="1031">
        <v>645207</v>
      </c>
      <c r="DM119" s="1029"/>
      <c r="DN119" s="1029"/>
      <c r="DO119" s="1029"/>
      <c r="DP119" s="1030"/>
      <c r="DQ119" s="1031">
        <v>586567</v>
      </c>
      <c r="DR119" s="1029"/>
      <c r="DS119" s="1029"/>
      <c r="DT119" s="1029"/>
      <c r="DU119" s="1030"/>
      <c r="DV119" s="1032">
        <v>0.8</v>
      </c>
      <c r="DW119" s="1033"/>
      <c r="DX119" s="1033"/>
      <c r="DY119" s="1033"/>
      <c r="DZ119" s="1034"/>
    </row>
    <row r="120" spans="1:130" s="197" customFormat="1" ht="26.25" customHeight="1" x14ac:dyDescent="0.15">
      <c r="A120" s="1006"/>
      <c r="B120" s="977"/>
      <c r="C120" s="947" t="s">
        <v>397</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422</v>
      </c>
      <c r="BA120" s="981"/>
      <c r="BB120" s="981"/>
      <c r="BC120" s="981"/>
      <c r="BD120" s="981"/>
      <c r="BE120" s="981"/>
      <c r="BF120" s="981"/>
      <c r="BG120" s="981"/>
      <c r="BH120" s="981"/>
      <c r="BI120" s="981"/>
      <c r="BJ120" s="981"/>
      <c r="BK120" s="981"/>
      <c r="BL120" s="981"/>
      <c r="BM120" s="981"/>
      <c r="BN120" s="981"/>
      <c r="BO120" s="981"/>
      <c r="BP120" s="982"/>
      <c r="BQ120" s="950">
        <v>44343622</v>
      </c>
      <c r="BR120" s="951"/>
      <c r="BS120" s="951"/>
      <c r="BT120" s="951"/>
      <c r="BU120" s="951"/>
      <c r="BV120" s="951">
        <v>43697119</v>
      </c>
      <c r="BW120" s="951"/>
      <c r="BX120" s="951"/>
      <c r="BY120" s="951"/>
      <c r="BZ120" s="951"/>
      <c r="CA120" s="951">
        <v>46489200</v>
      </c>
      <c r="CB120" s="951"/>
      <c r="CC120" s="951"/>
      <c r="CD120" s="951"/>
      <c r="CE120" s="951"/>
      <c r="CF120" s="945">
        <v>65.400000000000006</v>
      </c>
      <c r="CG120" s="946"/>
      <c r="CH120" s="946"/>
      <c r="CI120" s="946"/>
      <c r="CJ120" s="946"/>
      <c r="CK120" s="1044" t="s">
        <v>423</v>
      </c>
      <c r="CL120" s="1045"/>
      <c r="CM120" s="1045"/>
      <c r="CN120" s="1045"/>
      <c r="CO120" s="1046"/>
      <c r="CP120" s="1052" t="s">
        <v>424</v>
      </c>
      <c r="CQ120" s="1053"/>
      <c r="CR120" s="1053"/>
      <c r="CS120" s="1053"/>
      <c r="CT120" s="1053"/>
      <c r="CU120" s="1053"/>
      <c r="CV120" s="1053"/>
      <c r="CW120" s="1053"/>
      <c r="CX120" s="1053"/>
      <c r="CY120" s="1053"/>
      <c r="CZ120" s="1053"/>
      <c r="DA120" s="1053"/>
      <c r="DB120" s="1053"/>
      <c r="DC120" s="1053"/>
      <c r="DD120" s="1053"/>
      <c r="DE120" s="1053"/>
      <c r="DF120" s="1054"/>
      <c r="DG120" s="957">
        <v>34656389</v>
      </c>
      <c r="DH120" s="958"/>
      <c r="DI120" s="958"/>
      <c r="DJ120" s="958"/>
      <c r="DK120" s="958"/>
      <c r="DL120" s="958">
        <v>33722350</v>
      </c>
      <c r="DM120" s="958"/>
      <c r="DN120" s="958"/>
      <c r="DO120" s="958"/>
      <c r="DP120" s="958"/>
      <c r="DQ120" s="958">
        <v>36771851</v>
      </c>
      <c r="DR120" s="958"/>
      <c r="DS120" s="958"/>
      <c r="DT120" s="958"/>
      <c r="DU120" s="958"/>
      <c r="DV120" s="959">
        <v>51.7</v>
      </c>
      <c r="DW120" s="959"/>
      <c r="DX120" s="959"/>
      <c r="DY120" s="959"/>
      <c r="DZ120" s="960"/>
    </row>
    <row r="121" spans="1:130" s="197" customFormat="1" ht="26.25" customHeight="1" x14ac:dyDescent="0.15">
      <c r="A121" s="1006"/>
      <c r="B121" s="977"/>
      <c r="C121" s="1041" t="s">
        <v>425</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426</v>
      </c>
      <c r="BA121" s="1002"/>
      <c r="BB121" s="1002"/>
      <c r="BC121" s="1002"/>
      <c r="BD121" s="1002"/>
      <c r="BE121" s="1002"/>
      <c r="BF121" s="1002"/>
      <c r="BG121" s="1002"/>
      <c r="BH121" s="1002"/>
      <c r="BI121" s="1002"/>
      <c r="BJ121" s="1002"/>
      <c r="BK121" s="1002"/>
      <c r="BL121" s="1002"/>
      <c r="BM121" s="1002"/>
      <c r="BN121" s="1002"/>
      <c r="BO121" s="1002"/>
      <c r="BP121" s="1003"/>
      <c r="BQ121" s="1016">
        <v>137013578</v>
      </c>
      <c r="BR121" s="1017"/>
      <c r="BS121" s="1017"/>
      <c r="BT121" s="1017"/>
      <c r="BU121" s="1017"/>
      <c r="BV121" s="1017">
        <v>138382018</v>
      </c>
      <c r="BW121" s="1017"/>
      <c r="BX121" s="1017"/>
      <c r="BY121" s="1017"/>
      <c r="BZ121" s="1017"/>
      <c r="CA121" s="1017">
        <v>138848323</v>
      </c>
      <c r="CB121" s="1017"/>
      <c r="CC121" s="1017"/>
      <c r="CD121" s="1017"/>
      <c r="CE121" s="1017"/>
      <c r="CF121" s="1055">
        <v>195.3</v>
      </c>
      <c r="CG121" s="1056"/>
      <c r="CH121" s="1056"/>
      <c r="CI121" s="1056"/>
      <c r="CJ121" s="1056"/>
      <c r="CK121" s="1047"/>
      <c r="CL121" s="1048"/>
      <c r="CM121" s="1048"/>
      <c r="CN121" s="1048"/>
      <c r="CO121" s="1049"/>
      <c r="CP121" s="1038" t="s">
        <v>427</v>
      </c>
      <c r="CQ121" s="1039"/>
      <c r="CR121" s="1039"/>
      <c r="CS121" s="1039"/>
      <c r="CT121" s="1039"/>
      <c r="CU121" s="1039"/>
      <c r="CV121" s="1039"/>
      <c r="CW121" s="1039"/>
      <c r="CX121" s="1039"/>
      <c r="CY121" s="1039"/>
      <c r="CZ121" s="1039"/>
      <c r="DA121" s="1039"/>
      <c r="DB121" s="1039"/>
      <c r="DC121" s="1039"/>
      <c r="DD121" s="1039"/>
      <c r="DE121" s="1039"/>
      <c r="DF121" s="1040"/>
      <c r="DG121" s="950">
        <v>6007311</v>
      </c>
      <c r="DH121" s="951"/>
      <c r="DI121" s="951"/>
      <c r="DJ121" s="951"/>
      <c r="DK121" s="951"/>
      <c r="DL121" s="951">
        <v>5785760</v>
      </c>
      <c r="DM121" s="951"/>
      <c r="DN121" s="951"/>
      <c r="DO121" s="951"/>
      <c r="DP121" s="951"/>
      <c r="DQ121" s="951">
        <v>4930488</v>
      </c>
      <c r="DR121" s="951"/>
      <c r="DS121" s="951"/>
      <c r="DT121" s="951"/>
      <c r="DU121" s="951"/>
      <c r="DV121" s="952">
        <v>6.9</v>
      </c>
      <c r="DW121" s="952"/>
      <c r="DX121" s="952"/>
      <c r="DY121" s="952"/>
      <c r="DZ121" s="953"/>
    </row>
    <row r="122" spans="1:130" s="197" customFormat="1" ht="26.25" customHeight="1" x14ac:dyDescent="0.15">
      <c r="A122" s="1006"/>
      <c r="B122" s="977"/>
      <c r="C122" s="947" t="s">
        <v>407</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166</v>
      </c>
      <c r="BA122" s="228"/>
      <c r="BB122" s="228"/>
      <c r="BC122" s="228"/>
      <c r="BD122" s="228"/>
      <c r="BE122" s="228"/>
      <c r="BF122" s="228"/>
      <c r="BG122" s="228"/>
      <c r="BH122" s="228"/>
      <c r="BI122" s="228"/>
      <c r="BJ122" s="228"/>
      <c r="BK122" s="228"/>
      <c r="BL122" s="228"/>
      <c r="BM122" s="228"/>
      <c r="BN122" s="228"/>
      <c r="BO122" s="1024" t="s">
        <v>428</v>
      </c>
      <c r="BP122" s="1025"/>
      <c r="BQ122" s="1065">
        <v>198306638</v>
      </c>
      <c r="BR122" s="1066"/>
      <c r="BS122" s="1066"/>
      <c r="BT122" s="1066"/>
      <c r="BU122" s="1066"/>
      <c r="BV122" s="1066">
        <v>197699903</v>
      </c>
      <c r="BW122" s="1066"/>
      <c r="BX122" s="1066"/>
      <c r="BY122" s="1066"/>
      <c r="BZ122" s="1066"/>
      <c r="CA122" s="1066">
        <v>203281890</v>
      </c>
      <c r="CB122" s="1066"/>
      <c r="CC122" s="1066"/>
      <c r="CD122" s="1066"/>
      <c r="CE122" s="1066"/>
      <c r="CF122" s="1018"/>
      <c r="CG122" s="1019"/>
      <c r="CH122" s="1019"/>
      <c r="CI122" s="1019"/>
      <c r="CJ122" s="1020"/>
      <c r="CK122" s="1047"/>
      <c r="CL122" s="1048"/>
      <c r="CM122" s="1048"/>
      <c r="CN122" s="1048"/>
      <c r="CO122" s="1049"/>
      <c r="CP122" s="1038" t="s">
        <v>429</v>
      </c>
      <c r="CQ122" s="1039"/>
      <c r="CR122" s="1039"/>
      <c r="CS122" s="1039"/>
      <c r="CT122" s="1039"/>
      <c r="CU122" s="1039"/>
      <c r="CV122" s="1039"/>
      <c r="CW122" s="1039"/>
      <c r="CX122" s="1039"/>
      <c r="CY122" s="1039"/>
      <c r="CZ122" s="1039"/>
      <c r="DA122" s="1039"/>
      <c r="DB122" s="1039"/>
      <c r="DC122" s="1039"/>
      <c r="DD122" s="1039"/>
      <c r="DE122" s="1039"/>
      <c r="DF122" s="1040"/>
      <c r="DG122" s="950">
        <v>380777</v>
      </c>
      <c r="DH122" s="951"/>
      <c r="DI122" s="951"/>
      <c r="DJ122" s="951"/>
      <c r="DK122" s="951"/>
      <c r="DL122" s="951">
        <v>349712</v>
      </c>
      <c r="DM122" s="951"/>
      <c r="DN122" s="951"/>
      <c r="DO122" s="951"/>
      <c r="DP122" s="951"/>
      <c r="DQ122" s="951">
        <v>286820</v>
      </c>
      <c r="DR122" s="951"/>
      <c r="DS122" s="951"/>
      <c r="DT122" s="951"/>
      <c r="DU122" s="951"/>
      <c r="DV122" s="952">
        <v>0.4</v>
      </c>
      <c r="DW122" s="952"/>
      <c r="DX122" s="952"/>
      <c r="DY122" s="952"/>
      <c r="DZ122" s="953"/>
    </row>
    <row r="123" spans="1:130" s="197" customFormat="1" ht="26.25" customHeight="1" thickBot="1" x14ac:dyDescent="0.2">
      <c r="A123" s="1006"/>
      <c r="B123" s="977"/>
      <c r="C123" s="947" t="s">
        <v>413</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430</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61.9</v>
      </c>
      <c r="BR123" s="1058"/>
      <c r="BS123" s="1058"/>
      <c r="BT123" s="1058"/>
      <c r="BU123" s="1058"/>
      <c r="BV123" s="1058">
        <v>62.3</v>
      </c>
      <c r="BW123" s="1058"/>
      <c r="BX123" s="1058"/>
      <c r="BY123" s="1058"/>
      <c r="BZ123" s="1058"/>
      <c r="CA123" s="1058">
        <v>55.6</v>
      </c>
      <c r="CB123" s="1058"/>
      <c r="CC123" s="1058"/>
      <c r="CD123" s="1058"/>
      <c r="CE123" s="1058"/>
      <c r="CF123" s="1059"/>
      <c r="CG123" s="1060"/>
      <c r="CH123" s="1060"/>
      <c r="CI123" s="1060"/>
      <c r="CJ123" s="1061"/>
      <c r="CK123" s="1047"/>
      <c r="CL123" s="1048"/>
      <c r="CM123" s="1048"/>
      <c r="CN123" s="1048"/>
      <c r="CO123" s="1049"/>
      <c r="CP123" s="1038" t="s">
        <v>431</v>
      </c>
      <c r="CQ123" s="1039"/>
      <c r="CR123" s="1039"/>
      <c r="CS123" s="1039"/>
      <c r="CT123" s="1039"/>
      <c r="CU123" s="1039"/>
      <c r="CV123" s="1039"/>
      <c r="CW123" s="1039"/>
      <c r="CX123" s="1039"/>
      <c r="CY123" s="1039"/>
      <c r="CZ123" s="1039"/>
      <c r="DA123" s="1039"/>
      <c r="DB123" s="1039"/>
      <c r="DC123" s="1039"/>
      <c r="DD123" s="1039"/>
      <c r="DE123" s="1039"/>
      <c r="DF123" s="1040"/>
      <c r="DG123" s="989" t="s">
        <v>432</v>
      </c>
      <c r="DH123" s="990"/>
      <c r="DI123" s="990"/>
      <c r="DJ123" s="990"/>
      <c r="DK123" s="991"/>
      <c r="DL123" s="992" t="s">
        <v>432</v>
      </c>
      <c r="DM123" s="990"/>
      <c r="DN123" s="990"/>
      <c r="DO123" s="990"/>
      <c r="DP123" s="991"/>
      <c r="DQ123" s="992" t="s">
        <v>432</v>
      </c>
      <c r="DR123" s="990"/>
      <c r="DS123" s="990"/>
      <c r="DT123" s="990"/>
      <c r="DU123" s="991"/>
      <c r="DV123" s="993" t="s">
        <v>432</v>
      </c>
      <c r="DW123" s="994"/>
      <c r="DX123" s="994"/>
      <c r="DY123" s="994"/>
      <c r="DZ123" s="995"/>
    </row>
    <row r="124" spans="1:130" s="197" customFormat="1" ht="26.25" customHeight="1" x14ac:dyDescent="0.15">
      <c r="A124" s="1006"/>
      <c r="B124" s="977"/>
      <c r="C124" s="947" t="s">
        <v>416</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432</v>
      </c>
      <c r="AB124" s="990"/>
      <c r="AC124" s="990"/>
      <c r="AD124" s="990"/>
      <c r="AE124" s="991"/>
      <c r="AF124" s="992" t="s">
        <v>432</v>
      </c>
      <c r="AG124" s="990"/>
      <c r="AH124" s="990"/>
      <c r="AI124" s="990"/>
      <c r="AJ124" s="991"/>
      <c r="AK124" s="992" t="s">
        <v>432</v>
      </c>
      <c r="AL124" s="990"/>
      <c r="AM124" s="990"/>
      <c r="AN124" s="990"/>
      <c r="AO124" s="991"/>
      <c r="AP124" s="993" t="s">
        <v>432</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433</v>
      </c>
      <c r="CQ124" s="1039"/>
      <c r="CR124" s="1039"/>
      <c r="CS124" s="1039"/>
      <c r="CT124" s="1039"/>
      <c r="CU124" s="1039"/>
      <c r="CV124" s="1039"/>
      <c r="CW124" s="1039"/>
      <c r="CX124" s="1039"/>
      <c r="CY124" s="1039"/>
      <c r="CZ124" s="1039"/>
      <c r="DA124" s="1039"/>
      <c r="DB124" s="1039"/>
      <c r="DC124" s="1039"/>
      <c r="DD124" s="1039"/>
      <c r="DE124" s="1039"/>
      <c r="DF124" s="1040"/>
      <c r="DG124" s="1028" t="s">
        <v>432</v>
      </c>
      <c r="DH124" s="1029"/>
      <c r="DI124" s="1029"/>
      <c r="DJ124" s="1029"/>
      <c r="DK124" s="1030"/>
      <c r="DL124" s="1031" t="s">
        <v>432</v>
      </c>
      <c r="DM124" s="1029"/>
      <c r="DN124" s="1029"/>
      <c r="DO124" s="1029"/>
      <c r="DP124" s="1030"/>
      <c r="DQ124" s="1031" t="s">
        <v>432</v>
      </c>
      <c r="DR124" s="1029"/>
      <c r="DS124" s="1029"/>
      <c r="DT124" s="1029"/>
      <c r="DU124" s="1030"/>
      <c r="DV124" s="1032" t="s">
        <v>432</v>
      </c>
      <c r="DW124" s="1033"/>
      <c r="DX124" s="1033"/>
      <c r="DY124" s="1033"/>
      <c r="DZ124" s="1034"/>
    </row>
    <row r="125" spans="1:130" s="197" customFormat="1" ht="26.25" customHeight="1" thickBot="1" x14ac:dyDescent="0.2">
      <c r="A125" s="1006"/>
      <c r="B125" s="977"/>
      <c r="C125" s="947" t="s">
        <v>418</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432</v>
      </c>
      <c r="AB125" s="990"/>
      <c r="AC125" s="990"/>
      <c r="AD125" s="990"/>
      <c r="AE125" s="991"/>
      <c r="AF125" s="992" t="s">
        <v>432</v>
      </c>
      <c r="AG125" s="990"/>
      <c r="AH125" s="990"/>
      <c r="AI125" s="990"/>
      <c r="AJ125" s="991"/>
      <c r="AK125" s="992" t="s">
        <v>432</v>
      </c>
      <c r="AL125" s="990"/>
      <c r="AM125" s="990"/>
      <c r="AN125" s="990"/>
      <c r="AO125" s="991"/>
      <c r="AP125" s="993" t="s">
        <v>432</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434</v>
      </c>
      <c r="CL125" s="1045"/>
      <c r="CM125" s="1045"/>
      <c r="CN125" s="1045"/>
      <c r="CO125" s="1046"/>
      <c r="CP125" s="971" t="s">
        <v>435</v>
      </c>
      <c r="CQ125" s="918"/>
      <c r="CR125" s="918"/>
      <c r="CS125" s="918"/>
      <c r="CT125" s="918"/>
      <c r="CU125" s="918"/>
      <c r="CV125" s="918"/>
      <c r="CW125" s="918"/>
      <c r="CX125" s="918"/>
      <c r="CY125" s="918"/>
      <c r="CZ125" s="918"/>
      <c r="DA125" s="918"/>
      <c r="DB125" s="918"/>
      <c r="DC125" s="918"/>
      <c r="DD125" s="918"/>
      <c r="DE125" s="918"/>
      <c r="DF125" s="919"/>
      <c r="DG125" s="957" t="s">
        <v>432</v>
      </c>
      <c r="DH125" s="958"/>
      <c r="DI125" s="958"/>
      <c r="DJ125" s="958"/>
      <c r="DK125" s="958"/>
      <c r="DL125" s="958" t="s">
        <v>432</v>
      </c>
      <c r="DM125" s="958"/>
      <c r="DN125" s="958"/>
      <c r="DO125" s="958"/>
      <c r="DP125" s="958"/>
      <c r="DQ125" s="958" t="s">
        <v>432</v>
      </c>
      <c r="DR125" s="958"/>
      <c r="DS125" s="958"/>
      <c r="DT125" s="958"/>
      <c r="DU125" s="958"/>
      <c r="DV125" s="959" t="s">
        <v>432</v>
      </c>
      <c r="DW125" s="959"/>
      <c r="DX125" s="959"/>
      <c r="DY125" s="959"/>
      <c r="DZ125" s="960"/>
    </row>
    <row r="126" spans="1:130" s="197" customFormat="1" ht="26.25" customHeight="1" x14ac:dyDescent="0.15">
      <c r="A126" s="1006"/>
      <c r="B126" s="977"/>
      <c r="C126" s="947" t="s">
        <v>421</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840</v>
      </c>
      <c r="AB126" s="990"/>
      <c r="AC126" s="990"/>
      <c r="AD126" s="990"/>
      <c r="AE126" s="991"/>
      <c r="AF126" s="992">
        <v>2</v>
      </c>
      <c r="AG126" s="990"/>
      <c r="AH126" s="990"/>
      <c r="AI126" s="990"/>
      <c r="AJ126" s="991"/>
      <c r="AK126" s="992">
        <v>68963</v>
      </c>
      <c r="AL126" s="990"/>
      <c r="AM126" s="990"/>
      <c r="AN126" s="990"/>
      <c r="AO126" s="991"/>
      <c r="AP126" s="993">
        <v>0.1</v>
      </c>
      <c r="AQ126" s="994"/>
      <c r="AR126" s="994"/>
      <c r="AS126" s="994"/>
      <c r="AT126" s="995"/>
      <c r="AU126" s="233"/>
      <c r="AV126" s="233"/>
      <c r="AW126" s="233"/>
      <c r="AX126" s="1067" t="s">
        <v>436</v>
      </c>
      <c r="AY126" s="1068"/>
      <c r="AZ126" s="1068"/>
      <c r="BA126" s="1068"/>
      <c r="BB126" s="1068"/>
      <c r="BC126" s="1068"/>
      <c r="BD126" s="1068"/>
      <c r="BE126" s="1069"/>
      <c r="BF126" s="1083" t="s">
        <v>437</v>
      </c>
      <c r="BG126" s="1068"/>
      <c r="BH126" s="1068"/>
      <c r="BI126" s="1068"/>
      <c r="BJ126" s="1068"/>
      <c r="BK126" s="1068"/>
      <c r="BL126" s="1069"/>
      <c r="BM126" s="1083" t="s">
        <v>438</v>
      </c>
      <c r="BN126" s="1068"/>
      <c r="BO126" s="1068"/>
      <c r="BP126" s="1068"/>
      <c r="BQ126" s="1068"/>
      <c r="BR126" s="1068"/>
      <c r="BS126" s="1069"/>
      <c r="BT126" s="1083" t="s">
        <v>439</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440</v>
      </c>
      <c r="CQ126" s="981"/>
      <c r="CR126" s="981"/>
      <c r="CS126" s="981"/>
      <c r="CT126" s="981"/>
      <c r="CU126" s="981"/>
      <c r="CV126" s="981"/>
      <c r="CW126" s="981"/>
      <c r="CX126" s="981"/>
      <c r="CY126" s="981"/>
      <c r="CZ126" s="981"/>
      <c r="DA126" s="981"/>
      <c r="DB126" s="981"/>
      <c r="DC126" s="981"/>
      <c r="DD126" s="981"/>
      <c r="DE126" s="981"/>
      <c r="DF126" s="982"/>
      <c r="DG126" s="950">
        <v>458133</v>
      </c>
      <c r="DH126" s="951"/>
      <c r="DI126" s="951"/>
      <c r="DJ126" s="951"/>
      <c r="DK126" s="951"/>
      <c r="DL126" s="951">
        <v>467260</v>
      </c>
      <c r="DM126" s="951"/>
      <c r="DN126" s="951"/>
      <c r="DO126" s="951"/>
      <c r="DP126" s="951"/>
      <c r="DQ126" s="951">
        <v>500131</v>
      </c>
      <c r="DR126" s="951"/>
      <c r="DS126" s="951"/>
      <c r="DT126" s="951"/>
      <c r="DU126" s="951"/>
      <c r="DV126" s="952">
        <v>0.7</v>
      </c>
      <c r="DW126" s="952"/>
      <c r="DX126" s="952"/>
      <c r="DY126" s="952"/>
      <c r="DZ126" s="953"/>
    </row>
    <row r="127" spans="1:130" s="197" customFormat="1" ht="26.25" customHeight="1" thickBot="1" x14ac:dyDescent="0.2">
      <c r="A127" s="1007"/>
      <c r="B127" s="979"/>
      <c r="C127" s="1035" t="s">
        <v>441</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432</v>
      </c>
      <c r="AB127" s="990"/>
      <c r="AC127" s="990"/>
      <c r="AD127" s="990"/>
      <c r="AE127" s="991"/>
      <c r="AF127" s="992" t="s">
        <v>432</v>
      </c>
      <c r="AG127" s="990"/>
      <c r="AH127" s="990"/>
      <c r="AI127" s="990"/>
      <c r="AJ127" s="991"/>
      <c r="AK127" s="992" t="s">
        <v>432</v>
      </c>
      <c r="AL127" s="990"/>
      <c r="AM127" s="990"/>
      <c r="AN127" s="990"/>
      <c r="AO127" s="991"/>
      <c r="AP127" s="993" t="s">
        <v>432</v>
      </c>
      <c r="AQ127" s="994"/>
      <c r="AR127" s="994"/>
      <c r="AS127" s="994"/>
      <c r="AT127" s="995"/>
      <c r="AU127" s="233"/>
      <c r="AV127" s="233"/>
      <c r="AW127" s="233"/>
      <c r="AX127" s="917" t="s">
        <v>442</v>
      </c>
      <c r="AY127" s="918"/>
      <c r="AZ127" s="918"/>
      <c r="BA127" s="918"/>
      <c r="BB127" s="918"/>
      <c r="BC127" s="918"/>
      <c r="BD127" s="918"/>
      <c r="BE127" s="919"/>
      <c r="BF127" s="1072" t="s">
        <v>432</v>
      </c>
      <c r="BG127" s="1073"/>
      <c r="BH127" s="1073"/>
      <c r="BI127" s="1073"/>
      <c r="BJ127" s="1073"/>
      <c r="BK127" s="1073"/>
      <c r="BL127" s="1082"/>
      <c r="BM127" s="1072">
        <v>11.25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443</v>
      </c>
      <c r="CQ127" s="1076"/>
      <c r="CR127" s="1076"/>
      <c r="CS127" s="1076"/>
      <c r="CT127" s="1076"/>
      <c r="CU127" s="1076"/>
      <c r="CV127" s="1076"/>
      <c r="CW127" s="1076"/>
      <c r="CX127" s="1076"/>
      <c r="CY127" s="1076"/>
      <c r="CZ127" s="1076"/>
      <c r="DA127" s="1076"/>
      <c r="DB127" s="1076"/>
      <c r="DC127" s="1076"/>
      <c r="DD127" s="1076"/>
      <c r="DE127" s="1076"/>
      <c r="DF127" s="1077"/>
      <c r="DG127" s="1078" t="s">
        <v>444</v>
      </c>
      <c r="DH127" s="1079"/>
      <c r="DI127" s="1079"/>
      <c r="DJ127" s="1079"/>
      <c r="DK127" s="1079"/>
      <c r="DL127" s="1079" t="s">
        <v>445</v>
      </c>
      <c r="DM127" s="1079"/>
      <c r="DN127" s="1079"/>
      <c r="DO127" s="1079"/>
      <c r="DP127" s="1079"/>
      <c r="DQ127" s="1079" t="s">
        <v>445</v>
      </c>
      <c r="DR127" s="1079"/>
      <c r="DS127" s="1079"/>
      <c r="DT127" s="1079"/>
      <c r="DU127" s="1079"/>
      <c r="DV127" s="1080" t="s">
        <v>445</v>
      </c>
      <c r="DW127" s="1080"/>
      <c r="DX127" s="1080"/>
      <c r="DY127" s="1080"/>
      <c r="DZ127" s="1081"/>
    </row>
    <row r="128" spans="1:130" s="197" customFormat="1" ht="26.25" customHeight="1" x14ac:dyDescent="0.15">
      <c r="A128" s="1102" t="s">
        <v>446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447</v>
      </c>
      <c r="X128" s="1104"/>
      <c r="Y128" s="1104"/>
      <c r="Z128" s="1105"/>
      <c r="AA128" s="1120">
        <v>4539957</v>
      </c>
      <c r="AB128" s="1121"/>
      <c r="AC128" s="1121"/>
      <c r="AD128" s="1121"/>
      <c r="AE128" s="1122"/>
      <c r="AF128" s="1123">
        <v>4341214</v>
      </c>
      <c r="AG128" s="1121"/>
      <c r="AH128" s="1121"/>
      <c r="AI128" s="1121"/>
      <c r="AJ128" s="1122"/>
      <c r="AK128" s="1123">
        <v>4340983</v>
      </c>
      <c r="AL128" s="1121"/>
      <c r="AM128" s="1121"/>
      <c r="AN128" s="1121"/>
      <c r="AO128" s="1122"/>
      <c r="AP128" s="1124"/>
      <c r="AQ128" s="1125"/>
      <c r="AR128" s="1125"/>
      <c r="AS128" s="1125"/>
      <c r="AT128" s="1126"/>
      <c r="AU128" s="235"/>
      <c r="AV128" s="235"/>
      <c r="AW128" s="235"/>
      <c r="AX128" s="1085" t="s">
        <v>448</v>
      </c>
      <c r="AY128" s="981"/>
      <c r="AZ128" s="981"/>
      <c r="BA128" s="981"/>
      <c r="BB128" s="981"/>
      <c r="BC128" s="981"/>
      <c r="BD128" s="981"/>
      <c r="BE128" s="982"/>
      <c r="BF128" s="1097" t="s">
        <v>432</v>
      </c>
      <c r="BG128" s="1098"/>
      <c r="BH128" s="1098"/>
      <c r="BI128" s="1098"/>
      <c r="BJ128" s="1098"/>
      <c r="BK128" s="1098"/>
      <c r="BL128" s="1099"/>
      <c r="BM128" s="1097">
        <v>16.25</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449</v>
      </c>
      <c r="X129" s="1092"/>
      <c r="Y129" s="1092"/>
      <c r="Z129" s="1093"/>
      <c r="AA129" s="989">
        <v>83585016</v>
      </c>
      <c r="AB129" s="990"/>
      <c r="AC129" s="990"/>
      <c r="AD129" s="990"/>
      <c r="AE129" s="991"/>
      <c r="AF129" s="992">
        <v>82339427</v>
      </c>
      <c r="AG129" s="990"/>
      <c r="AH129" s="990"/>
      <c r="AI129" s="990"/>
      <c r="AJ129" s="991"/>
      <c r="AK129" s="992">
        <v>82014445</v>
      </c>
      <c r="AL129" s="990"/>
      <c r="AM129" s="990"/>
      <c r="AN129" s="990"/>
      <c r="AO129" s="991"/>
      <c r="AP129" s="1094"/>
      <c r="AQ129" s="1095"/>
      <c r="AR129" s="1095"/>
      <c r="AS129" s="1095"/>
      <c r="AT129" s="1096"/>
      <c r="AU129" s="235"/>
      <c r="AV129" s="235"/>
      <c r="AW129" s="235"/>
      <c r="AX129" s="1085" t="s">
        <v>450</v>
      </c>
      <c r="AY129" s="981"/>
      <c r="AZ129" s="981"/>
      <c r="BA129" s="981"/>
      <c r="BB129" s="981"/>
      <c r="BC129" s="981"/>
      <c r="BD129" s="981"/>
      <c r="BE129" s="982"/>
      <c r="BF129" s="1086">
        <v>6.5</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1" t="s">
        <v>451</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452</v>
      </c>
      <c r="X130" s="1092"/>
      <c r="Y130" s="1092"/>
      <c r="Z130" s="1093"/>
      <c r="AA130" s="989">
        <v>11805183</v>
      </c>
      <c r="AB130" s="990"/>
      <c r="AC130" s="990"/>
      <c r="AD130" s="990"/>
      <c r="AE130" s="991"/>
      <c r="AF130" s="992">
        <v>11942484</v>
      </c>
      <c r="AG130" s="990"/>
      <c r="AH130" s="990"/>
      <c r="AI130" s="990"/>
      <c r="AJ130" s="991"/>
      <c r="AK130" s="992">
        <v>10937533</v>
      </c>
      <c r="AL130" s="990"/>
      <c r="AM130" s="990"/>
      <c r="AN130" s="990"/>
      <c r="AO130" s="991"/>
      <c r="AP130" s="1094"/>
      <c r="AQ130" s="1095"/>
      <c r="AR130" s="1095"/>
      <c r="AS130" s="1095"/>
      <c r="AT130" s="1096"/>
      <c r="AU130" s="235"/>
      <c r="AV130" s="235"/>
      <c r="AW130" s="235"/>
      <c r="AX130" s="1144" t="s">
        <v>453</v>
      </c>
      <c r="AY130" s="1076"/>
      <c r="AZ130" s="1076"/>
      <c r="BA130" s="1076"/>
      <c r="BB130" s="1076"/>
      <c r="BC130" s="1076"/>
      <c r="BD130" s="1076"/>
      <c r="BE130" s="1077"/>
      <c r="BF130" s="1106">
        <v>55.6</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454</v>
      </c>
      <c r="X131" s="1115"/>
      <c r="Y131" s="1115"/>
      <c r="Z131" s="1116"/>
      <c r="AA131" s="1028">
        <v>71779833</v>
      </c>
      <c r="AB131" s="1029"/>
      <c r="AC131" s="1029"/>
      <c r="AD131" s="1029"/>
      <c r="AE131" s="1030"/>
      <c r="AF131" s="1031">
        <v>70396943</v>
      </c>
      <c r="AG131" s="1029"/>
      <c r="AH131" s="1029"/>
      <c r="AI131" s="1029"/>
      <c r="AJ131" s="1030"/>
      <c r="AK131" s="1031">
        <v>71076912</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8" t="s">
        <v>455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456</v>
      </c>
      <c r="W132" s="1132"/>
      <c r="X132" s="1132"/>
      <c r="Y132" s="1132"/>
      <c r="Z132" s="1133"/>
      <c r="AA132" s="1134">
        <v>6.4590746540000001</v>
      </c>
      <c r="AB132" s="1135"/>
      <c r="AC132" s="1135"/>
      <c r="AD132" s="1135"/>
      <c r="AE132" s="1136"/>
      <c r="AF132" s="1137">
        <v>6.6730681760000001</v>
      </c>
      <c r="AG132" s="1135"/>
      <c r="AH132" s="1135"/>
      <c r="AI132" s="1135"/>
      <c r="AJ132" s="1136"/>
      <c r="AK132" s="1137">
        <v>6.5284448490000004</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457</v>
      </c>
      <c r="W133" s="1139"/>
      <c r="X133" s="1139"/>
      <c r="Y133" s="1139"/>
      <c r="Z133" s="1140"/>
      <c r="AA133" s="1141">
        <v>6.5</v>
      </c>
      <c r="AB133" s="1142"/>
      <c r="AC133" s="1142"/>
      <c r="AD133" s="1142"/>
      <c r="AE133" s="1143"/>
      <c r="AF133" s="1141">
        <v>6.4</v>
      </c>
      <c r="AG133" s="1142"/>
      <c r="AH133" s="1142"/>
      <c r="AI133" s="1142"/>
      <c r="AJ133" s="1143"/>
      <c r="AK133" s="1141">
        <v>6.5</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16"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458</v>
      </c>
      <c r="B5" s="246"/>
      <c r="C5" s="246"/>
      <c r="D5" s="246"/>
      <c r="E5" s="246"/>
      <c r="F5" s="246"/>
      <c r="G5" s="246"/>
      <c r="H5" s="246"/>
      <c r="I5" s="246"/>
      <c r="J5" s="246"/>
      <c r="K5" s="246"/>
      <c r="L5" s="246"/>
      <c r="M5" s="246"/>
      <c r="N5" s="246"/>
      <c r="O5" s="247"/>
    </row>
    <row r="6" spans="1:16" x14ac:dyDescent="0.15">
      <c r="A6" s="248"/>
      <c r="B6" s="244"/>
      <c r="C6" s="244"/>
      <c r="D6" s="244"/>
      <c r="E6" s="244"/>
      <c r="F6" s="244"/>
      <c r="G6" s="249" t="s">
        <v>459</v>
      </c>
      <c r="H6" s="249"/>
      <c r="I6" s="249"/>
      <c r="J6" s="249"/>
      <c r="K6" s="244"/>
      <c r="L6" s="244"/>
      <c r="M6" s="244"/>
      <c r="N6" s="244"/>
    </row>
    <row r="7" spans="1:16" x14ac:dyDescent="0.15">
      <c r="A7" s="248"/>
      <c r="B7" s="244"/>
      <c r="C7" s="244"/>
      <c r="D7" s="244"/>
      <c r="E7" s="244"/>
      <c r="F7" s="244"/>
      <c r="G7" s="251"/>
      <c r="H7" s="252"/>
      <c r="I7" s="252"/>
      <c r="J7" s="253"/>
      <c r="K7" s="1148" t="s">
        <v>460</v>
      </c>
      <c r="L7" s="254"/>
      <c r="M7" s="255" t="s">
        <v>461</v>
      </c>
      <c r="N7" s="256"/>
    </row>
    <row r="8" spans="1:16" x14ac:dyDescent="0.15">
      <c r="A8" s="248"/>
      <c r="B8" s="244"/>
      <c r="C8" s="244"/>
      <c r="D8" s="244"/>
      <c r="E8" s="244"/>
      <c r="F8" s="244"/>
      <c r="G8" s="257"/>
      <c r="H8" s="258"/>
      <c r="I8" s="258"/>
      <c r="J8" s="259"/>
      <c r="K8" s="1149"/>
      <c r="L8" s="260" t="s">
        <v>462</v>
      </c>
      <c r="M8" s="261" t="s">
        <v>463</v>
      </c>
      <c r="N8" s="262" t="s">
        <v>464</v>
      </c>
    </row>
    <row r="9" spans="1:16" x14ac:dyDescent="0.15">
      <c r="A9" s="248"/>
      <c r="B9" s="244"/>
      <c r="C9" s="244"/>
      <c r="D9" s="244"/>
      <c r="E9" s="244"/>
      <c r="F9" s="244"/>
      <c r="G9" s="1150" t="s">
        <v>465</v>
      </c>
      <c r="H9" s="1151"/>
      <c r="I9" s="1151"/>
      <c r="J9" s="1152"/>
      <c r="K9" s="263">
        <v>27319183</v>
      </c>
      <c r="L9" s="264">
        <v>65883</v>
      </c>
      <c r="M9" s="265">
        <v>57944</v>
      </c>
      <c r="N9" s="266">
        <v>13.7</v>
      </c>
    </row>
    <row r="10" spans="1:16" x14ac:dyDescent="0.15">
      <c r="A10" s="248"/>
      <c r="B10" s="244"/>
      <c r="C10" s="244"/>
      <c r="D10" s="244"/>
      <c r="E10" s="244"/>
      <c r="F10" s="244"/>
      <c r="G10" s="1150" t="s">
        <v>466</v>
      </c>
      <c r="H10" s="1151"/>
      <c r="I10" s="1151"/>
      <c r="J10" s="1152"/>
      <c r="K10" s="267">
        <v>661940</v>
      </c>
      <c r="L10" s="268">
        <v>1596</v>
      </c>
      <c r="M10" s="269">
        <v>2485</v>
      </c>
      <c r="N10" s="270">
        <v>-35.799999999999997</v>
      </c>
    </row>
    <row r="11" spans="1:16" ht="13.5" customHeight="1" x14ac:dyDescent="0.15">
      <c r="A11" s="248"/>
      <c r="B11" s="244"/>
      <c r="C11" s="244"/>
      <c r="D11" s="244"/>
      <c r="E11" s="244"/>
      <c r="F11" s="244"/>
      <c r="G11" s="1150" t="s">
        <v>467</v>
      </c>
      <c r="H11" s="1151"/>
      <c r="I11" s="1151"/>
      <c r="J11" s="1152"/>
      <c r="K11" s="267">
        <v>48</v>
      </c>
      <c r="L11" s="268">
        <v>0</v>
      </c>
      <c r="M11" s="269">
        <v>1532</v>
      </c>
      <c r="N11" s="270">
        <v>-100</v>
      </c>
    </row>
    <row r="12" spans="1:16" ht="13.5" customHeight="1" x14ac:dyDescent="0.15">
      <c r="A12" s="248"/>
      <c r="B12" s="244"/>
      <c r="C12" s="244"/>
      <c r="D12" s="244"/>
      <c r="E12" s="244"/>
      <c r="F12" s="244"/>
      <c r="G12" s="1150" t="s">
        <v>468</v>
      </c>
      <c r="H12" s="1151"/>
      <c r="I12" s="1151"/>
      <c r="J12" s="1152"/>
      <c r="K12" s="267">
        <v>348640</v>
      </c>
      <c r="L12" s="268">
        <v>841</v>
      </c>
      <c r="M12" s="269">
        <v>599</v>
      </c>
      <c r="N12" s="270">
        <v>40.4</v>
      </c>
    </row>
    <row r="13" spans="1:16" ht="13.5" customHeight="1" x14ac:dyDescent="0.15">
      <c r="A13" s="248"/>
      <c r="B13" s="244"/>
      <c r="C13" s="244"/>
      <c r="D13" s="244"/>
      <c r="E13" s="244"/>
      <c r="F13" s="244"/>
      <c r="G13" s="1150" t="s">
        <v>469</v>
      </c>
      <c r="H13" s="1151"/>
      <c r="I13" s="1151"/>
      <c r="J13" s="1152"/>
      <c r="K13" s="267" t="s">
        <v>470</v>
      </c>
      <c r="L13" s="268" t="s">
        <v>470</v>
      </c>
      <c r="M13" s="269">
        <v>18</v>
      </c>
      <c r="N13" s="270" t="s">
        <v>470</v>
      </c>
    </row>
    <row r="14" spans="1:16" ht="13.5" customHeight="1" x14ac:dyDescent="0.15">
      <c r="A14" s="248"/>
      <c r="B14" s="244"/>
      <c r="C14" s="244"/>
      <c r="D14" s="244"/>
      <c r="E14" s="244"/>
      <c r="F14" s="244"/>
      <c r="G14" s="1150" t="s">
        <v>471</v>
      </c>
      <c r="H14" s="1151"/>
      <c r="I14" s="1151"/>
      <c r="J14" s="1152"/>
      <c r="K14" s="267">
        <v>902422</v>
      </c>
      <c r="L14" s="268">
        <v>2176</v>
      </c>
      <c r="M14" s="269">
        <v>1786</v>
      </c>
      <c r="N14" s="270">
        <v>21.8</v>
      </c>
    </row>
    <row r="15" spans="1:16" ht="13.5" customHeight="1" x14ac:dyDescent="0.15">
      <c r="A15" s="248"/>
      <c r="B15" s="244"/>
      <c r="C15" s="244"/>
      <c r="D15" s="244"/>
      <c r="E15" s="244"/>
      <c r="F15" s="244"/>
      <c r="G15" s="1150" t="s">
        <v>472</v>
      </c>
      <c r="H15" s="1151"/>
      <c r="I15" s="1151"/>
      <c r="J15" s="1152"/>
      <c r="K15" s="267">
        <v>231613</v>
      </c>
      <c r="L15" s="268">
        <v>559</v>
      </c>
      <c r="M15" s="269">
        <v>1355</v>
      </c>
      <c r="N15" s="270">
        <v>-58.7</v>
      </c>
    </row>
    <row r="16" spans="1:16" x14ac:dyDescent="0.15">
      <c r="A16" s="248"/>
      <c r="B16" s="244"/>
      <c r="C16" s="244"/>
      <c r="D16" s="244"/>
      <c r="E16" s="244"/>
      <c r="F16" s="244"/>
      <c r="G16" s="1153" t="s">
        <v>473</v>
      </c>
      <c r="H16" s="1154"/>
      <c r="I16" s="1154"/>
      <c r="J16" s="1155"/>
      <c r="K16" s="268">
        <v>-1890116</v>
      </c>
      <c r="L16" s="268">
        <v>-4558</v>
      </c>
      <c r="M16" s="269">
        <v>-4955</v>
      </c>
      <c r="N16" s="270">
        <v>-8</v>
      </c>
    </row>
    <row r="17" spans="1:16" x14ac:dyDescent="0.15">
      <c r="A17" s="248"/>
      <c r="B17" s="244"/>
      <c r="C17" s="244"/>
      <c r="D17" s="244"/>
      <c r="E17" s="244"/>
      <c r="F17" s="244"/>
      <c r="G17" s="1153" t="s">
        <v>166</v>
      </c>
      <c r="H17" s="1154"/>
      <c r="I17" s="1154"/>
      <c r="J17" s="1155"/>
      <c r="K17" s="268">
        <v>27573730</v>
      </c>
      <c r="L17" s="268">
        <v>66497</v>
      </c>
      <c r="M17" s="269">
        <v>60765</v>
      </c>
      <c r="N17" s="270">
        <v>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474</v>
      </c>
      <c r="H19" s="244"/>
      <c r="I19" s="244"/>
      <c r="J19" s="244"/>
      <c r="K19" s="244"/>
      <c r="L19" s="244"/>
      <c r="M19" s="244"/>
      <c r="N19" s="244"/>
    </row>
    <row r="20" spans="1:16" x14ac:dyDescent="0.15">
      <c r="A20" s="248"/>
      <c r="B20" s="244"/>
      <c r="C20" s="244"/>
      <c r="D20" s="244"/>
      <c r="E20" s="244"/>
      <c r="F20" s="244"/>
      <c r="G20" s="272"/>
      <c r="H20" s="273"/>
      <c r="I20" s="273"/>
      <c r="J20" s="274"/>
      <c r="K20" s="275" t="s">
        <v>475</v>
      </c>
      <c r="L20" s="276" t="s">
        <v>476</v>
      </c>
      <c r="M20" s="277" t="s">
        <v>477</v>
      </c>
      <c r="N20" s="278"/>
    </row>
    <row r="21" spans="1:16" s="284" customFormat="1" x14ac:dyDescent="0.15">
      <c r="A21" s="279"/>
      <c r="B21" s="249"/>
      <c r="C21" s="249"/>
      <c r="D21" s="249"/>
      <c r="E21" s="249"/>
      <c r="F21" s="249"/>
      <c r="G21" s="1145" t="s">
        <v>478</v>
      </c>
      <c r="H21" s="1146"/>
      <c r="I21" s="1146"/>
      <c r="J21" s="1147"/>
      <c r="K21" s="280">
        <v>6.7</v>
      </c>
      <c r="L21" s="281">
        <v>6.13</v>
      </c>
      <c r="M21" s="282">
        <v>0.56999999999999995</v>
      </c>
      <c r="N21" s="249"/>
      <c r="O21" s="283"/>
      <c r="P21" s="279"/>
    </row>
    <row r="22" spans="1:16" s="284" customFormat="1" x14ac:dyDescent="0.15">
      <c r="A22" s="279"/>
      <c r="B22" s="249"/>
      <c r="C22" s="249"/>
      <c r="D22" s="249"/>
      <c r="E22" s="249"/>
      <c r="F22" s="249"/>
      <c r="G22" s="1145" t="s">
        <v>479</v>
      </c>
      <c r="H22" s="1146"/>
      <c r="I22" s="1146"/>
      <c r="J22" s="1147"/>
      <c r="K22" s="285">
        <v>100.8</v>
      </c>
      <c r="L22" s="286">
        <v>100.5</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48" t="s">
        <v>460</v>
      </c>
      <c r="L30" s="254"/>
      <c r="M30" s="255" t="s">
        <v>461</v>
      </c>
      <c r="N30" s="256"/>
    </row>
    <row r="31" spans="1:16" x14ac:dyDescent="0.15">
      <c r="A31" s="248"/>
      <c r="B31" s="244"/>
      <c r="C31" s="244"/>
      <c r="D31" s="244"/>
      <c r="E31" s="244"/>
      <c r="F31" s="244"/>
      <c r="G31" s="257"/>
      <c r="H31" s="258"/>
      <c r="I31" s="258"/>
      <c r="J31" s="259"/>
      <c r="K31" s="1149"/>
      <c r="L31" s="260" t="s">
        <v>462</v>
      </c>
      <c r="M31" s="261" t="s">
        <v>463</v>
      </c>
      <c r="N31" s="262" t="s">
        <v>464</v>
      </c>
    </row>
    <row r="32" spans="1:16" ht="27" customHeight="1" x14ac:dyDescent="0.15">
      <c r="A32" s="248"/>
      <c r="B32" s="244"/>
      <c r="C32" s="244"/>
      <c r="D32" s="244"/>
      <c r="E32" s="244"/>
      <c r="F32" s="244"/>
      <c r="G32" s="1161" t="s">
        <v>483</v>
      </c>
      <c r="H32" s="1162"/>
      <c r="I32" s="1162"/>
      <c r="J32" s="1163"/>
      <c r="K32" s="294">
        <v>15912176</v>
      </c>
      <c r="L32" s="294">
        <v>38374</v>
      </c>
      <c r="M32" s="295">
        <v>38141</v>
      </c>
      <c r="N32" s="296">
        <v>0.6</v>
      </c>
    </row>
    <row r="33" spans="1:16" ht="13.5" customHeight="1" x14ac:dyDescent="0.15">
      <c r="A33" s="248"/>
      <c r="B33" s="244"/>
      <c r="C33" s="244"/>
      <c r="D33" s="244"/>
      <c r="E33" s="244"/>
      <c r="F33" s="244"/>
      <c r="G33" s="1161" t="s">
        <v>484</v>
      </c>
      <c r="H33" s="1162"/>
      <c r="I33" s="1162"/>
      <c r="J33" s="1163"/>
      <c r="K33" s="294" t="s">
        <v>470</v>
      </c>
      <c r="L33" s="294" t="s">
        <v>470</v>
      </c>
      <c r="M33" s="295">
        <v>3</v>
      </c>
      <c r="N33" s="296" t="s">
        <v>470</v>
      </c>
    </row>
    <row r="34" spans="1:16" ht="27" customHeight="1" x14ac:dyDescent="0.15">
      <c r="A34" s="248"/>
      <c r="B34" s="244"/>
      <c r="C34" s="244"/>
      <c r="D34" s="244"/>
      <c r="E34" s="244"/>
      <c r="F34" s="244"/>
      <c r="G34" s="1161" t="s">
        <v>485</v>
      </c>
      <c r="H34" s="1162"/>
      <c r="I34" s="1162"/>
      <c r="J34" s="1163"/>
      <c r="K34" s="294" t="s">
        <v>470</v>
      </c>
      <c r="L34" s="294" t="s">
        <v>470</v>
      </c>
      <c r="M34" s="295">
        <v>102</v>
      </c>
      <c r="N34" s="296" t="s">
        <v>470</v>
      </c>
    </row>
    <row r="35" spans="1:16" ht="27" customHeight="1" x14ac:dyDescent="0.15">
      <c r="A35" s="248"/>
      <c r="B35" s="244"/>
      <c r="C35" s="244"/>
      <c r="D35" s="244"/>
      <c r="E35" s="244"/>
      <c r="F35" s="244"/>
      <c r="G35" s="1161" t="s">
        <v>486</v>
      </c>
      <c r="H35" s="1162"/>
      <c r="I35" s="1162"/>
      <c r="J35" s="1163"/>
      <c r="K35" s="294">
        <v>3926260</v>
      </c>
      <c r="L35" s="294">
        <v>9469</v>
      </c>
      <c r="M35" s="295">
        <v>9900</v>
      </c>
      <c r="N35" s="296">
        <v>-4.4000000000000004</v>
      </c>
    </row>
    <row r="36" spans="1:16" ht="27" customHeight="1" x14ac:dyDescent="0.15">
      <c r="A36" s="248"/>
      <c r="B36" s="244"/>
      <c r="C36" s="244"/>
      <c r="D36" s="244"/>
      <c r="E36" s="244"/>
      <c r="F36" s="244"/>
      <c r="G36" s="1161" t="s">
        <v>487</v>
      </c>
      <c r="H36" s="1162"/>
      <c r="I36" s="1162"/>
      <c r="J36" s="1163"/>
      <c r="K36" s="294" t="s">
        <v>470</v>
      </c>
      <c r="L36" s="294" t="s">
        <v>470</v>
      </c>
      <c r="M36" s="295">
        <v>437</v>
      </c>
      <c r="N36" s="296" t="s">
        <v>470</v>
      </c>
    </row>
    <row r="37" spans="1:16" ht="13.5" customHeight="1" x14ac:dyDescent="0.15">
      <c r="A37" s="248"/>
      <c r="B37" s="244"/>
      <c r="C37" s="244"/>
      <c r="D37" s="244"/>
      <c r="E37" s="244"/>
      <c r="F37" s="244"/>
      <c r="G37" s="1161" t="s">
        <v>488</v>
      </c>
      <c r="H37" s="1162"/>
      <c r="I37" s="1162"/>
      <c r="J37" s="1163"/>
      <c r="K37" s="294">
        <v>80297</v>
      </c>
      <c r="L37" s="294">
        <v>194</v>
      </c>
      <c r="M37" s="295">
        <v>880</v>
      </c>
      <c r="N37" s="296">
        <v>-78</v>
      </c>
    </row>
    <row r="38" spans="1:16" ht="27" customHeight="1" x14ac:dyDescent="0.15">
      <c r="A38" s="248"/>
      <c r="B38" s="244"/>
      <c r="C38" s="244"/>
      <c r="D38" s="244"/>
      <c r="E38" s="244"/>
      <c r="F38" s="244"/>
      <c r="G38" s="1164" t="s">
        <v>489</v>
      </c>
      <c r="H38" s="1165"/>
      <c r="I38" s="1165"/>
      <c r="J38" s="1166"/>
      <c r="K38" s="297" t="s">
        <v>470</v>
      </c>
      <c r="L38" s="297" t="s">
        <v>470</v>
      </c>
      <c r="M38" s="298">
        <v>3</v>
      </c>
      <c r="N38" s="299" t="s">
        <v>470</v>
      </c>
      <c r="O38" s="293"/>
    </row>
    <row r="39" spans="1:16" x14ac:dyDescent="0.15">
      <c r="A39" s="248"/>
      <c r="B39" s="244"/>
      <c r="C39" s="244"/>
      <c r="D39" s="244"/>
      <c r="E39" s="244"/>
      <c r="F39" s="244"/>
      <c r="G39" s="1164" t="s">
        <v>490</v>
      </c>
      <c r="H39" s="1165"/>
      <c r="I39" s="1165"/>
      <c r="J39" s="1166"/>
      <c r="K39" s="300">
        <v>-4340983</v>
      </c>
      <c r="L39" s="300">
        <v>-10469</v>
      </c>
      <c r="M39" s="301">
        <v>-8348</v>
      </c>
      <c r="N39" s="302">
        <v>25.4</v>
      </c>
      <c r="O39" s="293"/>
    </row>
    <row r="40" spans="1:16" ht="27" customHeight="1" x14ac:dyDescent="0.15">
      <c r="A40" s="248"/>
      <c r="B40" s="244"/>
      <c r="C40" s="244"/>
      <c r="D40" s="244"/>
      <c r="E40" s="244"/>
      <c r="F40" s="244"/>
      <c r="G40" s="1161" t="s">
        <v>491</v>
      </c>
      <c r="H40" s="1162"/>
      <c r="I40" s="1162"/>
      <c r="J40" s="1163"/>
      <c r="K40" s="300">
        <v>-10937533</v>
      </c>
      <c r="L40" s="300">
        <v>-26377</v>
      </c>
      <c r="M40" s="301">
        <v>-29144</v>
      </c>
      <c r="N40" s="302">
        <v>-9.5</v>
      </c>
      <c r="O40" s="293"/>
    </row>
    <row r="41" spans="1:16" x14ac:dyDescent="0.15">
      <c r="A41" s="248"/>
      <c r="B41" s="244"/>
      <c r="C41" s="244"/>
      <c r="D41" s="244"/>
      <c r="E41" s="244"/>
      <c r="F41" s="244"/>
      <c r="G41" s="1167" t="s">
        <v>277</v>
      </c>
      <c r="H41" s="1168"/>
      <c r="I41" s="1168"/>
      <c r="J41" s="1169"/>
      <c r="K41" s="294">
        <v>4640217</v>
      </c>
      <c r="L41" s="300">
        <v>11190</v>
      </c>
      <c r="M41" s="301">
        <v>11972</v>
      </c>
      <c r="N41" s="302">
        <v>-6.5</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56" t="s">
        <v>460</v>
      </c>
      <c r="J49" s="1158" t="s">
        <v>495</v>
      </c>
      <c r="K49" s="1159"/>
      <c r="L49" s="1159"/>
      <c r="M49" s="1159"/>
      <c r="N49" s="1160"/>
    </row>
    <row r="50" spans="1:14" x14ac:dyDescent="0.15">
      <c r="A50" s="248"/>
      <c r="B50" s="244"/>
      <c r="C50" s="244"/>
      <c r="D50" s="244"/>
      <c r="E50" s="244"/>
      <c r="F50" s="244"/>
      <c r="G50" s="312"/>
      <c r="H50" s="313"/>
      <c r="I50" s="1157"/>
      <c r="J50" s="314" t="s">
        <v>496</v>
      </c>
      <c r="K50" s="315" t="s">
        <v>497</v>
      </c>
      <c r="L50" s="316" t="s">
        <v>498</v>
      </c>
      <c r="M50" s="317" t="s">
        <v>499</v>
      </c>
      <c r="N50" s="318" t="s">
        <v>500</v>
      </c>
    </row>
    <row r="51" spans="1:14" x14ac:dyDescent="0.15">
      <c r="A51" s="248"/>
      <c r="B51" s="244"/>
      <c r="C51" s="244"/>
      <c r="D51" s="244"/>
      <c r="E51" s="244"/>
      <c r="F51" s="244"/>
      <c r="G51" s="310" t="s">
        <v>501</v>
      </c>
      <c r="H51" s="311"/>
      <c r="I51" s="319">
        <v>13223516</v>
      </c>
      <c r="J51" s="320">
        <v>31410</v>
      </c>
      <c r="K51" s="321">
        <v>31.6</v>
      </c>
      <c r="L51" s="322">
        <v>43858</v>
      </c>
      <c r="M51" s="323">
        <v>-7</v>
      </c>
      <c r="N51" s="324">
        <v>38.6</v>
      </c>
    </row>
    <row r="52" spans="1:14" x14ac:dyDescent="0.15">
      <c r="A52" s="248"/>
      <c r="B52" s="244"/>
      <c r="C52" s="244"/>
      <c r="D52" s="244"/>
      <c r="E52" s="244"/>
      <c r="F52" s="244"/>
      <c r="G52" s="325"/>
      <c r="H52" s="326" t="s">
        <v>502</v>
      </c>
      <c r="I52" s="327">
        <v>8450518</v>
      </c>
      <c r="J52" s="328">
        <v>20073</v>
      </c>
      <c r="K52" s="329">
        <v>36.799999999999997</v>
      </c>
      <c r="L52" s="330">
        <v>23714</v>
      </c>
      <c r="M52" s="331">
        <v>-11.5</v>
      </c>
      <c r="N52" s="332">
        <v>48.3</v>
      </c>
    </row>
    <row r="53" spans="1:14" x14ac:dyDescent="0.15">
      <c r="A53" s="248"/>
      <c r="B53" s="244"/>
      <c r="C53" s="244"/>
      <c r="D53" s="244"/>
      <c r="E53" s="244"/>
      <c r="F53" s="244"/>
      <c r="G53" s="310" t="s">
        <v>503</v>
      </c>
      <c r="H53" s="311"/>
      <c r="I53" s="319">
        <v>12097210</v>
      </c>
      <c r="J53" s="320">
        <v>28659</v>
      </c>
      <c r="K53" s="321">
        <v>-8.8000000000000007</v>
      </c>
      <c r="L53" s="322">
        <v>41705</v>
      </c>
      <c r="M53" s="323">
        <v>-4.9000000000000004</v>
      </c>
      <c r="N53" s="324">
        <v>-3.9</v>
      </c>
    </row>
    <row r="54" spans="1:14" x14ac:dyDescent="0.15">
      <c r="A54" s="248"/>
      <c r="B54" s="244"/>
      <c r="C54" s="244"/>
      <c r="D54" s="244"/>
      <c r="E54" s="244"/>
      <c r="F54" s="244"/>
      <c r="G54" s="325"/>
      <c r="H54" s="326" t="s">
        <v>502</v>
      </c>
      <c r="I54" s="327">
        <v>6247718</v>
      </c>
      <c r="J54" s="328">
        <v>14801</v>
      </c>
      <c r="K54" s="329">
        <v>-26.3</v>
      </c>
      <c r="L54" s="330">
        <v>22742</v>
      </c>
      <c r="M54" s="331">
        <v>-4.0999999999999996</v>
      </c>
      <c r="N54" s="332">
        <v>-22.2</v>
      </c>
    </row>
    <row r="55" spans="1:14" x14ac:dyDescent="0.15">
      <c r="A55" s="248"/>
      <c r="B55" s="244"/>
      <c r="C55" s="244"/>
      <c r="D55" s="244"/>
      <c r="E55" s="244"/>
      <c r="F55" s="244"/>
      <c r="G55" s="310" t="s">
        <v>504</v>
      </c>
      <c r="H55" s="311"/>
      <c r="I55" s="319">
        <v>12296265</v>
      </c>
      <c r="J55" s="320">
        <v>29205</v>
      </c>
      <c r="K55" s="321">
        <v>1.9</v>
      </c>
      <c r="L55" s="322">
        <v>47677</v>
      </c>
      <c r="M55" s="323">
        <v>14.3</v>
      </c>
      <c r="N55" s="324">
        <v>-12.4</v>
      </c>
    </row>
    <row r="56" spans="1:14" x14ac:dyDescent="0.15">
      <c r="A56" s="248"/>
      <c r="B56" s="244"/>
      <c r="C56" s="244"/>
      <c r="D56" s="244"/>
      <c r="E56" s="244"/>
      <c r="F56" s="244"/>
      <c r="G56" s="325"/>
      <c r="H56" s="326" t="s">
        <v>502</v>
      </c>
      <c r="I56" s="327">
        <v>7867944</v>
      </c>
      <c r="J56" s="328">
        <v>18687</v>
      </c>
      <c r="K56" s="329">
        <v>26.3</v>
      </c>
      <c r="L56" s="330">
        <v>23360</v>
      </c>
      <c r="M56" s="331">
        <v>2.7</v>
      </c>
      <c r="N56" s="332">
        <v>23.6</v>
      </c>
    </row>
    <row r="57" spans="1:14" x14ac:dyDescent="0.15">
      <c r="A57" s="248"/>
      <c r="B57" s="244"/>
      <c r="C57" s="244"/>
      <c r="D57" s="244"/>
      <c r="E57" s="244"/>
      <c r="F57" s="244"/>
      <c r="G57" s="310" t="s">
        <v>505</v>
      </c>
      <c r="H57" s="311"/>
      <c r="I57" s="319">
        <v>12699845</v>
      </c>
      <c r="J57" s="320">
        <v>30362</v>
      </c>
      <c r="K57" s="321">
        <v>4</v>
      </c>
      <c r="L57" s="322">
        <v>51613</v>
      </c>
      <c r="M57" s="323">
        <v>8.3000000000000007</v>
      </c>
      <c r="N57" s="324">
        <v>-4.3</v>
      </c>
    </row>
    <row r="58" spans="1:14" x14ac:dyDescent="0.15">
      <c r="A58" s="248"/>
      <c r="B58" s="244"/>
      <c r="C58" s="244"/>
      <c r="D58" s="244"/>
      <c r="E58" s="244"/>
      <c r="F58" s="244"/>
      <c r="G58" s="325"/>
      <c r="H58" s="326" t="s">
        <v>502</v>
      </c>
      <c r="I58" s="327">
        <v>7302600</v>
      </c>
      <c r="J58" s="328">
        <v>17459</v>
      </c>
      <c r="K58" s="329">
        <v>-6.6</v>
      </c>
      <c r="L58" s="330">
        <v>25872</v>
      </c>
      <c r="M58" s="331">
        <v>10.8</v>
      </c>
      <c r="N58" s="332">
        <v>-17.399999999999999</v>
      </c>
    </row>
    <row r="59" spans="1:14" x14ac:dyDescent="0.15">
      <c r="A59" s="248"/>
      <c r="B59" s="244"/>
      <c r="C59" s="244"/>
      <c r="D59" s="244"/>
      <c r="E59" s="244"/>
      <c r="F59" s="244"/>
      <c r="G59" s="310" t="s">
        <v>506</v>
      </c>
      <c r="H59" s="311"/>
      <c r="I59" s="319">
        <v>11822551</v>
      </c>
      <c r="J59" s="320">
        <v>28511</v>
      </c>
      <c r="K59" s="321">
        <v>-6.1</v>
      </c>
      <c r="L59" s="322">
        <v>50880</v>
      </c>
      <c r="M59" s="323">
        <v>-1.4</v>
      </c>
      <c r="N59" s="324">
        <v>-4.7</v>
      </c>
    </row>
    <row r="60" spans="1:14" x14ac:dyDescent="0.15">
      <c r="A60" s="248"/>
      <c r="B60" s="244"/>
      <c r="C60" s="244"/>
      <c r="D60" s="244"/>
      <c r="E60" s="244"/>
      <c r="F60" s="244"/>
      <c r="G60" s="325"/>
      <c r="H60" s="326" t="s">
        <v>502</v>
      </c>
      <c r="I60" s="333">
        <v>6673202</v>
      </c>
      <c r="J60" s="328">
        <v>16093</v>
      </c>
      <c r="K60" s="329">
        <v>-7.8</v>
      </c>
      <c r="L60" s="330">
        <v>27819</v>
      </c>
      <c r="M60" s="331">
        <v>7.5</v>
      </c>
      <c r="N60" s="332">
        <v>-15.3</v>
      </c>
    </row>
    <row r="61" spans="1:14" x14ac:dyDescent="0.15">
      <c r="A61" s="248"/>
      <c r="B61" s="244"/>
      <c r="C61" s="244"/>
      <c r="D61" s="244"/>
      <c r="E61" s="244"/>
      <c r="F61" s="244"/>
      <c r="G61" s="310" t="s">
        <v>507</v>
      </c>
      <c r="H61" s="334"/>
      <c r="I61" s="335">
        <v>12427877</v>
      </c>
      <c r="J61" s="336">
        <v>29629</v>
      </c>
      <c r="K61" s="337">
        <v>4.5</v>
      </c>
      <c r="L61" s="338">
        <v>47147</v>
      </c>
      <c r="M61" s="339">
        <v>1.9</v>
      </c>
      <c r="N61" s="324">
        <v>2.6</v>
      </c>
    </row>
    <row r="62" spans="1:14" x14ac:dyDescent="0.15">
      <c r="A62" s="248"/>
      <c r="B62" s="244"/>
      <c r="C62" s="244"/>
      <c r="D62" s="244"/>
      <c r="E62" s="244"/>
      <c r="F62" s="244"/>
      <c r="G62" s="325"/>
      <c r="H62" s="326" t="s">
        <v>502</v>
      </c>
      <c r="I62" s="327">
        <v>7308396</v>
      </c>
      <c r="J62" s="328">
        <v>17423</v>
      </c>
      <c r="K62" s="329">
        <v>4.5</v>
      </c>
      <c r="L62" s="330">
        <v>24701</v>
      </c>
      <c r="M62" s="331">
        <v>1.1000000000000001</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0" t="s">
        <v>3</v>
      </c>
      <c r="D47" s="1170"/>
      <c r="E47" s="1171"/>
      <c r="F47" s="11">
        <v>16.100000000000001</v>
      </c>
      <c r="G47" s="12">
        <v>16.07</v>
      </c>
      <c r="H47" s="12">
        <v>15.61</v>
      </c>
      <c r="I47" s="12">
        <v>14.28</v>
      </c>
      <c r="J47" s="13">
        <v>16.43</v>
      </c>
    </row>
    <row r="48" spans="2:10" ht="57.75" customHeight="1" x14ac:dyDescent="0.15">
      <c r="B48" s="14"/>
      <c r="C48" s="1172" t="s">
        <v>4</v>
      </c>
      <c r="D48" s="1172"/>
      <c r="E48" s="1173"/>
      <c r="F48" s="15">
        <v>4.38</v>
      </c>
      <c r="G48" s="16">
        <v>4.21</v>
      </c>
      <c r="H48" s="16">
        <v>4.79</v>
      </c>
      <c r="I48" s="16">
        <v>4.16</v>
      </c>
      <c r="J48" s="17">
        <v>4.0599999999999996</v>
      </c>
    </row>
    <row r="49" spans="2:10" ht="57.75" customHeight="1" thickBot="1" x14ac:dyDescent="0.2">
      <c r="B49" s="18"/>
      <c r="C49" s="1174" t="s">
        <v>5</v>
      </c>
      <c r="D49" s="1174"/>
      <c r="E49" s="1175"/>
      <c r="F49" s="19" t="s">
        <v>514</v>
      </c>
      <c r="G49" s="20" t="s">
        <v>515</v>
      </c>
      <c r="H49" s="20" t="s">
        <v>516</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2017-03-09T10:10:37Z</cp:lastPrinted>
  <dcterms:created xsi:type="dcterms:W3CDTF">2017-02-15T17:59:58Z</dcterms:created>
  <dcterms:modified xsi:type="dcterms:W3CDTF">2017-05-19T06:45:15Z</dcterms:modified>
  <cp:category/>
</cp:coreProperties>
</file>