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_財政Ｇ\☆02_調査\000_データ類\07_財政状況資料集\H28決算\03_市町村からの回答\03回目（10月）\・18南足柄市\"/>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BE35" i="9"/>
  <c r="AM35" i="9"/>
  <c r="C35" i="9"/>
  <c r="U34" i="9" s="1"/>
  <c r="CO34" i="9"/>
  <c r="BW34" i="9"/>
  <c r="BW35" i="9" s="1"/>
  <c r="BW36" i="9" s="1"/>
  <c r="BW37" i="9" s="1"/>
  <c r="BW38" i="9" s="1"/>
  <c r="BW39" i="9" s="1"/>
  <c r="BW40" i="9" s="1"/>
  <c r="BW41" i="9" s="1"/>
  <c r="BW42" i="9" s="1"/>
  <c r="BW43" i="9" s="1"/>
  <c r="C34" i="9"/>
  <c r="U35" i="9" l="1"/>
  <c r="U36" i="9" s="1"/>
  <c r="U37" i="9" s="1"/>
  <c r="U38"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<sst xmlns="http://schemas.openxmlformats.org/spreadsheetml/2006/main" count="1116" uniqueCount="568">
  <si>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</si>
  <si>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</si>
  <si>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</si>
  <si>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</si>
  <si>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</si>
  <si>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</si>
  <si>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</si>
  <si>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</si>
  <si>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</si>
  <si>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</si>
  <si>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</si>
  <si>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</si>
  <si>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</si>
  <si>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</si>
  <si>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</si>
  <si>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</si>
  <si>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</si>
  <si>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</si>
  <si>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</si>
  <si>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</si>
  <si>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</si>
  <si>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</si>
  <si>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</si>
  <si>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</si>
  <si>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</si>
  <si>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</si>
  <si>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</si>
  <si>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</si>
  <si>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</si>
  <si>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</si>
  <si>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</si>
  <si>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</si>
  <si>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</si>
  <si>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</si>
  <si>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</si>
  <si>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</si>
  <si>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</si>
  <si>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</si>
  <si>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</si>
  <si>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</si>
  <si>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</si>
  <si>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</si>
  <si>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</si>
  <si>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</si>
  <si>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</si>
  <si>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</si>
  <si>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</si>
  <si>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</si>
  <si>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</si>
  <si>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</si>
  <si>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</si>
  <si>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</si>
  <si>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</si>
  <si>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</si>
  <si>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</si>
  <si>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</si>
  <si>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</si>
  <si>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</si>
  <si>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</si>
  <si>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</si>
  <si>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</si>
  <si>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</si>
  <si>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</si>
  <si>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</si>
  <si>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</si>
  <si>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</si>
  <si>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</si>
  <si>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</si>
  <si>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</si>
  <si>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</si>
  <si>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</si>
  <si>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</si>
  <si>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</si>
  <si>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</si>
  <si>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</si>
  <si>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</si>
  <si>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</si>
  <si>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</si>
  <si>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</si>
  <si>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</si>
  <si>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</si>
  <si>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</si>
  <si>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南足柄市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</si>
  <si>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</si>
  <si>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</si>
  <si>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</si>
  <si>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</si>
  <si>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</si>
  <si>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</si>
  <si>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</si>
  <si>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</si>
  <si>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</si>
  <si>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</si>
  <si>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</si>
  <si>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</si>
  <si>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</si>
  <si>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</si>
  <si>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</si>
  <si>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</si>
  <si>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</si>
  <si>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</si>
  <si>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</si>
  <si>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</si>
  <si>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</si>
  <si>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</si>
  <si>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</si>
  <si>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</si>
  <si>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</si>
  <si>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</si>
  <si>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</si>
  <si>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</si>
  <si>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</si>
  <si>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</si>
  <si>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</si>
  <si>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</si>
  <si>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</si>
  <si>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</si>
  <si>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</si>
  <si>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</si>
  <si>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</si>
  <si>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</si>
  <si>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</si>
  <si>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</si>
  <si>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</si>
  <si>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</si>
  <si>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</si>
  <si>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</si>
  <si>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</si>
  <si>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</si>
  <si>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</si>
  <si>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</si>
  <si>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</si>
  <si>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</si>
  <si>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</si>
  <si>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</si>
  <si>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</si>
  <si>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</si>
  <si>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</si>
  <si>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</si>
  <si>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</si>
  <si>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</si>
  <si>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</si>
  <si>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</si>
  <si>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</si>
  <si>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</si>
  <si>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</si>
  <si>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</si>
  <si>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</si>
  <si>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</si>
  <si>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</si>
  <si>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</si>
  <si>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</si>
  <si>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</si>
  <si>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</si>
  <si>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</si>
  <si>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</si>
  <si>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</si>
  <si>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</si>
  <si>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</si>
  <si>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</si>
  <si>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</si>
  <si>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</si>
  <si>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</si>
  <si>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</si>
  <si>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</si>
  <si>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</si>
  <si>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</si>
  <si>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</si>
  <si>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</si>
  <si>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</si>
  <si>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</si>
  <si>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</si>
  <si>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</si>
  <si>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</si>
  <si>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</si>
  <si>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</si>
  <si>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</si>
  <si>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</si>
  <si>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</si>
  <si>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</si>
  <si>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</si>
  <si>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</si>
  <si>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</si>
  <si>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</si>
  <si>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</si>
  <si>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</si>
  <si>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</si>
  <si>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</si>
  <si>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</si>
  <si>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</si>
  <si>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</si>
  <si>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</si>
  <si>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</si>
  <si>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</si>
  <si>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神奈川県南足柄市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</si>
  <si>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</si>
  <si>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</si>
  <si>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</si>
  <si>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</si>
  <si>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</si>
  <si>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</si>
  <si>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</si>
  <si>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</si>
  <si>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</si>
  <si>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</si>
  <si>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</si>
  <si>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</si>
  <si>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</si>
  <si>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</si>
  <si>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</si>
  <si>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</si>
  <si>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</si>
  <si>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</si>
  <si>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</si>
  <si>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</si>
  <si>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</si>
  <si>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</si>
  <si>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</si>
  <si>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</si>
  <si>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</si>
  <si>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</si>
  <si>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</si>
  <si>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</si>
  <si>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</si>
  <si>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</si>
  <si>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</si>
  <si>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</si>
  <si>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</si>
  <si>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</si>
  <si>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</si>
  <si>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</si>
  <si>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</si>
  <si>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</si>
  <si>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</si>
  <si>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</si>
  <si>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</si>
  <si>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</si>
  <si>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</si>
  <si>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</si>
  <si>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</si>
  <si>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</si>
  <si>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</si>
  <si>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</si>
  <si>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</si>
  <si>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</si>
  <si>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</si>
  <si>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</si>
  <si>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</si>
  <si>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</si>
  <si>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</si>
  <si>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</si>
  <si>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</si>
  <si>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</si>
  <si>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</si>
  <si>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</si>
  <si>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</si>
  <si>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</si>
  <si>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</si>
  <si>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</si>
  <si>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</si>
  <si>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</si>
  <si>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</si>
  <si>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</si>
  <si>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</si>
  <si>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</si>
  <si>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</si>
  <si>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</si>
  <si>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</si>
  <si>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</si>
  <si>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</si>
  <si>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</si>
  <si>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</si>
  <si>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</si>
  <si>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</si>
  <si>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</si>
  <si>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</si>
  <si>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</si>
  <si>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</si>
  <si>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</si>
  <si>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</si>
  <si>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</si>
  <si>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</si>
  <si>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</si>
  <si>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</si>
  <si>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</si>
  <si>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</si>
  <si>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</si>
  <si>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</si>
  <si>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</si>
  <si>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</si>
  <si>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</si>
  <si>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</si>
  <si>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</si>
  <si>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</si>
  <si>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</si>
  <si>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</si>
  <si>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</si>
  <si>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</si>
  <si>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</si>
  <si>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</si>
  <si>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</si>
  <si>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</si>
  <si>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</si>
  <si>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</si>
  <si>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</si>
  <si>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</si>
  <si>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</si>
  <si>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</si>
  <si>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</si>
  <si>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</si>
  <si>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</si>
  <si>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</si>
  <si>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</si>
  <si>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</si>
  <si>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</si>
  <si>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</si>
  <si>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</si>
  <si>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</si>
  <si>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</si>
  <si>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</si>
  <si>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</si>
  <si>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</si>
  <si>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</si>
  <si>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</si>
  <si>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</si>
  <si>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</si>
  <si>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</si>
  <si>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</si>
  <si>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</si>
  <si>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</si>
  <si>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</si>
  <si>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</si>
  <si>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</si>
  <si>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</si>
  <si>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</si>
  <si>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</si>
  <si>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</si>
  <si>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</si>
  <si>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</si>
  <si>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</si>
  <si>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</si>
  <si>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</si>
  <si>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</si>
  <si>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神奈川県南足柄市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</si>
  <si>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</si>
  <si>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</si>
  <si>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</si>
  <si>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</si>
  <si>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</si>
  <si>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</si>
  <si>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</si>
  <si>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</si>
  <si>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</si>
  <si>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</si>
  <si>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</si>
  <si>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</si>
  <si>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</si>
  <si>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</si>
  <si>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</si>
  <si>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</si>
  <si>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</si>
  <si>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</si>
  <si>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</si>
  <si>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</si>
  <si>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教育基金事業特別会計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</si>
  <si>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</si>
  <si>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</si>
  <si>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</si>
  <si>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</si>
  <si>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</si>
  <si>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</si>
  <si>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</si>
  <si>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</si>
  <si>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</si>
  <si>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</si>
  <si>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</si>
  <si>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</si>
  <si>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</si>
  <si>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</si>
  <si>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訪問看護ステーション事業特別会計</t>
    <phoneticPr fontId="5"/>
  </si>
  <si>
    <t>介護保険事業特別会計</t>
    <phoneticPr fontId="5"/>
  </si>
  <si>
    <t>通所介護事業特別会計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</si>
  <si>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</si>
  <si>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</si>
  <si>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</si>
  <si>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</si>
  <si>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</si>
  <si>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</si>
  <si>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</si>
  <si>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</si>
  <si>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</si>
  <si>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</si>
  <si>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</si>
  <si>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</si>
  <si>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</si>
  <si>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</si>
  <si>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</si>
  <si>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</si>
  <si>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</si>
  <si>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</si>
  <si>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</si>
  <si>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</si>
  <si>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</si>
  <si>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</si>
  <si>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</si>
  <si>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</si>
  <si>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</si>
  <si>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</si>
  <si>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</si>
  <si>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</si>
  <si>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</si>
  <si>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</si>
  <si>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</si>
  <si>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</si>
  <si>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</si>
  <si>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</si>
  <si>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</si>
  <si>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</si>
  <si>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</si>
  <si>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</si>
  <si>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</si>
  <si>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</si>
  <si>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</si>
  <si>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</si>
  <si>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</si>
  <si>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</si>
  <si>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</si>
  <si>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</si>
  <si>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</si>
  <si>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</si>
  <si>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</si>
  <si>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</si>
  <si>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</si>
  <si>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</si>
  <si>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</si>
  <si>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</si>
  <si>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</si>
  <si>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</si>
  <si>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</si>
  <si>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</si>
  <si>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</si>
  <si>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</si>
  <si>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</si>
  <si>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</si>
  <si>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</si>
  <si>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</si>
  <si>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</si>
  <si>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</si>
  <si>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</si>
  <si>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</si>
  <si>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</si>
  <si>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</si>
  <si>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</si>
  <si>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</si>
  <si>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</si>
  <si>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</si>
  <si>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</si>
  <si>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</si>
  <si>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</si>
  <si>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</si>
  <si>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</si>
  <si>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</si>
  <si>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</si>
  <si>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</si>
  <si>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</si>
  <si>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</si>
  <si>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</si>
  <si>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</si>
  <si>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</si>
  <si>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</si>
  <si>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</si>
  <si>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</si>
  <si>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</si>
  <si>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</si>
  <si>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</si>
  <si>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</si>
  <si>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</si>
  <si>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</si>
  <si>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</si>
  <si>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</si>
  <si>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</si>
  <si>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</si>
  <si>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</si>
  <si>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</si>
  <si>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</si>
  <si>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</si>
  <si>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</si>
  <si>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</si>
  <si>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</si>
  <si>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</si>
  <si>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</si>
  <si>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</si>
  <si>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</si>
  <si>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</si>
  <si>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</si>
  <si>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</si>
  <si>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</si>
  <si>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</si>
  <si>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</si>
  <si>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</si>
  <si>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</si>
  <si>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</si>
  <si>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</si>
  <si>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</si>
  <si>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</si>
  <si>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</si>
  <si>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</si>
  <si>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</si>
  <si>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</si>
  <si>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</si>
  <si>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</si>
  <si>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</si>
  <si>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</si>
  <si>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</si>
  <si>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</si>
  <si>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</si>
  <si>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</si>
  <si>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</si>
  <si>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</si>
  <si>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</si>
  <si>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</si>
  <si>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</si>
  <si>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0.50</t>
  </si>
  <si>
    <t>▲ 5.40</t>
  </si>
  <si>
    <t>▲ 1.77</t>
  </si>
  <si>
    <t>水道事業会計</t>
  </si>
  <si>
    <t>一般会計</t>
  </si>
  <si>
    <t>下水道事業特別会計</t>
  </si>
  <si>
    <t>介護保険事業特別会計</t>
  </si>
  <si>
    <t>国民健康保険事業特別会計</t>
  </si>
  <si>
    <t>訪問看護ステーション事業特別会計</t>
  </si>
  <si>
    <t>教育基金事業特別会計</t>
  </si>
  <si>
    <t>通所介護事業特別会計</t>
  </si>
  <si>
    <t>その他会計（赤字）</t>
  </si>
  <si>
    <t>その他会計（黒字）</t>
  </si>
  <si>
    <t>小田原市外二ヶ市町組合</t>
    <rPh sb="0" eb="4">
      <t>オダワラシ</t>
    </rPh>
    <rPh sb="4" eb="5">
      <t>ホカ</t>
    </rPh>
    <rPh sb="5" eb="6">
      <t>ニ</t>
    </rPh>
    <rPh sb="7" eb="8">
      <t>シ</t>
    </rPh>
    <rPh sb="8" eb="9">
      <t>マチ</t>
    </rPh>
    <rPh sb="9" eb="11">
      <t>クミアイ</t>
    </rPh>
    <phoneticPr fontId="2"/>
  </si>
  <si>
    <t>南足柄市外五ケ市町組合</t>
    <rPh sb="0" eb="4">
      <t>ミナミアシガラシ</t>
    </rPh>
    <rPh sb="4" eb="5">
      <t>ホカ</t>
    </rPh>
    <rPh sb="5" eb="6">
      <t>ゴ</t>
    </rPh>
    <rPh sb="7" eb="8">
      <t>シ</t>
    </rPh>
    <rPh sb="8" eb="9">
      <t>マチ</t>
    </rPh>
    <rPh sb="9" eb="11">
      <t>クミアイ</t>
    </rPh>
    <phoneticPr fontId="2"/>
  </si>
  <si>
    <t>南足柄市外二ケ市町組合</t>
    <rPh sb="0" eb="4">
      <t>ミナミアシガラシ</t>
    </rPh>
    <rPh sb="4" eb="5">
      <t>ホカ</t>
    </rPh>
    <rPh sb="5" eb="6">
      <t>ニ</t>
    </rPh>
    <rPh sb="7" eb="8">
      <t>シ</t>
    </rPh>
    <rPh sb="8" eb="9">
      <t>マチ</t>
    </rPh>
    <rPh sb="9" eb="11">
      <t>クミアイ</t>
    </rPh>
    <phoneticPr fontId="2"/>
  </si>
  <si>
    <t>南足柄市外二ケ町組合</t>
    <rPh sb="0" eb="4">
      <t>ミナミアシガラシ</t>
    </rPh>
    <rPh sb="4" eb="5">
      <t>ホカ</t>
    </rPh>
    <rPh sb="5" eb="6">
      <t>ニ</t>
    </rPh>
    <rPh sb="7" eb="8">
      <t>マチ</t>
    </rPh>
    <rPh sb="8" eb="10">
      <t>クミアイ</t>
    </rPh>
    <phoneticPr fontId="2"/>
  </si>
  <si>
    <t>南足柄市・山北町・開成町一部事務組合</t>
    <rPh sb="0" eb="4">
      <t>ミナミアシガラシ</t>
    </rPh>
    <rPh sb="5" eb="8">
      <t>ヤマキタマチ</t>
    </rPh>
    <rPh sb="9" eb="12">
      <t>カイセイマチ</t>
    </rPh>
    <rPh sb="12" eb="14">
      <t>イチブ</t>
    </rPh>
    <rPh sb="14" eb="16">
      <t>ジム</t>
    </rPh>
    <rPh sb="16" eb="18">
      <t>クミアイ</t>
    </rPh>
    <phoneticPr fontId="2"/>
  </si>
  <si>
    <t>箱根町外二カ市組合</t>
    <rPh sb="0" eb="3">
      <t>ハコネマチ</t>
    </rPh>
    <rPh sb="3" eb="4">
      <t>ホカ</t>
    </rPh>
    <rPh sb="4" eb="5">
      <t>ニ</t>
    </rPh>
    <rPh sb="6" eb="7">
      <t>シ</t>
    </rPh>
    <rPh sb="7" eb="9">
      <t>クミアイ</t>
    </rPh>
    <phoneticPr fontId="2"/>
  </si>
  <si>
    <t>南足柄市外四カ市町組合</t>
    <rPh sb="0" eb="4">
      <t>ミナミアシガラシ</t>
    </rPh>
    <rPh sb="4" eb="5">
      <t>ホカ</t>
    </rPh>
    <rPh sb="5" eb="6">
      <t>ヨン</t>
    </rPh>
    <rPh sb="7" eb="8">
      <t>シ</t>
    </rPh>
    <rPh sb="8" eb="9">
      <t>マチ</t>
    </rPh>
    <rPh sb="9" eb="11">
      <t>クミアイ</t>
    </rPh>
    <phoneticPr fontId="2"/>
  </si>
  <si>
    <t>足柄上衛生組合</t>
    <rPh sb="0" eb="2">
      <t>アシガラ</t>
    </rPh>
    <rPh sb="2" eb="3">
      <t>カミ</t>
    </rPh>
    <rPh sb="3" eb="5">
      <t>エイセイ</t>
    </rPh>
    <rPh sb="5" eb="7">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</si>
  <si>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</si>
  <si>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</si>
  <si>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</si>
  <si>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t>
    <phoneticPr fontId="2"/>
  </si>
  <si>
    <t>-</t>
    <phoneticPr fontId="2"/>
  </si>
  <si>
    <t>-</t>
    <phoneticPr fontId="2"/>
  </si>
  <si>
    <t>-</t>
    <phoneticPr fontId="2"/>
  </si>
  <si>
    <t>-</t>
    <phoneticPr fontId="2"/>
  </si>
  <si>
    <t>-</t>
    <phoneticPr fontId="2"/>
  </si>
  <si>
    <t>-</t>
    <phoneticPr fontId="2"/>
  </si>
  <si>
    <t>○</t>
    <phoneticPr fontId="30"/>
  </si>
  <si>
    <t>大雄山駅前開発</t>
    <rPh sb="0" eb="3">
      <t>ダイユウザン</t>
    </rPh>
    <rPh sb="3" eb="5">
      <t>エキマエ</t>
    </rPh>
    <rPh sb="5" eb="7">
      <t>カイハツ</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</si>
  <si>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</si>
  <si>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</si>
  <si>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</si>
  <si>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</si>
  <si>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</si>
  <si>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</si>
  <si>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</si>
  <si>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</si>
  <si>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</si>
  <si>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</si>
  <si>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</si>
  <si>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</si>
  <si>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については、類似団体と比較して高いものの低下傾向にある。将来負担比率が高い要因の一つとして将来負担額に対する充当可能財源が少ないことが挙げられるが、そのうち財政調整基金の残高については、財政計画に基づき平成31年度末までに標準財政規模の５％程度に増加するよう努めていく。また、地方債の現在高は計画的な借入の実施により年々減少しており、退職手当負担見込額も定員適正化計画に基づく職員数の抑制に伴って減少が続くことから、今後も将来負担比率の低下が見込まれる。実質公債費比率についても、将来負担比率の低下傾向に伴い、今後は低下するものと想定され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</si>
</sst>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60245</c:v>
                </c:pt>
                <c:pt idx="1">
                  <c:v>68386</c:v>
                </c:pt>
                <c:pt idx="2">
                  <c:v>81305</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19472</c:v>
                </c:pt>
                <c:pt idx="1">
                  <c:v>12961</c:v>
                </c:pt>
                <c:pt idx="2">
                  <c:v>18325</c:v>
                </c:pt>
                <c:pt idx="3">
                  <c:v>17389</c:v>
                </c:pt>
                <c:pt idx="4">
                  <c:v>9506</c:v>
                </c:pt>
              </c:numCache>
            </c:numRef>
          </c:val>
          <c:smooth val="0"/>
        </c:ser>
        <c:dLbls>
          <c:showLegendKey val="0"/>
          <c:showVal val="0"/>
          <c:showCatName val="0"/>
          <c:showSerName val="0"/>
          <c:showPercent val="0"/>
          <c:showBubbleSize val="0"/>
        </c:dLbls>
        <c:marker val="1"/>
        <c:smooth val="0"/>
        <c:axId val="737368792"/>
        <c:axId val="737376240"/>
      </c:lineChart>
      <c:catAx>
        <c:axId val="737368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7376240"/>
        <c:crosses val="autoZero"/>
        <c:auto val="1"/>
        <c:lblAlgn val="ctr"/>
        <c:lblOffset val="100"/>
        <c:tickLblSkip val="1"/>
        <c:tickMarkSkip val="1"/>
        <c:noMultiLvlLbl val="0"/>
      </c:catAx>
      <c:valAx>
        <c:axId val="7373762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7368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6.48</c:v>
                </c:pt>
                <c:pt idx="1">
                  <c:v>6.35</c:v>
                </c:pt>
                <c:pt idx="2">
                  <c:v>3.01</c:v>
                </c:pt>
                <c:pt idx="3">
                  <c:v>3.55</c:v>
                </c:pt>
                <c:pt idx="4">
                  <c:v>5.03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7.91</c:v>
                </c:pt>
                <c:pt idx="1">
                  <c:v>7.36</c:v>
                </c:pt>
                <c:pt idx="2">
                  <c:v>5.53</c:v>
                </c:pt>
                <c:pt idx="3">
                  <c:v>3.23</c:v>
                </c:pt>
                <c:pt idx="4">
                  <c:v>4.42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37374280"/>
        <c:axId val="737375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1.08</c:v>
                </c:pt>
                <c:pt idx="1">
                  <c:v>-0.5</c:v>
                </c:pt>
                <c:pt idx="2">
                  <c:v>-5.4</c:v>
                </c:pt>
                <c:pt idx="3">
                  <c:v>-1.77</c:v>
                </c:pt>
                <c:pt idx="4">
                  <c:v>2.68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37374280"/>
        <c:axId val="737375456"/>
      </c:lineChart>
      <c:catAx>
        <c:axId val="737374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7375456"/>
        <c:crosses val="autoZero"/>
        <c:auto val="1"/>
        <c:lblAlgn val="ctr"/>
        <c:lblOffset val="100"/>
        <c:tickLblSkip val="1"/>
        <c:tickMarkSkip val="1"/>
        <c:noMultiLvlLbl val="0"/>
      </c:catAx>
      <c:valAx>
        <c:axId val="73737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7374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0.13</c:v>
                </c:pt>
                <c:pt idx="2">
                  <c:v>#N/A</c:v>
                </c:pt>
                <c:pt idx="3">
                  <c:v>0.17</c:v>
                </c:pt>
                <c:pt idx="4">
                  <c:v>#N/A</c:v>
                </c:pt>
                <c:pt idx="5">
                  <c:v>0.43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通所介護事業特別会計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0.13</c:v>
                </c:pt>
                <c:pt idx="2">
                  <c:v>#N/A</c:v>
                </c:pt>
                <c:pt idx="3">
                  <c:v>0.14000000000000001</c:v>
                </c:pt>
                <c:pt idx="4">
                  <c:v>#N/A</c:v>
                </c:pt>
                <c:pt idx="5">
                  <c:v>0.12</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教育基金事業特別会計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0.09</c:v>
                </c:pt>
                <c:pt idx="4">
                  <c:v>#N/A</c:v>
                </c:pt>
                <c:pt idx="5">
                  <c:v>0.09</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訪問看護ステーション事業特別会計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0.11</c:v>
                </c:pt>
                <c:pt idx="4">
                  <c:v>#N/A</c:v>
                </c:pt>
                <c:pt idx="5">
                  <c:v>0.19</c:v>
                </c:pt>
                <c:pt idx="6">
                  <c:v>#N/A</c:v>
                </c:pt>
                <c:pt idx="7">
                  <c:v>0.17</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1.92</c:v>
                </c:pt>
                <c:pt idx="2">
                  <c:v>#N/A</c:v>
                </c:pt>
                <c:pt idx="3">
                  <c:v>2.57</c:v>
                </c:pt>
                <c:pt idx="4">
                  <c:v>#N/A</c:v>
                </c:pt>
                <c:pt idx="5">
                  <c:v>1.69</c:v>
                </c:pt>
                <c:pt idx="6">
                  <c:v>#N/A</c:v>
                </c:pt>
                <c:pt idx="7">
                  <c:v>1.76</c:v>
                </c:pt>
                <c:pt idx="8">
                  <c:v>#N/A</c:v>
                </c:pt>
                <c:pt idx="9">
                  <c:v>1.48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0.79</c:v>
                </c:pt>
                <c:pt idx="2">
                  <c:v>#N/A</c:v>
                </c:pt>
                <c:pt idx="3">
                  <c:v>0.97</c:v>
                </c:pt>
                <c:pt idx="4">
                  <c:v>#N/A</c:v>
                </c:pt>
                <c:pt idx="5">
                  <c:v>1.54</c:v>
                </c:pt>
                <c:pt idx="6">
                  <c:v>#N/A</c:v>
                </c:pt>
                <c:pt idx="7">
                  <c:v>1.01</c:v>
                </c:pt>
                <c:pt idx="8">
                  <c:v>#N/A</c:v>
                </c:pt>
                <c:pt idx="9">
                  <c:v>1.62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1.28</c:v>
                </c:pt>
                <c:pt idx="2">
                  <c:v>#N/A</c:v>
                </c:pt>
                <c:pt idx="3">
                  <c:v>1.43</c:v>
                </c:pt>
                <c:pt idx="4">
                  <c:v>#N/A</c:v>
                </c:pt>
                <c:pt idx="5">
                  <c:v>1.27</c:v>
                </c:pt>
                <c:pt idx="6">
                  <c:v>#N/A</c:v>
                </c:pt>
                <c:pt idx="7">
                  <c:v>1.32</c:v>
                </c:pt>
                <c:pt idx="8">
                  <c:v>#N/A</c:v>
                </c:pt>
                <c:pt idx="9">
                  <c:v>1.9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6.49</c:v>
                </c:pt>
                <c:pt idx="2">
                  <c:v>#N/A</c:v>
                </c:pt>
                <c:pt idx="3">
                  <c:v>6.32</c:v>
                </c:pt>
                <c:pt idx="4">
                  <c:v>#N/A</c:v>
                </c:pt>
                <c:pt idx="5">
                  <c:v>2.96</c:v>
                </c:pt>
                <c:pt idx="6">
                  <c:v>#N/A</c:v>
                </c:pt>
                <c:pt idx="7">
                  <c:v>3.51</c:v>
                </c:pt>
                <c:pt idx="8">
                  <c:v>#N/A</c:v>
                </c:pt>
                <c:pt idx="9">
                  <c:v>4.99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19.600000000000001</c:v>
                </c:pt>
                <c:pt idx="2">
                  <c:v>#N/A</c:v>
                </c:pt>
                <c:pt idx="3">
                  <c:v>16.989999999999998</c:v>
                </c:pt>
                <c:pt idx="4">
                  <c:v>#N/A</c:v>
                </c:pt>
                <c:pt idx="5">
                  <c:v>18.75</c:v>
                </c:pt>
                <c:pt idx="6">
                  <c:v>#N/A</c:v>
                </c:pt>
                <c:pt idx="7">
                  <c:v>19.690000000000001</c:v>
                </c:pt>
                <c:pt idx="8">
                  <c:v>#N/A</c:v>
                </c:pt>
                <c:pt idx="9">
                  <c:v>19.13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37370752"/>
        <c:axId val="737376632"/>
      </c:barChart>
      <c:catAx>
        <c:axId val="73737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7376632"/>
        <c:crosses val="autoZero"/>
        <c:auto val="1"/>
        <c:lblAlgn val="ctr"/>
        <c:lblOffset val="100"/>
        <c:tickLblSkip val="1"/>
        <c:tickMarkSkip val="1"/>
        <c:noMultiLvlLbl val="0"/>
      </c:catAx>
      <c:valAx>
        <c:axId val="737376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7370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1281</c:v>
                </c:pt>
                <c:pt idx="5">
                  <c:v>1345</c:v>
                </c:pt>
                <c:pt idx="8">
                  <c:v>1409</c:v>
                </c:pt>
                <c:pt idx="11">
                  <c:v>1261</c:v>
                </c:pt>
                <c:pt idx="14">
                  <c:v>1265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256</c:v>
                </c:pt>
                <c:pt idx="3">
                  <c:v>295</c:v>
                </c:pt>
                <c:pt idx="6">
                  <c:v>297</c:v>
                </c:pt>
                <c:pt idx="9">
                  <c:v>284</c:v>
                </c:pt>
                <c:pt idx="12">
                  <c:v>310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1391</c:v>
                </c:pt>
                <c:pt idx="3">
                  <c:v>1569</c:v>
                </c:pt>
                <c:pt idx="6">
                  <c:v>1627</c:v>
                </c:pt>
                <c:pt idx="9">
                  <c:v>1518</c:v>
                </c:pt>
                <c:pt idx="12">
                  <c:v>1505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37377416"/>
        <c:axId val="737369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367</c:v>
                </c:pt>
                <c:pt idx="2">
                  <c:v>#N/A</c:v>
                </c:pt>
                <c:pt idx="3">
                  <c:v>#N/A</c:v>
                </c:pt>
                <c:pt idx="4">
                  <c:v>519</c:v>
                </c:pt>
                <c:pt idx="5">
                  <c:v>#N/A</c:v>
                </c:pt>
                <c:pt idx="6">
                  <c:v>#N/A</c:v>
                </c:pt>
                <c:pt idx="7">
                  <c:v>515</c:v>
                </c:pt>
                <c:pt idx="8">
                  <c:v>#N/A</c:v>
                </c:pt>
                <c:pt idx="9">
                  <c:v>#N/A</c:v>
                </c:pt>
                <c:pt idx="10">
                  <c:v>541</c:v>
                </c:pt>
                <c:pt idx="11">
                  <c:v>#N/A</c:v>
                </c:pt>
                <c:pt idx="12">
                  <c:v>#N/A</c:v>
                </c:pt>
                <c:pt idx="13">
                  <c:v>550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37377416"/>
        <c:axId val="737369576"/>
      </c:lineChart>
      <c:catAx>
        <c:axId val="737377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7369576"/>
        <c:crosses val="autoZero"/>
        <c:auto val="1"/>
        <c:lblAlgn val="ctr"/>
        <c:lblOffset val="100"/>
        <c:tickLblSkip val="1"/>
        <c:tickMarkSkip val="1"/>
        <c:noMultiLvlLbl val="0"/>
      </c:catAx>
      <c:valAx>
        <c:axId val="737369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7377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12143</c:v>
                </c:pt>
                <c:pt idx="5">
                  <c:v>12335</c:v>
                </c:pt>
                <c:pt idx="8">
                  <c:v>12452</c:v>
                </c:pt>
                <c:pt idx="11">
                  <c:v>12693</c:v>
                </c:pt>
                <c:pt idx="14">
                  <c:v>12637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3834</c:v>
                </c:pt>
                <c:pt idx="5">
                  <c:v>3581</c:v>
                </c:pt>
                <c:pt idx="8">
                  <c:v>3586</c:v>
                </c:pt>
                <c:pt idx="11">
                  <c:v>3658</c:v>
                </c:pt>
                <c:pt idx="14">
                  <c:v>3350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2255</c:v>
                </c:pt>
                <c:pt idx="5">
                  <c:v>2426</c:v>
                </c:pt>
                <c:pt idx="8">
                  <c:v>2296</c:v>
                </c:pt>
                <c:pt idx="11">
                  <c:v>2141</c:v>
                </c:pt>
                <c:pt idx="14">
                  <c:v>2313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60</c:v>
                </c:pt>
                <c:pt idx="3">
                  <c:v>85</c:v>
                </c:pt>
                <c:pt idx="6">
                  <c:v>79</c:v>
                </c:pt>
                <c:pt idx="9">
                  <c:v>73</c:v>
                </c:pt>
                <c:pt idx="12">
                  <c:v>126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4412</c:v>
                </c:pt>
                <c:pt idx="3">
                  <c:v>4166</c:v>
                </c:pt>
                <c:pt idx="6">
                  <c:v>3908</c:v>
                </c:pt>
                <c:pt idx="9">
                  <c:v>3668</c:v>
                </c:pt>
                <c:pt idx="12">
                  <c:v>3684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3696</c:v>
                </c:pt>
                <c:pt idx="3">
                  <c:v>4274</c:v>
                </c:pt>
                <c:pt idx="6">
                  <c:v>4210</c:v>
                </c:pt>
                <c:pt idx="9">
                  <c:v>4454</c:v>
                </c:pt>
                <c:pt idx="12">
                  <c:v>4250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6340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12771</c:v>
                </c:pt>
                <c:pt idx="3">
                  <c:v>18454</c:v>
                </c:pt>
                <c:pt idx="6">
                  <c:v>18248</c:v>
                </c:pt>
                <c:pt idx="9">
                  <c:v>17931</c:v>
                </c:pt>
                <c:pt idx="12">
                  <c:v>17416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37378200"/>
        <c:axId val="737378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9047</c:v>
                </c:pt>
                <c:pt idx="2">
                  <c:v>#N/A</c:v>
                </c:pt>
                <c:pt idx="3">
                  <c:v>#N/A</c:v>
                </c:pt>
                <c:pt idx="4">
                  <c:v>8636</c:v>
                </c:pt>
                <c:pt idx="5">
                  <c:v>#N/A</c:v>
                </c:pt>
                <c:pt idx="6">
                  <c:v>#N/A</c:v>
                </c:pt>
                <c:pt idx="7">
                  <c:v>8111</c:v>
                </c:pt>
                <c:pt idx="8">
                  <c:v>#N/A</c:v>
                </c:pt>
                <c:pt idx="9">
                  <c:v>#N/A</c:v>
                </c:pt>
                <c:pt idx="10">
                  <c:v>7635</c:v>
                </c:pt>
                <c:pt idx="11">
                  <c:v>#N/A</c:v>
                </c:pt>
                <c:pt idx="12">
                  <c:v>#N/A</c:v>
                </c:pt>
                <c:pt idx="13">
                  <c:v>7177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37378200"/>
        <c:axId val="737378592"/>
      </c:lineChart>
      <c:catAx>
        <c:axId val="73737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7378592"/>
        <c:crosses val="autoZero"/>
        <c:auto val="1"/>
        <c:lblAlgn val="ctr"/>
        <c:lblOffset val="100"/>
        <c:tickLblSkip val="1"/>
        <c:tickMarkSkip val="1"/>
        <c:noMultiLvlLbl val="0"/>
      </c:catAx>
      <c:valAx>
        <c:axId val="73737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737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{1E2B0FF1-7269-4719-8097-0B944F0EDD57}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{99F1A5B6-C7ED-4216-9548-E5897903A00A}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{633A7660-DEED-459E-A473-74DCD7452248}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{A37EE9A1-76F1-4F93-8882-35B432FB4FCA}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{BB222162-CA2D-448E-853B-6E18BB8E6836}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{96927C25-8F4E-47D1-8DDE-23B1EFD20E3A}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{A663A89E-0439-4B4A-A021-C853CC60047B}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{684457EC-3EC8-40F7-9D16-5C822ABFCE26}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{2FE14F87-D4FE-479D-B6B5-B450EAAA0F89}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{046F054D-B8F2-47A1-9666-820EF2130CD8}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37371536"/>
        <c:axId val="737379376"/>
      </c:scatterChart>
      <c:valAx>
        <c:axId val="737371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7379376"/>
        <c:crosses val="autoZero"/>
        <c:crossBetween val="midCat"/>
      </c:valAx>
      <c:valAx>
        <c:axId val="7373793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7371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{C0752EE1-3E5A-4360-9D1F-C370391DFB49}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{4A40E52F-B309-4E09-A78E-5705E28E693F}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{4D1A20B3-4B5A-478A-AB74-5D283CD24739}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{B2744798-7664-4F97-9A6F-7C6AEEA7A816}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{6728EFAC-7110-4E2B-B9B6-AD64C4F702BC}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c:v>
                </c:pt>
                <c:pt idx="1">
                  <c:v>6.2</c:v>
                </c:pt>
                <c:pt idx="2">
                  <c:v>6</c:v>
                </c:pt>
                <c:pt idx="3">
                  <c:v>6.7</c:v>
                </c:pt>
                <c:pt idx="4">
                  <c:v>6.9</c:v>
                </c:pt>
              </c:numCache>
            </c:numRef>
          </c:xVal>
          <c:yVal>
            <c:numRef>
              <c:f>公会計指標分析・財政指標組合せ分析表!$K$73:$O$73</c:f>
              <c:numCache>
                <c:formatCode>#,##0.0;"▲ "#,##0.0</c:formatCode>
                <c:ptCount val="5"/>
                <c:pt idx="0">
                  <c:v>116</c:v>
                </c:pt>
                <c:pt idx="1">
                  <c:v>110.1</c:v>
                </c:pt>
                <c:pt idx="2">
                  <c:v>105.8</c:v>
                </c:pt>
                <c:pt idx="3">
                  <c:v>98.3</c:v>
                </c:pt>
                <c:pt idx="4">
                  <c:v>92.9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877153864658845E-2"/>
                  <c:y val="-5.014581510644503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{AE5FD54A-D704-43D4-ADB2-F1C57FE230AD}</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2.9533770658968585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{AC52E436-E76F-474D-8510-8E6AB86EA41A}</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1705462261813713E-2"/>
                  <c:y val="-7.4908651124491785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{5F4065C2-CBEB-47CC-89E7-441B7B79A9FC}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{E83DB2E8-D6BF-4A28-99FC-877CC4B00833}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{F45F6F30-F05A-45DB-B0F6-4913F3FF5994}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12.5</c:v>
                </c:pt>
                <c:pt idx="2">
                  <c:v>12.2</c:v>
                </c:pt>
                <c:pt idx="3">
                  <c:v>10.199999999999999</c:v>
                </c:pt>
                <c:pt idx="4">
                  <c:v>10</c:v>
                </c:pt>
              </c:numCache>
            </c:numRef>
          </c:xVal>
          <c:yVal>
            <c:numRef>
              <c:f>公会計指標分析・財政指標組合せ分析表!$K$77:$O$77</c:f>
              <c:numCache>
                <c:formatCode>#,##0.0;"▲ "#,##0.0</c:formatCode>
                <c:ptCount val="5"/>
                <c:pt idx="0">
                  <c:v>81.7</c:v>
                </c:pt>
                <c:pt idx="1">
                  <c:v>80.400000000000006</c:v>
                </c:pt>
                <c:pt idx="2">
                  <c:v>83.1</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37367616"/>
        <c:axId val="737368008"/>
      </c:scatterChart>
      <c:valAx>
        <c:axId val="737367616"/>
        <c:scaling>
          <c:orientation val="minMax"/>
          <c:max val="13.1"/>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7368008"/>
        <c:crosses val="autoZero"/>
        <c:crossBetween val="midCat"/>
      </c:valAx>
      <c:valAx>
        <c:axId val="737368008"/>
        <c:scaling>
          <c:orientation val="minMax"/>
          <c:max val="127"/>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73676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前年度に比べほぼ横ばいであるが</a:t>
          </a:r>
          <a:r>
            <a:rPr kumimoji="1" lang="ja-JP" altLang="ja-JP" sz="1400">
              <a:solidFill>
                <a:schemeClr val="dk1"/>
              </a:solidFill>
              <a:effectLst/>
              <a:latin typeface="+mn-lt"/>
              <a:ea typeface="+mn-ea"/>
              <a:cs typeface="+mn-cs"/>
            </a:rPr>
            <a:t>、臨時財政対策債の起債額は年々増加傾向</a:t>
          </a:r>
          <a:r>
            <a:rPr kumimoji="1" lang="ja-JP" altLang="en-US" sz="1400">
              <a:solidFill>
                <a:schemeClr val="dk1"/>
              </a:solidFill>
              <a:effectLst/>
              <a:latin typeface="+mn-lt"/>
              <a:ea typeface="+mn-ea"/>
              <a:cs typeface="+mn-cs"/>
            </a:rPr>
            <a:t>にあり</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増加する見込である。</a:t>
          </a:r>
          <a:r>
            <a:rPr kumimoji="1" lang="ja-JP" altLang="en-US" sz="1400">
              <a:solidFill>
                <a:schemeClr val="dk1"/>
              </a:solidFill>
              <a:effectLst/>
              <a:latin typeface="+mn-lt"/>
              <a:ea typeface="+mn-ea"/>
              <a:cs typeface="+mn-cs"/>
            </a:rPr>
            <a:t>起債事業の選択等により、</a:t>
          </a:r>
          <a:r>
            <a:rPr kumimoji="1" lang="ja-JP" altLang="ja-JP" sz="1400">
              <a:solidFill>
                <a:schemeClr val="dk1"/>
              </a:solidFill>
              <a:effectLst/>
              <a:latin typeface="+mn-lt"/>
              <a:ea typeface="+mn-ea"/>
              <a:cs typeface="+mn-cs"/>
            </a:rPr>
            <a:t>新たな借入額が償還額を上回らないよう、借入残高の減少に努める。</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将来負担額で大きく占めているのは、「地方債の現在高」「公営企業債等繰入見込額」「退職手当負担見込額」であり、地方債の現在高は、平成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年度に第三セクター等改革推進債を借入れたことにより、大幅な増となった</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新たな借入額が償還額を上回らないよう起債</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抑制</a:t>
          </a:r>
          <a:r>
            <a:rPr kumimoji="1" lang="ja-JP" altLang="en-US" sz="1400">
              <a:solidFill>
                <a:schemeClr val="dk1"/>
              </a:solidFill>
              <a:effectLst/>
              <a:latin typeface="+mn-lt"/>
              <a:ea typeface="+mn-ea"/>
              <a:cs typeface="+mn-cs"/>
            </a:rPr>
            <a:t>に努めており</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減少傾向にある</a:t>
          </a:r>
          <a:r>
            <a:rPr kumimoji="1" lang="ja-JP" altLang="ja-JP" sz="1400">
              <a:solidFill>
                <a:schemeClr val="dk1"/>
              </a:solidFill>
              <a:effectLst/>
              <a:latin typeface="+mn-lt"/>
              <a:ea typeface="+mn-ea"/>
              <a:cs typeface="+mn-cs"/>
            </a:rPr>
            <a:t>。また、「退職手当負担見込額」については、定員適正化計画に基づき職員数</a:t>
          </a:r>
          <a:r>
            <a:rPr kumimoji="1" lang="ja-JP" altLang="en-US" sz="1400">
              <a:solidFill>
                <a:schemeClr val="dk1"/>
              </a:solidFill>
              <a:effectLst/>
              <a:latin typeface="+mn-lt"/>
              <a:ea typeface="+mn-ea"/>
              <a:cs typeface="+mn-cs"/>
            </a:rPr>
            <a:t>の適正化を図っているため、今後は横ばいでの推移が見込まれる。</a:t>
          </a:r>
          <a:r>
            <a:rPr kumimoji="1" lang="ja-JP" altLang="ja-JP" sz="1400">
              <a:solidFill>
                <a:schemeClr val="dk1"/>
              </a:solidFill>
              <a:effectLst/>
              <a:latin typeface="+mn-lt"/>
              <a:ea typeface="+mn-ea"/>
              <a:cs typeface="+mn-cs"/>
            </a:rPr>
            <a:t>今後も</a:t>
          </a:r>
          <a:r>
            <a:rPr kumimoji="1" lang="ja-JP" altLang="en-US" sz="1400">
              <a:solidFill>
                <a:schemeClr val="dk1"/>
              </a:solidFill>
              <a:effectLst/>
              <a:latin typeface="+mn-lt"/>
              <a:ea typeface="+mn-ea"/>
              <a:cs typeface="+mn-cs"/>
            </a:rPr>
            <a:t>起債の抑制の継続と、</a:t>
          </a:r>
          <a:r>
            <a:rPr kumimoji="1" lang="ja-JP" altLang="ja-JP" sz="1400">
              <a:solidFill>
                <a:schemeClr val="dk1"/>
              </a:solidFill>
              <a:effectLst/>
              <a:latin typeface="+mn-lt"/>
              <a:ea typeface="+mn-ea"/>
              <a:cs typeface="+mn-cs"/>
            </a:rPr>
            <a:t>事業</a:t>
          </a:r>
          <a:r>
            <a:rPr kumimoji="1" lang="ja-JP" altLang="en-US" sz="1400">
              <a:solidFill>
                <a:schemeClr val="dk1"/>
              </a:solidFill>
              <a:effectLst/>
              <a:latin typeface="+mn-lt"/>
              <a:ea typeface="+mn-ea"/>
              <a:cs typeface="+mn-cs"/>
            </a:rPr>
            <a:t>の選択と</a:t>
          </a:r>
          <a:r>
            <a:rPr kumimoji="1" lang="ja-JP" altLang="ja-JP" sz="1400">
              <a:solidFill>
                <a:schemeClr val="dk1"/>
              </a:solidFill>
              <a:effectLst/>
              <a:latin typeface="+mn-lt"/>
              <a:ea typeface="+mn-ea"/>
              <a:cs typeface="+mn-cs"/>
            </a:rPr>
            <a:t>実施の適正化</a:t>
          </a:r>
          <a:r>
            <a:rPr kumimoji="1" lang="ja-JP" altLang="en-US" sz="1400">
              <a:solidFill>
                <a:schemeClr val="dk1"/>
              </a:solidFill>
              <a:effectLst/>
              <a:latin typeface="+mn-lt"/>
              <a:ea typeface="+mn-ea"/>
              <a:cs typeface="+mn-cs"/>
            </a:rPr>
            <a:t>によ</a:t>
          </a:r>
          <a:r>
            <a:rPr kumimoji="1" lang="ja-JP" altLang="ja-JP" sz="1400">
              <a:solidFill>
                <a:schemeClr val="dk1"/>
              </a:solidFill>
              <a:effectLst/>
              <a:latin typeface="+mn-lt"/>
              <a:ea typeface="+mn-ea"/>
              <a:cs typeface="+mn-cs"/>
            </a:rPr>
            <a:t>り、財政の健全化に努める。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神奈川県南足柄市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43,348
42,977
77.12
13,950,930
13,511,091
437,195
8,699,931
17,416,295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92.9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神奈川県南足柄市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43,348
42,977
77.12
13,950,930
13,511,091
437,195
8,699,931
17,416,295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92.9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神奈川県南足柄市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43,348
42,977
77.12
13,950,930
13,511,091
437,195
8,699,931
17,416,295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92.9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神奈川県南足柄市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43,348
42,977
77.12
13,950,930
13,511,091
437,195
8,699,931
17,416,295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92.9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財政力指数は</a:t>
          </a:r>
          <a:r>
            <a:rPr kumimoji="1" lang="en-US" altLang="ja-JP" sz="1200">
              <a:solidFill>
                <a:schemeClr val="dk1"/>
              </a:solidFill>
              <a:effectLst/>
              <a:latin typeface="+mn-lt"/>
              <a:ea typeface="+mn-ea"/>
              <a:cs typeface="+mn-cs"/>
            </a:rPr>
            <a:t>0.92</a:t>
          </a:r>
          <a:r>
            <a:rPr kumimoji="1" lang="ja-JP" altLang="ja-JP" sz="1200">
              <a:solidFill>
                <a:schemeClr val="dk1"/>
              </a:solidFill>
              <a:effectLst/>
              <a:latin typeface="+mn-lt"/>
              <a:ea typeface="+mn-ea"/>
              <a:cs typeface="+mn-cs"/>
            </a:rPr>
            <a:t>で、類似団体平均の</a:t>
          </a:r>
          <a:r>
            <a:rPr kumimoji="1" lang="en-US" altLang="ja-JP" sz="1200">
              <a:solidFill>
                <a:schemeClr val="dk1"/>
              </a:solidFill>
              <a:effectLst/>
              <a:latin typeface="+mn-lt"/>
              <a:ea typeface="+mn-ea"/>
              <a:cs typeface="+mn-cs"/>
            </a:rPr>
            <a:t>0.57</a:t>
          </a:r>
          <a:r>
            <a:rPr kumimoji="1" lang="ja-JP" altLang="ja-JP" sz="1200">
              <a:solidFill>
                <a:schemeClr val="dk1"/>
              </a:solidFill>
              <a:effectLst/>
              <a:latin typeface="+mn-lt"/>
              <a:ea typeface="+mn-ea"/>
              <a:cs typeface="+mn-cs"/>
            </a:rPr>
            <a:t>を</a:t>
          </a:r>
          <a:r>
            <a:rPr kumimoji="1" lang="en-US" altLang="ja-JP" sz="1200">
              <a:solidFill>
                <a:schemeClr val="dk1"/>
              </a:solidFill>
              <a:effectLst/>
              <a:latin typeface="+mn-lt"/>
              <a:ea typeface="+mn-ea"/>
              <a:cs typeface="+mn-cs"/>
            </a:rPr>
            <a:t>0.35</a:t>
          </a:r>
          <a:r>
            <a:rPr kumimoji="1" lang="ja-JP" altLang="ja-JP" sz="1200">
              <a:solidFill>
                <a:schemeClr val="dk1"/>
              </a:solidFill>
              <a:effectLst/>
              <a:latin typeface="+mn-lt"/>
              <a:ea typeface="+mn-ea"/>
              <a:cs typeface="+mn-cs"/>
            </a:rPr>
            <a:t>上回っている。</a:t>
          </a:r>
          <a:endParaRPr lang="ja-JP" altLang="ja-JP" sz="1600">
            <a:effectLst/>
          </a:endParaRPr>
        </a:p>
        <a:p>
          <a:r>
            <a:rPr kumimoji="1" lang="ja-JP" altLang="en-US" sz="1200">
              <a:solidFill>
                <a:schemeClr val="dk1"/>
              </a:solidFill>
              <a:effectLst/>
              <a:latin typeface="+mn-lt"/>
              <a:ea typeface="+mn-ea"/>
              <a:cs typeface="+mn-cs"/>
            </a:rPr>
            <a:t>税収減などにより、直近</a:t>
          </a:r>
          <a:r>
            <a:rPr kumimoji="1" lang="en-US" altLang="ja-JP" sz="1200">
              <a:solidFill>
                <a:schemeClr val="dk1"/>
              </a:solidFill>
              <a:effectLst/>
              <a:latin typeface="+mn-lt"/>
              <a:ea typeface="+mn-ea"/>
              <a:cs typeface="+mn-cs"/>
            </a:rPr>
            <a:t>5</a:t>
          </a:r>
          <a:r>
            <a:rPr kumimoji="1" lang="ja-JP" altLang="en-US" sz="1200">
              <a:solidFill>
                <a:schemeClr val="dk1"/>
              </a:solidFill>
              <a:effectLst/>
              <a:latin typeface="+mn-lt"/>
              <a:ea typeface="+mn-ea"/>
              <a:cs typeface="+mn-cs"/>
            </a:rPr>
            <a:t>年も低下を続けている。事業の選択、</a:t>
          </a:r>
          <a:r>
            <a:rPr kumimoji="1" lang="ja-JP" altLang="ja-JP" sz="1200">
              <a:solidFill>
                <a:schemeClr val="dk1"/>
              </a:solidFill>
              <a:effectLst/>
              <a:latin typeface="+mn-lt"/>
              <a:ea typeface="+mn-ea"/>
              <a:cs typeface="+mn-cs"/>
            </a:rPr>
            <a:t>定員管理・給与の適正化等による歳出削減を実施するとともに、滞納額の圧縮や更なる徴収業務の強化</a:t>
          </a:r>
          <a:r>
            <a:rPr kumimoji="1" lang="ja-JP" altLang="en-US" sz="1200">
              <a:solidFill>
                <a:schemeClr val="dk1"/>
              </a:solidFill>
              <a:effectLst/>
              <a:latin typeface="+mn-lt"/>
              <a:ea typeface="+mn-ea"/>
              <a:cs typeface="+mn-cs"/>
            </a:rPr>
            <a:t>、返礼品の充実や市の</a:t>
          </a:r>
          <a:r>
            <a:rPr kumimoji="1" lang="en-US" altLang="ja-JP" sz="1200">
              <a:solidFill>
                <a:schemeClr val="dk1"/>
              </a:solidFill>
              <a:effectLst/>
              <a:latin typeface="+mn-lt"/>
              <a:ea typeface="+mn-ea"/>
              <a:cs typeface="+mn-cs"/>
            </a:rPr>
            <a:t>PR</a:t>
          </a:r>
          <a:r>
            <a:rPr kumimoji="1" lang="ja-JP" altLang="en-US" sz="1200">
              <a:solidFill>
                <a:schemeClr val="dk1"/>
              </a:solidFill>
              <a:effectLst/>
              <a:latin typeface="+mn-lt"/>
              <a:ea typeface="+mn-ea"/>
              <a:cs typeface="+mn-cs"/>
            </a:rPr>
            <a:t>によるふるさと納税の歳入増に向けての</a:t>
          </a:r>
          <a:r>
            <a:rPr kumimoji="1" lang="ja-JP" altLang="ja-JP" sz="1200">
              <a:solidFill>
                <a:schemeClr val="dk1"/>
              </a:solidFill>
              <a:effectLst/>
              <a:latin typeface="+mn-lt"/>
              <a:ea typeface="+mn-ea"/>
              <a:cs typeface="+mn-cs"/>
            </a:rPr>
            <a:t>取り組み</a:t>
          </a:r>
          <a:r>
            <a:rPr kumimoji="1" lang="ja-JP" altLang="en-US" sz="1200">
              <a:solidFill>
                <a:schemeClr val="dk1"/>
              </a:solidFill>
              <a:effectLst/>
              <a:latin typeface="+mn-lt"/>
              <a:ea typeface="+mn-ea"/>
              <a:cs typeface="+mn-cs"/>
            </a:rPr>
            <a:t>を行い</a:t>
          </a:r>
          <a:r>
            <a:rPr kumimoji="1" lang="ja-JP" altLang="ja-JP" sz="1200">
              <a:solidFill>
                <a:schemeClr val="dk1"/>
              </a:solidFill>
              <a:effectLst/>
              <a:latin typeface="+mn-lt"/>
              <a:ea typeface="+mn-ea"/>
              <a:cs typeface="+mn-cs"/>
            </a:rPr>
            <a:t>、財政基盤の強化に努める。</a:t>
          </a:r>
          <a:endParaRPr kumimoji="1" lang="en-US" altLang="ja-JP" sz="1400">
            <a:solidFill>
              <a:schemeClr val="dk1"/>
            </a:solidFill>
            <a:effectLst/>
            <a:latin typeface="ＭＳ Ｐゴシック"/>
            <a:ea typeface="+mn-ea"/>
            <a:cs typeface="+mn-cs"/>
          </a:endParaRPr>
        </a:p>
        <a:p>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149225</xdr:rowOff>
    </xdr:from>
    <xdr:to>
      <xdr:col>7</xdr:col>
      <xdr:colOff>152400</xdr:colOff>
      <xdr:row>36</xdr:row>
      <xdr:rowOff>169333</xdr:rowOff>
    </xdr:to>
    <xdr:cxnSp macro="">
      <xdr:nvCxnSpPr>
        <xdr:cNvPr id="68" name="直線コネクタ 67"/>
        <xdr:cNvCxnSpPr/>
      </xdr:nvCxnSpPr>
      <xdr:spPr>
        <a:xfrm>
          <a:off x="4114800" y="63214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129117</xdr:rowOff>
    </xdr:from>
    <xdr:to>
      <xdr:col>6</xdr:col>
      <xdr:colOff>0</xdr:colOff>
      <xdr:row>36</xdr:row>
      <xdr:rowOff>149225</xdr:rowOff>
    </xdr:to>
    <xdr:cxnSp macro="">
      <xdr:nvCxnSpPr>
        <xdr:cNvPr id="71" name="直線コネクタ 70"/>
        <xdr:cNvCxnSpPr/>
      </xdr:nvCxnSpPr>
      <xdr:spPr>
        <a:xfrm>
          <a:off x="3225800" y="63013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109008</xdr:rowOff>
    </xdr:from>
    <xdr:to>
      <xdr:col>4</xdr:col>
      <xdr:colOff>482600</xdr:colOff>
      <xdr:row>36</xdr:row>
      <xdr:rowOff>129117</xdr:rowOff>
    </xdr:to>
    <xdr:cxnSp macro="">
      <xdr:nvCxnSpPr>
        <xdr:cNvPr id="74" name="直線コネクタ 73"/>
        <xdr:cNvCxnSpPr/>
      </xdr:nvCxnSpPr>
      <xdr:spPr>
        <a:xfrm>
          <a:off x="2336800" y="62812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36</xdr:row>
      <xdr:rowOff>109008</xdr:rowOff>
    </xdr:to>
    <xdr:cxnSp macro="">
      <xdr:nvCxnSpPr>
        <xdr:cNvPr id="77" name="直線コネクタ 76"/>
        <xdr:cNvCxnSpPr/>
      </xdr:nvCxnSpPr>
      <xdr:spPr>
        <a:xfrm>
          <a:off x="1447800" y="62611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9" name="テキスト ボックス 78"/>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41927</xdr:rowOff>
    </xdr:from>
    <xdr:ext cx="762000" cy="259045"/>
    <xdr:sp macro="" textlink="">
      <xdr:nvSpPr>
        <xdr:cNvPr id="81" name="テキスト ボックス 80"/>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118533</xdr:rowOff>
    </xdr:from>
    <xdr:to>
      <xdr:col>7</xdr:col>
      <xdr:colOff>203200</xdr:colOff>
      <xdr:row>37</xdr:row>
      <xdr:rowOff>48683</xdr:rowOff>
    </xdr:to>
    <xdr:sp macro="" textlink="">
      <xdr:nvSpPr>
        <xdr:cNvPr id="87" name="円/楕円 86"/>
        <xdr:cNvSpPr/>
      </xdr:nvSpPr>
      <xdr:spPr>
        <a:xfrm>
          <a:off x="4902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135060</xdr:rowOff>
    </xdr:from>
    <xdr:ext cx="762000" cy="259045"/>
    <xdr:sp macro="" textlink="">
      <xdr:nvSpPr>
        <xdr:cNvPr id="88" name="財政力該当値テキスト"/>
        <xdr:cNvSpPr txBox="1"/>
      </xdr:nvSpPr>
      <xdr:spPr>
        <a:xfrm>
          <a:off x="5041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98425</xdr:rowOff>
    </xdr:from>
    <xdr:to>
      <xdr:col>6</xdr:col>
      <xdr:colOff>50800</xdr:colOff>
      <xdr:row>37</xdr:row>
      <xdr:rowOff>28575</xdr:rowOff>
    </xdr:to>
    <xdr:sp macro="" textlink="">
      <xdr:nvSpPr>
        <xdr:cNvPr id="89" name="円/楕円 88"/>
        <xdr:cNvSpPr/>
      </xdr:nvSpPr>
      <xdr:spPr>
        <a:xfrm>
          <a:off x="4064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38752</xdr:rowOff>
    </xdr:from>
    <xdr:ext cx="736600" cy="259045"/>
    <xdr:sp macro="" textlink="">
      <xdr:nvSpPr>
        <xdr:cNvPr id="90" name="テキスト ボックス 89"/>
        <xdr:cNvSpPr txBox="1"/>
      </xdr:nvSpPr>
      <xdr:spPr>
        <a:xfrm>
          <a:off x="3733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78317</xdr:rowOff>
    </xdr:from>
    <xdr:to>
      <xdr:col>4</xdr:col>
      <xdr:colOff>533400</xdr:colOff>
      <xdr:row>37</xdr:row>
      <xdr:rowOff>8467</xdr:rowOff>
    </xdr:to>
    <xdr:sp macro="" textlink="">
      <xdr:nvSpPr>
        <xdr:cNvPr id="91" name="円/楕円 90"/>
        <xdr:cNvSpPr/>
      </xdr:nvSpPr>
      <xdr:spPr>
        <a:xfrm>
          <a:off x="3175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18644</xdr:rowOff>
    </xdr:from>
    <xdr:ext cx="762000" cy="259045"/>
    <xdr:sp macro="" textlink="">
      <xdr:nvSpPr>
        <xdr:cNvPr id="92" name="テキスト ボックス 91"/>
        <xdr:cNvSpPr txBox="1"/>
      </xdr:nvSpPr>
      <xdr:spPr>
        <a:xfrm>
          <a:off x="2844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58208</xdr:rowOff>
    </xdr:from>
    <xdr:to>
      <xdr:col>3</xdr:col>
      <xdr:colOff>330200</xdr:colOff>
      <xdr:row>36</xdr:row>
      <xdr:rowOff>159808</xdr:rowOff>
    </xdr:to>
    <xdr:sp macro="" textlink="">
      <xdr:nvSpPr>
        <xdr:cNvPr id="93" name="円/楕円 92"/>
        <xdr:cNvSpPr/>
      </xdr:nvSpPr>
      <xdr:spPr>
        <a:xfrm>
          <a:off x="2286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169985</xdr:rowOff>
    </xdr:from>
    <xdr:ext cx="762000" cy="259045"/>
    <xdr:sp macro="" textlink="">
      <xdr:nvSpPr>
        <xdr:cNvPr id="94" name="テキスト ボックス 93"/>
        <xdr:cNvSpPr txBox="1"/>
      </xdr:nvSpPr>
      <xdr:spPr>
        <a:xfrm>
          <a:off x="1955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5" name="円/楕円 94"/>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6" name="テキスト ボックス 95"/>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経常収支比率は</a:t>
          </a:r>
          <a:r>
            <a:rPr kumimoji="1" lang="en-US" altLang="ja-JP" sz="1200">
              <a:solidFill>
                <a:schemeClr val="dk1"/>
              </a:solidFill>
              <a:effectLst/>
              <a:latin typeface="+mn-lt"/>
              <a:ea typeface="+mn-ea"/>
              <a:cs typeface="+mn-cs"/>
            </a:rPr>
            <a:t>99.3</a:t>
          </a:r>
          <a:r>
            <a:rPr kumimoji="1" lang="ja-JP" altLang="ja-JP" sz="1200">
              <a:solidFill>
                <a:schemeClr val="dk1"/>
              </a:solidFill>
              <a:effectLst/>
              <a:latin typeface="+mn-lt"/>
              <a:ea typeface="+mn-ea"/>
              <a:cs typeface="+mn-cs"/>
            </a:rPr>
            <a:t>％で、類似団体平均の</a:t>
          </a:r>
          <a:r>
            <a:rPr kumimoji="1" lang="en-US" altLang="ja-JP" sz="1200">
              <a:solidFill>
                <a:schemeClr val="dk1"/>
              </a:solidFill>
              <a:effectLst/>
              <a:latin typeface="+mn-lt"/>
              <a:ea typeface="+mn-ea"/>
              <a:cs typeface="+mn-cs"/>
            </a:rPr>
            <a:t>90.9</a:t>
          </a:r>
          <a:r>
            <a:rPr kumimoji="1" lang="ja-JP" altLang="ja-JP" sz="1200">
              <a:solidFill>
                <a:schemeClr val="dk1"/>
              </a:solidFill>
              <a:effectLst/>
              <a:latin typeface="+mn-lt"/>
              <a:ea typeface="+mn-ea"/>
              <a:cs typeface="+mn-cs"/>
            </a:rPr>
            <a:t>％を</a:t>
          </a:r>
          <a:r>
            <a:rPr kumimoji="1" lang="en-US" altLang="ja-JP" sz="1200">
              <a:solidFill>
                <a:schemeClr val="dk1"/>
              </a:solidFill>
              <a:effectLst/>
              <a:latin typeface="+mn-lt"/>
              <a:ea typeface="+mn-ea"/>
              <a:cs typeface="+mn-cs"/>
            </a:rPr>
            <a:t>8.4</a:t>
          </a:r>
          <a:r>
            <a:rPr kumimoji="1" lang="ja-JP" altLang="ja-JP" sz="1200">
              <a:solidFill>
                <a:schemeClr val="dk1"/>
              </a:solidFill>
              <a:effectLst/>
              <a:latin typeface="+mn-lt"/>
              <a:ea typeface="+mn-ea"/>
              <a:cs typeface="+mn-cs"/>
            </a:rPr>
            <a:t>ポイント上回っている。</a:t>
          </a:r>
          <a:endParaRPr lang="ja-JP" altLang="ja-JP" sz="1600">
            <a:effectLst/>
          </a:endParaRPr>
        </a:p>
        <a:p>
          <a:r>
            <a:rPr kumimoji="1" lang="ja-JP" altLang="ja-JP" sz="1200">
              <a:solidFill>
                <a:schemeClr val="dk1"/>
              </a:solidFill>
              <a:effectLst/>
              <a:latin typeface="+mn-lt"/>
              <a:ea typeface="+mn-ea"/>
              <a:cs typeface="+mn-cs"/>
            </a:rPr>
            <a:t>人件費、物件費、扶助費に係る経常収支比率が類似団体平均を上回り、財政の硬直化を招いている。これを是正するため、平成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31</a:t>
          </a:r>
          <a:r>
            <a:rPr kumimoji="1" lang="ja-JP" altLang="ja-JP" sz="1200">
              <a:solidFill>
                <a:schemeClr val="dk1"/>
              </a:solidFill>
              <a:effectLst/>
              <a:latin typeface="+mn-lt"/>
              <a:ea typeface="+mn-ea"/>
              <a:cs typeface="+mn-cs"/>
            </a:rPr>
            <a:t>年度までを行政改革の集中期間とし、人件費の削減、自主財源の確保、事務事業の見直し、公共施設マネジメントの推進など、様々な取組をより一層進めていく。</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29718</xdr:rowOff>
    </xdr:from>
    <xdr:to>
      <xdr:col>7</xdr:col>
      <xdr:colOff>152400</xdr:colOff>
      <xdr:row>64</xdr:row>
      <xdr:rowOff>68326</xdr:rowOff>
    </xdr:to>
    <xdr:cxnSp macro="">
      <xdr:nvCxnSpPr>
        <xdr:cNvPr id="129" name="直線コネクタ 128"/>
        <xdr:cNvCxnSpPr/>
      </xdr:nvCxnSpPr>
      <xdr:spPr>
        <a:xfrm flipV="1">
          <a:off x="4114800" y="1100251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68326</xdr:rowOff>
    </xdr:from>
    <xdr:to>
      <xdr:col>6</xdr:col>
      <xdr:colOff>0</xdr:colOff>
      <xdr:row>64</xdr:row>
      <xdr:rowOff>140716</xdr:rowOff>
    </xdr:to>
    <xdr:cxnSp macro="">
      <xdr:nvCxnSpPr>
        <xdr:cNvPr id="132" name="直線コネクタ 131"/>
        <xdr:cNvCxnSpPr/>
      </xdr:nvCxnSpPr>
      <xdr:spPr>
        <a:xfrm flipV="1">
          <a:off x="3225800" y="1104112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85344</xdr:rowOff>
    </xdr:from>
    <xdr:to>
      <xdr:col>4</xdr:col>
      <xdr:colOff>482600</xdr:colOff>
      <xdr:row>64</xdr:row>
      <xdr:rowOff>140716</xdr:rowOff>
    </xdr:to>
    <xdr:cxnSp macro="">
      <xdr:nvCxnSpPr>
        <xdr:cNvPr id="135" name="直線コネクタ 134"/>
        <xdr:cNvCxnSpPr/>
      </xdr:nvCxnSpPr>
      <xdr:spPr>
        <a:xfrm>
          <a:off x="2336800" y="10886694"/>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36" name="フローチャート : 判断 135"/>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37" name="テキスト ボックス 136"/>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85344</xdr:rowOff>
    </xdr:from>
    <xdr:to>
      <xdr:col>3</xdr:col>
      <xdr:colOff>279400</xdr:colOff>
      <xdr:row>63</xdr:row>
      <xdr:rowOff>128778</xdr:rowOff>
    </xdr:to>
    <xdr:cxnSp macro="">
      <xdr:nvCxnSpPr>
        <xdr:cNvPr id="138" name="直線コネクタ 137"/>
        <xdr:cNvCxnSpPr/>
      </xdr:nvCxnSpPr>
      <xdr:spPr>
        <a:xfrm flipV="1">
          <a:off x="1447800" y="108866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15494</xdr:rowOff>
    </xdr:from>
    <xdr:to>
      <xdr:col>3</xdr:col>
      <xdr:colOff>330200</xdr:colOff>
      <xdr:row>61</xdr:row>
      <xdr:rowOff>117094</xdr:rowOff>
    </xdr:to>
    <xdr:sp macro="" textlink="">
      <xdr:nvSpPr>
        <xdr:cNvPr id="139" name="フローチャート : 判断 138"/>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127271</xdr:rowOff>
    </xdr:from>
    <xdr:ext cx="762000" cy="259045"/>
    <xdr:sp macro="" textlink="">
      <xdr:nvSpPr>
        <xdr:cNvPr id="140" name="テキスト ボックス 139"/>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41" name="フローチャート : 判断 140"/>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42" name="テキスト ボックス 141"/>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150368</xdr:rowOff>
    </xdr:from>
    <xdr:to>
      <xdr:col>7</xdr:col>
      <xdr:colOff>203200</xdr:colOff>
      <xdr:row>64</xdr:row>
      <xdr:rowOff>80518</xdr:rowOff>
    </xdr:to>
    <xdr:sp macro="" textlink="">
      <xdr:nvSpPr>
        <xdr:cNvPr id="148" name="円/楕円 147"/>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122445</xdr:rowOff>
    </xdr:from>
    <xdr:ext cx="762000" cy="259045"/>
    <xdr:sp macro="" textlink="">
      <xdr:nvSpPr>
        <xdr:cNvPr id="149" name="財政構造の弾力性該当値テキスト"/>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17526</xdr:rowOff>
    </xdr:from>
    <xdr:to>
      <xdr:col>6</xdr:col>
      <xdr:colOff>50800</xdr:colOff>
      <xdr:row>64</xdr:row>
      <xdr:rowOff>119126</xdr:rowOff>
    </xdr:to>
    <xdr:sp macro="" textlink="">
      <xdr:nvSpPr>
        <xdr:cNvPr id="150" name="円/楕円 149"/>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103903</xdr:rowOff>
    </xdr:from>
    <xdr:ext cx="736600" cy="259045"/>
    <xdr:sp macro="" textlink="">
      <xdr:nvSpPr>
        <xdr:cNvPr id="151" name="テキスト ボックス 150"/>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89916</xdr:rowOff>
    </xdr:from>
    <xdr:to>
      <xdr:col>4</xdr:col>
      <xdr:colOff>533400</xdr:colOff>
      <xdr:row>65</xdr:row>
      <xdr:rowOff>20066</xdr:rowOff>
    </xdr:to>
    <xdr:sp macro="" textlink="">
      <xdr:nvSpPr>
        <xdr:cNvPr id="152" name="円/楕円 151"/>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4843</xdr:rowOff>
    </xdr:from>
    <xdr:ext cx="762000" cy="259045"/>
    <xdr:sp macro="" textlink="">
      <xdr:nvSpPr>
        <xdr:cNvPr id="153" name="テキスト ボックス 152"/>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34544</xdr:rowOff>
    </xdr:from>
    <xdr:to>
      <xdr:col>3</xdr:col>
      <xdr:colOff>330200</xdr:colOff>
      <xdr:row>63</xdr:row>
      <xdr:rowOff>136144</xdr:rowOff>
    </xdr:to>
    <xdr:sp macro="" textlink="">
      <xdr:nvSpPr>
        <xdr:cNvPr id="154" name="円/楕円 153"/>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55" name="テキスト ボックス 154"/>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77978</xdr:rowOff>
    </xdr:from>
    <xdr:to>
      <xdr:col>2</xdr:col>
      <xdr:colOff>127000</xdr:colOff>
      <xdr:row>64</xdr:row>
      <xdr:rowOff>8128</xdr:rowOff>
    </xdr:to>
    <xdr:sp macro="" textlink="">
      <xdr:nvSpPr>
        <xdr:cNvPr id="156" name="円/楕円 155"/>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164355</xdr:rowOff>
    </xdr:from>
    <xdr:ext cx="762000" cy="259045"/>
    <xdr:sp macro="" textlink="">
      <xdr:nvSpPr>
        <xdr:cNvPr id="157" name="テキスト ボックス 156"/>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[112,081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112,081</a:t>
          </a:r>
          <a:r>
            <a:rPr kumimoji="1" lang="ja-JP" altLang="ja-JP" sz="1200">
              <a:solidFill>
                <a:schemeClr val="dk1"/>
              </a:solidFill>
              <a:effectLst/>
              <a:latin typeface="+mn-lt"/>
              <a:ea typeface="+mn-ea"/>
              <a:cs typeface="+mn-cs"/>
            </a:rPr>
            <a:t>円で、類似団体平均の</a:t>
          </a:r>
          <a:r>
            <a:rPr kumimoji="1" lang="en-US" altLang="ja-JP" sz="1200">
              <a:solidFill>
                <a:schemeClr val="dk1"/>
              </a:solidFill>
              <a:effectLst/>
              <a:latin typeface="+mn-lt"/>
              <a:ea typeface="+mn-ea"/>
              <a:cs typeface="+mn-cs"/>
            </a:rPr>
            <a:t>138,259</a:t>
          </a:r>
          <a:r>
            <a:rPr kumimoji="1" lang="ja-JP" altLang="ja-JP" sz="1200">
              <a:solidFill>
                <a:schemeClr val="dk1"/>
              </a:solidFill>
              <a:effectLst/>
              <a:latin typeface="+mn-lt"/>
              <a:ea typeface="+mn-ea"/>
              <a:cs typeface="+mn-cs"/>
            </a:rPr>
            <a:t>円を</a:t>
          </a:r>
          <a:r>
            <a:rPr kumimoji="1" lang="en-US" altLang="ja-JP" sz="1200">
              <a:solidFill>
                <a:schemeClr val="dk1"/>
              </a:solidFill>
              <a:effectLst/>
              <a:latin typeface="+mn-lt"/>
              <a:ea typeface="+mn-ea"/>
              <a:cs typeface="+mn-cs"/>
            </a:rPr>
            <a:t>26,178</a:t>
          </a:r>
          <a:r>
            <a:rPr kumimoji="1" lang="ja-JP" altLang="ja-JP" sz="1200">
              <a:solidFill>
                <a:schemeClr val="dk1"/>
              </a:solidFill>
              <a:effectLst/>
              <a:latin typeface="+mn-lt"/>
              <a:ea typeface="+mn-ea"/>
              <a:cs typeface="+mn-cs"/>
            </a:rPr>
            <a:t>円下回っている。</a:t>
          </a:r>
          <a:endParaRPr lang="ja-JP" altLang="ja-JP" sz="1600">
            <a:effectLst/>
          </a:endParaRPr>
        </a:p>
        <a:p>
          <a:r>
            <a:rPr kumimoji="1" lang="ja-JP" altLang="ja-JP" sz="1200">
              <a:solidFill>
                <a:schemeClr val="dk1"/>
              </a:solidFill>
              <a:effectLst/>
              <a:latin typeface="+mn-lt"/>
              <a:ea typeface="+mn-ea"/>
              <a:cs typeface="+mn-cs"/>
            </a:rPr>
            <a:t>前年度と比較して</a:t>
          </a:r>
          <a:r>
            <a:rPr kumimoji="1" lang="ja-JP" altLang="en-US" sz="1200">
              <a:solidFill>
                <a:schemeClr val="dk1"/>
              </a:solidFill>
              <a:effectLst/>
              <a:latin typeface="+mn-lt"/>
              <a:ea typeface="+mn-ea"/>
              <a:cs typeface="+mn-cs"/>
            </a:rPr>
            <a:t>やや減少した</a:t>
          </a:r>
          <a:r>
            <a:rPr kumimoji="1" lang="ja-JP" altLang="ja-JP" sz="1200">
              <a:solidFill>
                <a:schemeClr val="dk1"/>
              </a:solidFill>
              <a:effectLst/>
              <a:latin typeface="+mn-lt"/>
              <a:ea typeface="+mn-ea"/>
              <a:cs typeface="+mn-cs"/>
            </a:rPr>
            <a:t>。職員</a:t>
          </a:r>
          <a:r>
            <a:rPr kumimoji="1" lang="ja-JP" altLang="en-US" sz="1200">
              <a:solidFill>
                <a:schemeClr val="dk1"/>
              </a:solidFill>
              <a:effectLst/>
              <a:latin typeface="+mn-lt"/>
              <a:ea typeface="+mn-ea"/>
              <a:cs typeface="+mn-cs"/>
            </a:rPr>
            <a:t>給料のカット</a:t>
          </a:r>
          <a:r>
            <a:rPr kumimoji="1" lang="ja-JP" altLang="ja-JP" sz="1200">
              <a:solidFill>
                <a:schemeClr val="dk1"/>
              </a:solidFill>
              <a:effectLst/>
              <a:latin typeface="+mn-lt"/>
              <a:ea typeface="+mn-ea"/>
              <a:cs typeface="+mn-cs"/>
            </a:rPr>
            <a:t>に</a:t>
          </a:r>
          <a:r>
            <a:rPr kumimoji="1" lang="ja-JP" altLang="en-US" sz="1200">
              <a:solidFill>
                <a:schemeClr val="dk1"/>
              </a:solidFill>
              <a:effectLst/>
              <a:latin typeface="+mn-lt"/>
              <a:ea typeface="+mn-ea"/>
              <a:cs typeface="+mn-cs"/>
            </a:rPr>
            <a:t>よる</a:t>
          </a:r>
          <a:r>
            <a:rPr kumimoji="1" lang="ja-JP" altLang="ja-JP" sz="1200">
              <a:solidFill>
                <a:schemeClr val="dk1"/>
              </a:solidFill>
              <a:effectLst/>
              <a:latin typeface="+mn-lt"/>
              <a:ea typeface="+mn-ea"/>
              <a:cs typeface="+mn-cs"/>
            </a:rPr>
            <a:t>人件費</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削減</a:t>
          </a:r>
          <a:r>
            <a:rPr kumimoji="1" lang="ja-JP" altLang="en-US" sz="1200">
              <a:solidFill>
                <a:schemeClr val="dk1"/>
              </a:solidFill>
              <a:effectLst/>
              <a:latin typeface="+mn-lt"/>
              <a:ea typeface="+mn-ea"/>
              <a:cs typeface="+mn-cs"/>
            </a:rPr>
            <a:t>に起因して</a:t>
          </a:r>
          <a:r>
            <a:rPr kumimoji="1" lang="ja-JP" altLang="ja-JP" sz="1200">
              <a:solidFill>
                <a:schemeClr val="dk1"/>
              </a:solidFill>
              <a:effectLst/>
              <a:latin typeface="+mn-lt"/>
              <a:ea typeface="+mn-ea"/>
              <a:cs typeface="+mn-cs"/>
            </a:rPr>
            <a:t>いるが、施設</a:t>
          </a:r>
          <a:r>
            <a:rPr kumimoji="1" lang="ja-JP" altLang="en-US" sz="1200">
              <a:solidFill>
                <a:schemeClr val="dk1"/>
              </a:solidFill>
              <a:effectLst/>
              <a:latin typeface="+mn-lt"/>
              <a:ea typeface="+mn-ea"/>
              <a:cs typeface="+mn-cs"/>
            </a:rPr>
            <a:t>老朽化が進み、</a:t>
          </a:r>
          <a:r>
            <a:rPr kumimoji="1" lang="ja-JP" altLang="ja-JP" sz="1200">
              <a:solidFill>
                <a:schemeClr val="dk1"/>
              </a:solidFill>
              <a:effectLst/>
              <a:latin typeface="+mn-lt"/>
              <a:ea typeface="+mn-ea"/>
              <a:cs typeface="+mn-cs"/>
            </a:rPr>
            <a:t>維持修繕にかかる経費が増えている。公共施設等総合管理計画により、各施設の個別計画を策定し、施設の統廃合</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検討や修繕等の計画を行っていく。</a:t>
          </a:r>
          <a:endParaRPr lang="ja-JP" altLang="ja-JP" sz="16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133252</xdr:rowOff>
    </xdr:from>
    <xdr:to>
      <xdr:col>7</xdr:col>
      <xdr:colOff>152400</xdr:colOff>
      <xdr:row>80</xdr:row>
      <xdr:rowOff>156518</xdr:rowOff>
    </xdr:to>
    <xdr:cxnSp macro="">
      <xdr:nvCxnSpPr>
        <xdr:cNvPr id="192" name="直線コネクタ 191"/>
        <xdr:cNvCxnSpPr/>
      </xdr:nvCxnSpPr>
      <xdr:spPr>
        <a:xfrm flipV="1">
          <a:off x="4114800" y="13849252"/>
          <a:ext cx="838200" cy="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154346</xdr:rowOff>
    </xdr:from>
    <xdr:to>
      <xdr:col>6</xdr:col>
      <xdr:colOff>0</xdr:colOff>
      <xdr:row>80</xdr:row>
      <xdr:rowOff>156518</xdr:rowOff>
    </xdr:to>
    <xdr:cxnSp macro="">
      <xdr:nvCxnSpPr>
        <xdr:cNvPr id="195" name="直線コネクタ 194"/>
        <xdr:cNvCxnSpPr/>
      </xdr:nvCxnSpPr>
      <xdr:spPr>
        <a:xfrm>
          <a:off x="3225800" y="1387034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139522</xdr:rowOff>
    </xdr:from>
    <xdr:to>
      <xdr:col>4</xdr:col>
      <xdr:colOff>482600</xdr:colOff>
      <xdr:row>80</xdr:row>
      <xdr:rowOff>154346</xdr:rowOff>
    </xdr:to>
    <xdr:cxnSp macro="">
      <xdr:nvCxnSpPr>
        <xdr:cNvPr id="198" name="直線コネクタ 197"/>
        <xdr:cNvCxnSpPr/>
      </xdr:nvCxnSpPr>
      <xdr:spPr>
        <a:xfrm>
          <a:off x="2336800" y="13855522"/>
          <a:ext cx="8890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130913</xdr:rowOff>
    </xdr:from>
    <xdr:to>
      <xdr:col>4</xdr:col>
      <xdr:colOff>533400</xdr:colOff>
      <xdr:row>81</xdr:row>
      <xdr:rowOff>61063</xdr:rowOff>
    </xdr:to>
    <xdr:sp macro="" textlink="">
      <xdr:nvSpPr>
        <xdr:cNvPr id="199" name="フローチャート : 判断 198"/>
        <xdr:cNvSpPr/>
      </xdr:nvSpPr>
      <xdr:spPr>
        <a:xfrm>
          <a:off x="3175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45840</xdr:rowOff>
    </xdr:from>
    <xdr:ext cx="762000" cy="259045"/>
    <xdr:sp macro="" textlink="">
      <xdr:nvSpPr>
        <xdr:cNvPr id="200" name="テキスト ボックス 199"/>
        <xdr:cNvSpPr txBox="1"/>
      </xdr:nvSpPr>
      <xdr:spPr>
        <a:xfrm>
          <a:off x="2844800" y="13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127039</xdr:rowOff>
    </xdr:from>
    <xdr:to>
      <xdr:col>3</xdr:col>
      <xdr:colOff>279400</xdr:colOff>
      <xdr:row>80</xdr:row>
      <xdr:rowOff>139522</xdr:rowOff>
    </xdr:to>
    <xdr:cxnSp macro="">
      <xdr:nvCxnSpPr>
        <xdr:cNvPr id="201" name="直線コネクタ 200"/>
        <xdr:cNvCxnSpPr/>
      </xdr:nvCxnSpPr>
      <xdr:spPr>
        <a:xfrm>
          <a:off x="1447800" y="13843039"/>
          <a:ext cx="8890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112125</xdr:rowOff>
    </xdr:from>
    <xdr:to>
      <xdr:col>3</xdr:col>
      <xdr:colOff>330200</xdr:colOff>
      <xdr:row>81</xdr:row>
      <xdr:rowOff>42275</xdr:rowOff>
    </xdr:to>
    <xdr:sp macro="" textlink="">
      <xdr:nvSpPr>
        <xdr:cNvPr id="202" name="フローチャート : 判断 201"/>
        <xdr:cNvSpPr/>
      </xdr:nvSpPr>
      <xdr:spPr>
        <a:xfrm>
          <a:off x="2286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27052</xdr:rowOff>
    </xdr:from>
    <xdr:ext cx="762000" cy="259045"/>
    <xdr:sp macro="" textlink="">
      <xdr:nvSpPr>
        <xdr:cNvPr id="203" name="テキスト ボックス 202"/>
        <xdr:cNvSpPr txBox="1"/>
      </xdr:nvSpPr>
      <xdr:spPr>
        <a:xfrm>
          <a:off x="1955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127495</xdr:rowOff>
    </xdr:from>
    <xdr:to>
      <xdr:col>2</xdr:col>
      <xdr:colOff>127000</xdr:colOff>
      <xdr:row>81</xdr:row>
      <xdr:rowOff>57645</xdr:rowOff>
    </xdr:to>
    <xdr:sp macro="" textlink="">
      <xdr:nvSpPr>
        <xdr:cNvPr id="204" name="フローチャート : 判断 203"/>
        <xdr:cNvSpPr/>
      </xdr:nvSpPr>
      <xdr:spPr>
        <a:xfrm>
          <a:off x="1397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42422</xdr:rowOff>
    </xdr:from>
    <xdr:ext cx="762000" cy="259045"/>
    <xdr:sp macro="" textlink="">
      <xdr:nvSpPr>
        <xdr:cNvPr id="205" name="テキスト ボックス 204"/>
        <xdr:cNvSpPr txBox="1"/>
      </xdr:nvSpPr>
      <xdr:spPr>
        <a:xfrm>
          <a:off x="1066800" y="1392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82452</xdr:rowOff>
    </xdr:from>
    <xdr:to>
      <xdr:col>7</xdr:col>
      <xdr:colOff>203200</xdr:colOff>
      <xdr:row>81</xdr:row>
      <xdr:rowOff>12602</xdr:rowOff>
    </xdr:to>
    <xdr:sp macro="" textlink="">
      <xdr:nvSpPr>
        <xdr:cNvPr id="211" name="円/楕円 210"/>
        <xdr:cNvSpPr/>
      </xdr:nvSpPr>
      <xdr:spPr>
        <a:xfrm>
          <a:off x="4902200" y="1379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3729</xdr:rowOff>
    </xdr:from>
    <xdr:ext cx="762000" cy="259045"/>
    <xdr:sp macro="" textlink="">
      <xdr:nvSpPr>
        <xdr:cNvPr id="212" name="人件費・物件費等の状況該当値テキスト"/>
        <xdr:cNvSpPr txBox="1"/>
      </xdr:nvSpPr>
      <xdr:spPr>
        <a:xfrm>
          <a:off x="5041900" y="1371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112,081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105718</xdr:rowOff>
    </xdr:from>
    <xdr:to>
      <xdr:col>6</xdr:col>
      <xdr:colOff>50800</xdr:colOff>
      <xdr:row>81</xdr:row>
      <xdr:rowOff>35868</xdr:rowOff>
    </xdr:to>
    <xdr:sp macro="" textlink="">
      <xdr:nvSpPr>
        <xdr:cNvPr id="213" name="円/楕円 212"/>
        <xdr:cNvSpPr/>
      </xdr:nvSpPr>
      <xdr:spPr>
        <a:xfrm>
          <a:off x="4064000" y="1382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46045</xdr:rowOff>
    </xdr:from>
    <xdr:ext cx="736600" cy="259045"/>
    <xdr:sp macro="" textlink="">
      <xdr:nvSpPr>
        <xdr:cNvPr id="214" name="テキスト ボックス 213"/>
        <xdr:cNvSpPr txBox="1"/>
      </xdr:nvSpPr>
      <xdr:spPr>
        <a:xfrm>
          <a:off x="3733800" y="1359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117,866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103546</xdr:rowOff>
    </xdr:from>
    <xdr:to>
      <xdr:col>4</xdr:col>
      <xdr:colOff>533400</xdr:colOff>
      <xdr:row>81</xdr:row>
      <xdr:rowOff>33696</xdr:rowOff>
    </xdr:to>
    <xdr:sp macro="" textlink="">
      <xdr:nvSpPr>
        <xdr:cNvPr id="215" name="円/楕円 214"/>
        <xdr:cNvSpPr/>
      </xdr:nvSpPr>
      <xdr:spPr>
        <a:xfrm>
          <a:off x="3175000" y="138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43873</xdr:rowOff>
    </xdr:from>
    <xdr:ext cx="762000" cy="259045"/>
    <xdr:sp macro="" textlink="">
      <xdr:nvSpPr>
        <xdr:cNvPr id="216" name="テキスト ボックス 215"/>
        <xdr:cNvSpPr txBox="1"/>
      </xdr:nvSpPr>
      <xdr:spPr>
        <a:xfrm>
          <a:off x="2844800" y="1358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117,326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88722</xdr:rowOff>
    </xdr:from>
    <xdr:to>
      <xdr:col>3</xdr:col>
      <xdr:colOff>330200</xdr:colOff>
      <xdr:row>81</xdr:row>
      <xdr:rowOff>18872</xdr:rowOff>
    </xdr:to>
    <xdr:sp macro="" textlink="">
      <xdr:nvSpPr>
        <xdr:cNvPr id="217" name="円/楕円 216"/>
        <xdr:cNvSpPr/>
      </xdr:nvSpPr>
      <xdr:spPr>
        <a:xfrm>
          <a:off x="2286000" y="138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29049</xdr:rowOff>
    </xdr:from>
    <xdr:ext cx="762000" cy="259045"/>
    <xdr:sp macro="" textlink="">
      <xdr:nvSpPr>
        <xdr:cNvPr id="218" name="テキスト ボックス 217"/>
        <xdr:cNvSpPr txBox="1"/>
      </xdr:nvSpPr>
      <xdr:spPr>
        <a:xfrm>
          <a:off x="1955800" y="1357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113,640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76239</xdr:rowOff>
    </xdr:from>
    <xdr:to>
      <xdr:col>2</xdr:col>
      <xdr:colOff>127000</xdr:colOff>
      <xdr:row>81</xdr:row>
      <xdr:rowOff>6389</xdr:rowOff>
    </xdr:to>
    <xdr:sp macro="" textlink="">
      <xdr:nvSpPr>
        <xdr:cNvPr id="219" name="円/楕円 218"/>
        <xdr:cNvSpPr/>
      </xdr:nvSpPr>
      <xdr:spPr>
        <a:xfrm>
          <a:off x="1397000" y="1379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16566</xdr:rowOff>
    </xdr:from>
    <xdr:ext cx="762000" cy="259045"/>
    <xdr:sp macro="" textlink="">
      <xdr:nvSpPr>
        <xdr:cNvPr id="220" name="テキスト ボックス 219"/>
        <xdr:cNvSpPr txBox="1"/>
      </xdr:nvSpPr>
      <xdr:spPr>
        <a:xfrm>
          <a:off x="1066800" y="1356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ラスパイレス指数は</a:t>
          </a:r>
          <a:r>
            <a:rPr kumimoji="1" lang="en-US" altLang="ja-JP" sz="1200">
              <a:solidFill>
                <a:schemeClr val="dk1"/>
              </a:solidFill>
              <a:effectLst/>
              <a:latin typeface="+mn-lt"/>
              <a:ea typeface="+mn-ea"/>
              <a:cs typeface="+mn-cs"/>
            </a:rPr>
            <a:t>102.1</a:t>
          </a:r>
          <a:r>
            <a:rPr kumimoji="1" lang="ja-JP" altLang="ja-JP" sz="1200">
              <a:solidFill>
                <a:schemeClr val="dk1"/>
              </a:solidFill>
              <a:effectLst/>
              <a:latin typeface="+mn-lt"/>
              <a:ea typeface="+mn-ea"/>
              <a:cs typeface="+mn-cs"/>
            </a:rPr>
            <a:t>で、類似団体平均の</a:t>
          </a:r>
          <a:r>
            <a:rPr kumimoji="1" lang="en-US" altLang="ja-JP" sz="1200">
              <a:solidFill>
                <a:schemeClr val="dk1"/>
              </a:solidFill>
              <a:effectLst/>
              <a:latin typeface="+mn-lt"/>
              <a:ea typeface="+mn-ea"/>
              <a:cs typeface="+mn-cs"/>
            </a:rPr>
            <a:t>97.6</a:t>
          </a:r>
          <a:r>
            <a:rPr kumimoji="1" lang="ja-JP" altLang="ja-JP" sz="1200">
              <a:solidFill>
                <a:schemeClr val="dk1"/>
              </a:solidFill>
              <a:effectLst/>
              <a:latin typeface="+mn-lt"/>
              <a:ea typeface="+mn-ea"/>
              <a:cs typeface="+mn-cs"/>
            </a:rPr>
            <a:t>を</a:t>
          </a:r>
          <a:r>
            <a:rPr kumimoji="1" lang="en-US" altLang="ja-JP" sz="1200">
              <a:solidFill>
                <a:schemeClr val="dk1"/>
              </a:solidFill>
              <a:effectLst/>
              <a:latin typeface="+mn-lt"/>
              <a:ea typeface="+mn-ea"/>
              <a:cs typeface="+mn-cs"/>
            </a:rPr>
            <a:t>4.5</a:t>
          </a:r>
          <a:r>
            <a:rPr kumimoji="1" lang="ja-JP" altLang="ja-JP" sz="1200">
              <a:solidFill>
                <a:schemeClr val="dk1"/>
              </a:solidFill>
              <a:effectLst/>
              <a:latin typeface="+mn-lt"/>
              <a:ea typeface="+mn-ea"/>
              <a:cs typeface="+mn-cs"/>
            </a:rPr>
            <a:t>上回っている。</a:t>
          </a:r>
          <a:endParaRPr lang="ja-JP" altLang="ja-JP" sz="1600">
            <a:effectLst/>
          </a:endParaRPr>
        </a:p>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年度以降、毎年度給料削減措置を</a:t>
          </a:r>
          <a:r>
            <a:rPr kumimoji="1" lang="ja-JP" altLang="en-US" sz="1200">
              <a:solidFill>
                <a:schemeClr val="dk1"/>
              </a:solidFill>
              <a:effectLst/>
              <a:latin typeface="+mn-lt"/>
              <a:ea typeface="+mn-ea"/>
              <a:cs typeface="+mn-cs"/>
            </a:rPr>
            <a:t>行い</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については、全職員の給料をカットした。しかし、平成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4</a:t>
          </a:r>
          <a:r>
            <a:rPr kumimoji="1" lang="ja-JP" altLang="en-US" sz="1200">
              <a:solidFill>
                <a:schemeClr val="dk1"/>
              </a:solidFill>
              <a:effectLst/>
              <a:latin typeface="+mn-lt"/>
              <a:ea typeface="+mn-ea"/>
              <a:cs typeface="+mn-cs"/>
            </a:rPr>
            <a:t>月</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日現在では給料カットを行っていないため、指数は上昇した。</a:t>
          </a:r>
          <a:r>
            <a:rPr kumimoji="1" lang="ja-JP" altLang="ja-JP" sz="1200">
              <a:solidFill>
                <a:schemeClr val="dk1"/>
              </a:solidFill>
              <a:effectLst/>
              <a:latin typeface="+mn-lt"/>
              <a:ea typeface="+mn-ea"/>
              <a:cs typeface="+mn-cs"/>
            </a:rPr>
            <a:t>今後も</a:t>
          </a:r>
          <a:r>
            <a:rPr kumimoji="1" lang="ja-JP" altLang="en-US" sz="1200">
              <a:solidFill>
                <a:schemeClr val="dk1"/>
              </a:solidFill>
              <a:effectLst/>
              <a:latin typeface="+mn-lt"/>
              <a:ea typeface="+mn-ea"/>
              <a:cs typeface="+mn-cs"/>
            </a:rPr>
            <a:t>行政改革</a:t>
          </a:r>
          <a:r>
            <a:rPr kumimoji="1" lang="ja-JP" altLang="ja-JP" sz="1200">
              <a:solidFill>
                <a:schemeClr val="dk1"/>
              </a:solidFill>
              <a:effectLst/>
              <a:latin typeface="+mn-lt"/>
              <a:ea typeface="+mn-ea"/>
              <a:cs typeface="+mn-cs"/>
            </a:rPr>
            <a:t>に基づく給与の見直しなどにより、恒久的な低減を図る。</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86</xdr:row>
      <xdr:rowOff>29211</xdr:rowOff>
    </xdr:to>
    <xdr:cxnSp macro="">
      <xdr:nvCxnSpPr>
        <xdr:cNvPr id="254" name="直線コネクタ 253"/>
        <xdr:cNvCxnSpPr/>
      </xdr:nvCxnSpPr>
      <xdr:spPr>
        <a:xfrm>
          <a:off x="16179800" y="1465326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86</xdr:row>
      <xdr:rowOff>85513</xdr:rowOff>
    </xdr:to>
    <xdr:cxnSp macro="">
      <xdr:nvCxnSpPr>
        <xdr:cNvPr id="257" name="直線コネクタ 256"/>
        <xdr:cNvCxnSpPr/>
      </xdr:nvCxnSpPr>
      <xdr:spPr>
        <a:xfrm flipV="1">
          <a:off x="15290800" y="14653261"/>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86</xdr:row>
      <xdr:rowOff>85513</xdr:rowOff>
    </xdr:to>
    <xdr:cxnSp macro="">
      <xdr:nvCxnSpPr>
        <xdr:cNvPr id="260" name="直線コネクタ 259"/>
        <xdr:cNvCxnSpPr/>
      </xdr:nvCxnSpPr>
      <xdr:spPr>
        <a:xfrm>
          <a:off x="14401800" y="1477391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130811</xdr:rowOff>
    </xdr:from>
    <xdr:to>
      <xdr:col>22</xdr:col>
      <xdr:colOff>254000</xdr:colOff>
      <xdr:row>84</xdr:row>
      <xdr:rowOff>60961</xdr:rowOff>
    </xdr:to>
    <xdr:sp macro="" textlink="">
      <xdr:nvSpPr>
        <xdr:cNvPr id="261" name="フローチャート : 判断 260"/>
        <xdr:cNvSpPr/>
      </xdr:nvSpPr>
      <xdr:spPr>
        <a:xfrm>
          <a:off x="15240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62" name="テキスト ボックス 261"/>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88</xdr:row>
      <xdr:rowOff>160866</xdr:rowOff>
    </xdr:to>
    <xdr:cxnSp macro="">
      <xdr:nvCxnSpPr>
        <xdr:cNvPr id="263" name="直線コネクタ 262"/>
        <xdr:cNvCxnSpPr/>
      </xdr:nvCxnSpPr>
      <xdr:spPr>
        <a:xfrm flipV="1">
          <a:off x="13512800" y="14773911"/>
          <a:ext cx="889000" cy="47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98637</xdr:rowOff>
    </xdr:from>
    <xdr:to>
      <xdr:col>21</xdr:col>
      <xdr:colOff>50800</xdr:colOff>
      <xdr:row>84</xdr:row>
      <xdr:rowOff>28787</xdr:rowOff>
    </xdr:to>
    <xdr:sp macro="" textlink="">
      <xdr:nvSpPr>
        <xdr:cNvPr id="264" name="フローチャート : 判断 263"/>
        <xdr:cNvSpPr/>
      </xdr:nvSpPr>
      <xdr:spPr>
        <a:xfrm>
          <a:off x="14351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38964</xdr:rowOff>
    </xdr:from>
    <xdr:ext cx="762000" cy="259045"/>
    <xdr:sp macro="" textlink="">
      <xdr:nvSpPr>
        <xdr:cNvPr id="265" name="テキスト ボックス 264"/>
        <xdr:cNvSpPr txBox="1"/>
      </xdr:nvSpPr>
      <xdr:spPr>
        <a:xfrm>
          <a:off x="14020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6" name="フローチャート : 判断 265"/>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7" name="テキスト ボックス 266"/>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3" name="円/楕円 272"/>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45738</xdr:rowOff>
    </xdr:from>
    <xdr:ext cx="762000" cy="259045"/>
    <xdr:sp macro="" textlink="">
      <xdr:nvSpPr>
        <xdr:cNvPr id="274" name="給与水準   （国との比較）該当値テキスト"/>
        <xdr:cNvSpPr txBox="1"/>
      </xdr:nvSpPr>
      <xdr:spPr>
        <a:xfrm>
          <a:off x="17106900" y="1461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5" name="円/楕円 274"/>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6" name="テキスト ボックス 275"/>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34713</xdr:rowOff>
    </xdr:from>
    <xdr:to>
      <xdr:col>22</xdr:col>
      <xdr:colOff>254000</xdr:colOff>
      <xdr:row>86</xdr:row>
      <xdr:rowOff>136313</xdr:rowOff>
    </xdr:to>
    <xdr:sp macro="" textlink="">
      <xdr:nvSpPr>
        <xdr:cNvPr id="277" name="円/楕円 276"/>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121090</xdr:rowOff>
    </xdr:from>
    <xdr:ext cx="762000" cy="259045"/>
    <xdr:sp macro="" textlink="">
      <xdr:nvSpPr>
        <xdr:cNvPr id="278" name="テキスト ボックス 277"/>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79" name="円/楕円 278"/>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64788</xdr:rowOff>
    </xdr:from>
    <xdr:ext cx="762000" cy="259045"/>
    <xdr:sp macro="" textlink="">
      <xdr:nvSpPr>
        <xdr:cNvPr id="280" name="テキスト ボックス 279"/>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1" name="円/楕円 280"/>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2" name="テキスト ボックス 281"/>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人口千人当たり職員数は</a:t>
          </a:r>
          <a:r>
            <a:rPr kumimoji="1" lang="en-US" altLang="ja-JP" sz="1200">
              <a:solidFill>
                <a:schemeClr val="dk1"/>
              </a:solidFill>
              <a:effectLst/>
              <a:latin typeface="+mn-lt"/>
              <a:ea typeface="+mn-ea"/>
              <a:cs typeface="+mn-cs"/>
            </a:rPr>
            <a:t>6.23</a:t>
          </a:r>
          <a:r>
            <a:rPr kumimoji="1" lang="ja-JP" altLang="ja-JP" sz="1200">
              <a:solidFill>
                <a:schemeClr val="dk1"/>
              </a:solidFill>
              <a:effectLst/>
              <a:latin typeface="+mn-lt"/>
              <a:ea typeface="+mn-ea"/>
              <a:cs typeface="+mn-cs"/>
            </a:rPr>
            <a:t>人で、類似団体平均の</a:t>
          </a:r>
          <a:r>
            <a:rPr kumimoji="1" lang="en-US" altLang="ja-JP" sz="1200">
              <a:solidFill>
                <a:schemeClr val="dk1"/>
              </a:solidFill>
              <a:effectLst/>
              <a:latin typeface="+mn-lt"/>
              <a:ea typeface="+mn-ea"/>
              <a:cs typeface="+mn-cs"/>
            </a:rPr>
            <a:t>8.03</a:t>
          </a:r>
          <a:r>
            <a:rPr kumimoji="1" lang="ja-JP" altLang="ja-JP" sz="1200">
              <a:solidFill>
                <a:schemeClr val="dk1"/>
              </a:solidFill>
              <a:effectLst/>
              <a:latin typeface="+mn-lt"/>
              <a:ea typeface="+mn-ea"/>
              <a:cs typeface="+mn-cs"/>
            </a:rPr>
            <a:t>人を</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人下回っている。</a:t>
          </a:r>
          <a:endParaRPr lang="ja-JP" altLang="ja-JP" sz="1600">
            <a:effectLst/>
          </a:endParaRPr>
        </a:p>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年度から定員適正化計画に基づき、段階的な職員の削減に取り組み、平成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年度当初に</a:t>
          </a:r>
          <a:r>
            <a:rPr kumimoji="1" lang="en-US" altLang="ja-JP" sz="1200">
              <a:solidFill>
                <a:schemeClr val="dk1"/>
              </a:solidFill>
              <a:effectLst/>
              <a:latin typeface="+mn-lt"/>
              <a:ea typeface="+mn-ea"/>
              <a:cs typeface="+mn-cs"/>
            </a:rPr>
            <a:t>421</a:t>
          </a:r>
          <a:r>
            <a:rPr kumimoji="1" lang="ja-JP" altLang="ja-JP" sz="1200">
              <a:solidFill>
                <a:schemeClr val="dk1"/>
              </a:solidFill>
              <a:effectLst/>
              <a:latin typeface="+mn-lt"/>
              <a:ea typeface="+mn-ea"/>
              <a:cs typeface="+mn-cs"/>
            </a:rPr>
            <a:t>人いた職員を平成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年度当初には</a:t>
          </a:r>
          <a:r>
            <a:rPr kumimoji="1" lang="en-US" altLang="ja-JP" sz="1200">
              <a:solidFill>
                <a:schemeClr val="dk1"/>
              </a:solidFill>
              <a:effectLst/>
              <a:latin typeface="+mn-lt"/>
              <a:ea typeface="+mn-ea"/>
              <a:cs typeface="+mn-cs"/>
            </a:rPr>
            <a:t>117</a:t>
          </a:r>
          <a:r>
            <a:rPr kumimoji="1" lang="ja-JP" altLang="ja-JP" sz="1200">
              <a:solidFill>
                <a:schemeClr val="dk1"/>
              </a:solidFill>
              <a:effectLst/>
              <a:latin typeface="+mn-lt"/>
              <a:ea typeface="+mn-ea"/>
              <a:cs typeface="+mn-cs"/>
            </a:rPr>
            <a:t>人減の</a:t>
          </a:r>
          <a:r>
            <a:rPr kumimoji="1" lang="en-US" altLang="ja-JP" sz="1200">
              <a:solidFill>
                <a:schemeClr val="dk1"/>
              </a:solidFill>
              <a:effectLst/>
              <a:latin typeface="+mn-lt"/>
              <a:ea typeface="+mn-ea"/>
              <a:cs typeface="+mn-cs"/>
            </a:rPr>
            <a:t>304</a:t>
          </a:r>
          <a:r>
            <a:rPr kumimoji="1" lang="ja-JP" altLang="ja-JP" sz="1200">
              <a:solidFill>
                <a:schemeClr val="dk1"/>
              </a:solidFill>
              <a:effectLst/>
              <a:latin typeface="+mn-lt"/>
              <a:ea typeface="+mn-ea"/>
              <a:cs typeface="+mn-cs"/>
            </a:rPr>
            <a:t>人とした。平成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年度に「南足柄市業務量調査」を実施した結果、平成</a:t>
          </a:r>
          <a:r>
            <a:rPr kumimoji="1" lang="en-US" altLang="ja-JP" sz="1200">
              <a:solidFill>
                <a:schemeClr val="dk1"/>
              </a:solidFill>
              <a:effectLst/>
              <a:latin typeface="+mn-lt"/>
              <a:ea typeface="+mn-ea"/>
              <a:cs typeface="+mn-cs"/>
            </a:rPr>
            <a:t>35</a:t>
          </a:r>
          <a:r>
            <a:rPr kumimoji="1" lang="ja-JP" altLang="ja-JP" sz="1200">
              <a:solidFill>
                <a:schemeClr val="dk1"/>
              </a:solidFill>
              <a:effectLst/>
              <a:latin typeface="+mn-lt"/>
              <a:ea typeface="+mn-ea"/>
              <a:cs typeface="+mn-cs"/>
            </a:rPr>
            <a:t>年度まで</a:t>
          </a:r>
          <a:r>
            <a:rPr kumimoji="1" lang="en-US" altLang="ja-JP" sz="1200">
              <a:solidFill>
                <a:schemeClr val="dk1"/>
              </a:solidFill>
              <a:effectLst/>
              <a:latin typeface="+mn-lt"/>
              <a:ea typeface="+mn-ea"/>
              <a:cs typeface="+mn-cs"/>
            </a:rPr>
            <a:t>308</a:t>
          </a:r>
          <a:r>
            <a:rPr kumimoji="1" lang="ja-JP" altLang="ja-JP" sz="1200">
              <a:solidFill>
                <a:schemeClr val="dk1"/>
              </a:solidFill>
              <a:effectLst/>
              <a:latin typeface="+mn-lt"/>
              <a:ea typeface="+mn-ea"/>
              <a:cs typeface="+mn-cs"/>
            </a:rPr>
            <a:t>人を上限として定員管理を行う。</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30571</xdr:rowOff>
    </xdr:from>
    <xdr:to>
      <xdr:col>24</xdr:col>
      <xdr:colOff>558800</xdr:colOff>
      <xdr:row>60</xdr:row>
      <xdr:rowOff>32294</xdr:rowOff>
    </xdr:to>
    <xdr:cxnSp macro="">
      <xdr:nvCxnSpPr>
        <xdr:cNvPr id="319" name="直線コネクタ 318"/>
        <xdr:cNvCxnSpPr/>
      </xdr:nvCxnSpPr>
      <xdr:spPr>
        <a:xfrm flipV="1">
          <a:off x="16179800" y="10317571"/>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0"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28847</xdr:rowOff>
    </xdr:from>
    <xdr:to>
      <xdr:col>23</xdr:col>
      <xdr:colOff>406400</xdr:colOff>
      <xdr:row>60</xdr:row>
      <xdr:rowOff>32294</xdr:rowOff>
    </xdr:to>
    <xdr:cxnSp macro="">
      <xdr:nvCxnSpPr>
        <xdr:cNvPr id="322" name="直線コネクタ 321"/>
        <xdr:cNvCxnSpPr/>
      </xdr:nvCxnSpPr>
      <xdr:spPr>
        <a:xfrm>
          <a:off x="15290800" y="1031584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3" name="フローチャート : 判断 322"/>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4" name="テキスト ボックス 323"/>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28847</xdr:rowOff>
    </xdr:from>
    <xdr:to>
      <xdr:col>22</xdr:col>
      <xdr:colOff>203200</xdr:colOff>
      <xdr:row>60</xdr:row>
      <xdr:rowOff>63319</xdr:rowOff>
    </xdr:to>
    <xdr:cxnSp macro="">
      <xdr:nvCxnSpPr>
        <xdr:cNvPr id="325" name="直線コネクタ 324"/>
        <xdr:cNvCxnSpPr/>
      </xdr:nvCxnSpPr>
      <xdr:spPr>
        <a:xfrm flipV="1">
          <a:off x="14401800" y="1031584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77198</xdr:rowOff>
    </xdr:from>
    <xdr:to>
      <xdr:col>22</xdr:col>
      <xdr:colOff>254000</xdr:colOff>
      <xdr:row>62</xdr:row>
      <xdr:rowOff>7348</xdr:rowOff>
    </xdr:to>
    <xdr:sp macro="" textlink="">
      <xdr:nvSpPr>
        <xdr:cNvPr id="326" name="フローチャート : 判断 325"/>
        <xdr:cNvSpPr/>
      </xdr:nvSpPr>
      <xdr:spPr>
        <a:xfrm>
          <a:off x="15240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163575</xdr:rowOff>
    </xdr:from>
    <xdr:ext cx="762000" cy="259045"/>
    <xdr:sp macro="" textlink="">
      <xdr:nvSpPr>
        <xdr:cNvPr id="327" name="テキスト ボックス 326"/>
        <xdr:cNvSpPr txBox="1"/>
      </xdr:nvSpPr>
      <xdr:spPr>
        <a:xfrm>
          <a:off x="14909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61595</xdr:rowOff>
    </xdr:from>
    <xdr:to>
      <xdr:col>21</xdr:col>
      <xdr:colOff>0</xdr:colOff>
      <xdr:row>60</xdr:row>
      <xdr:rowOff>63319</xdr:rowOff>
    </xdr:to>
    <xdr:cxnSp macro="">
      <xdr:nvCxnSpPr>
        <xdr:cNvPr id="328" name="直線コネクタ 327"/>
        <xdr:cNvCxnSpPr/>
      </xdr:nvCxnSpPr>
      <xdr:spPr>
        <a:xfrm>
          <a:off x="13512800" y="1034859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73751</xdr:rowOff>
    </xdr:from>
    <xdr:to>
      <xdr:col>21</xdr:col>
      <xdr:colOff>50800</xdr:colOff>
      <xdr:row>62</xdr:row>
      <xdr:rowOff>3901</xdr:rowOff>
    </xdr:to>
    <xdr:sp macro="" textlink="">
      <xdr:nvSpPr>
        <xdr:cNvPr id="329" name="フローチャート : 判断 328"/>
        <xdr:cNvSpPr/>
      </xdr:nvSpPr>
      <xdr:spPr>
        <a:xfrm>
          <a:off x="14351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160128</xdr:rowOff>
    </xdr:from>
    <xdr:ext cx="762000" cy="259045"/>
    <xdr:sp macro="" textlink="">
      <xdr:nvSpPr>
        <xdr:cNvPr id="330" name="テキスト ボックス 329"/>
        <xdr:cNvSpPr txBox="1"/>
      </xdr:nvSpPr>
      <xdr:spPr>
        <a:xfrm>
          <a:off x="14020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31" name="フローチャート : 判断 330"/>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142892</xdr:rowOff>
    </xdr:from>
    <xdr:ext cx="762000" cy="259045"/>
    <xdr:sp macro="" textlink="">
      <xdr:nvSpPr>
        <xdr:cNvPr id="332" name="テキスト ボックス 331"/>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151221</xdr:rowOff>
    </xdr:from>
    <xdr:to>
      <xdr:col>24</xdr:col>
      <xdr:colOff>609600</xdr:colOff>
      <xdr:row>60</xdr:row>
      <xdr:rowOff>81371</xdr:rowOff>
    </xdr:to>
    <xdr:sp macro="" textlink="">
      <xdr:nvSpPr>
        <xdr:cNvPr id="338" name="円/楕円 337"/>
        <xdr:cNvSpPr/>
      </xdr:nvSpPr>
      <xdr:spPr>
        <a:xfrm>
          <a:off x="169672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167748</xdr:rowOff>
    </xdr:from>
    <xdr:ext cx="762000" cy="259045"/>
    <xdr:sp macro="" textlink="">
      <xdr:nvSpPr>
        <xdr:cNvPr id="339" name="定員管理の状況該当値テキスト"/>
        <xdr:cNvSpPr txBox="1"/>
      </xdr:nvSpPr>
      <xdr:spPr>
        <a:xfrm>
          <a:off x="17106900" y="101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152944</xdr:rowOff>
    </xdr:from>
    <xdr:to>
      <xdr:col>23</xdr:col>
      <xdr:colOff>457200</xdr:colOff>
      <xdr:row>60</xdr:row>
      <xdr:rowOff>83094</xdr:rowOff>
    </xdr:to>
    <xdr:sp macro="" textlink="">
      <xdr:nvSpPr>
        <xdr:cNvPr id="340" name="円/楕円 339"/>
        <xdr:cNvSpPr/>
      </xdr:nvSpPr>
      <xdr:spPr>
        <a:xfrm>
          <a:off x="16129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93271</xdr:rowOff>
    </xdr:from>
    <xdr:ext cx="736600" cy="259045"/>
    <xdr:sp macro="" textlink="">
      <xdr:nvSpPr>
        <xdr:cNvPr id="341" name="テキスト ボックス 340"/>
        <xdr:cNvSpPr txBox="1"/>
      </xdr:nvSpPr>
      <xdr:spPr>
        <a:xfrm>
          <a:off x="15798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149497</xdr:rowOff>
    </xdr:from>
    <xdr:to>
      <xdr:col>22</xdr:col>
      <xdr:colOff>254000</xdr:colOff>
      <xdr:row>60</xdr:row>
      <xdr:rowOff>79647</xdr:rowOff>
    </xdr:to>
    <xdr:sp macro="" textlink="">
      <xdr:nvSpPr>
        <xdr:cNvPr id="342" name="円/楕円 341"/>
        <xdr:cNvSpPr/>
      </xdr:nvSpPr>
      <xdr:spPr>
        <a:xfrm>
          <a:off x="15240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89824</xdr:rowOff>
    </xdr:from>
    <xdr:ext cx="762000" cy="259045"/>
    <xdr:sp macro="" textlink="">
      <xdr:nvSpPr>
        <xdr:cNvPr id="343" name="テキスト ボックス 342"/>
        <xdr:cNvSpPr txBox="1"/>
      </xdr:nvSpPr>
      <xdr:spPr>
        <a:xfrm>
          <a:off x="14909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12519</xdr:rowOff>
    </xdr:from>
    <xdr:to>
      <xdr:col>21</xdr:col>
      <xdr:colOff>50800</xdr:colOff>
      <xdr:row>60</xdr:row>
      <xdr:rowOff>114119</xdr:rowOff>
    </xdr:to>
    <xdr:sp macro="" textlink="">
      <xdr:nvSpPr>
        <xdr:cNvPr id="344" name="円/楕円 343"/>
        <xdr:cNvSpPr/>
      </xdr:nvSpPr>
      <xdr:spPr>
        <a:xfrm>
          <a:off x="14351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124296</xdr:rowOff>
    </xdr:from>
    <xdr:ext cx="762000" cy="259045"/>
    <xdr:sp macro="" textlink="">
      <xdr:nvSpPr>
        <xdr:cNvPr id="345" name="テキスト ボックス 344"/>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10795</xdr:rowOff>
    </xdr:from>
    <xdr:to>
      <xdr:col>19</xdr:col>
      <xdr:colOff>533400</xdr:colOff>
      <xdr:row>60</xdr:row>
      <xdr:rowOff>112395</xdr:rowOff>
    </xdr:to>
    <xdr:sp macro="" textlink="">
      <xdr:nvSpPr>
        <xdr:cNvPr id="346" name="円/楕円 345"/>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122572</xdr:rowOff>
    </xdr:from>
    <xdr:ext cx="762000" cy="259045"/>
    <xdr:sp macro="" textlink="">
      <xdr:nvSpPr>
        <xdr:cNvPr id="347" name="テキスト ボックス 346"/>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実質公債費比率は</a:t>
          </a:r>
          <a:r>
            <a:rPr kumimoji="1" lang="en-US" altLang="ja-JP" sz="1200">
              <a:solidFill>
                <a:schemeClr val="dk1"/>
              </a:solidFill>
              <a:effectLst/>
              <a:latin typeface="+mn-lt"/>
              <a:ea typeface="+mn-ea"/>
              <a:cs typeface="+mn-cs"/>
            </a:rPr>
            <a:t>6.9</a:t>
          </a:r>
          <a:r>
            <a:rPr kumimoji="1" lang="ja-JP" altLang="ja-JP" sz="1200">
              <a:solidFill>
                <a:schemeClr val="dk1"/>
              </a:solidFill>
              <a:effectLst/>
              <a:latin typeface="+mn-lt"/>
              <a:ea typeface="+mn-ea"/>
              <a:cs typeface="+mn-cs"/>
            </a:rPr>
            <a:t>％で、類似団体平均の</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％を</a:t>
          </a:r>
          <a:r>
            <a:rPr kumimoji="1" lang="en-US" altLang="ja-JP" sz="1200">
              <a:solidFill>
                <a:schemeClr val="dk1"/>
              </a:solidFill>
              <a:effectLst/>
              <a:latin typeface="+mn-lt"/>
              <a:ea typeface="+mn-ea"/>
              <a:cs typeface="+mn-cs"/>
            </a:rPr>
            <a:t>3.1</a:t>
          </a:r>
          <a:r>
            <a:rPr kumimoji="1" lang="ja-JP" altLang="ja-JP" sz="1200">
              <a:solidFill>
                <a:schemeClr val="dk1"/>
              </a:solidFill>
              <a:effectLst/>
              <a:latin typeface="+mn-lt"/>
              <a:ea typeface="+mn-ea"/>
              <a:cs typeface="+mn-cs"/>
            </a:rPr>
            <a:t>ポイント下回っている。</a:t>
          </a:r>
          <a:endParaRPr lang="ja-JP" altLang="ja-JP" sz="1600">
            <a:effectLst/>
          </a:endParaRPr>
        </a:p>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年度から第三セクター等改革推進債の償還が開始したが、過去からの起債抑制策によりほぼ横ばいで推移している。今後も財政計画に基づき、継続して水準を抑える。</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49106</xdr:rowOff>
    </xdr:to>
    <xdr:cxnSp macro="">
      <xdr:nvCxnSpPr>
        <xdr:cNvPr id="381" name="直線コネクタ 380"/>
        <xdr:cNvCxnSpPr/>
      </xdr:nvCxnSpPr>
      <xdr:spPr>
        <a:xfrm>
          <a:off x="16179800" y="67195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148167</xdr:rowOff>
    </xdr:from>
    <xdr:to>
      <xdr:col>23</xdr:col>
      <xdr:colOff>406400</xdr:colOff>
      <xdr:row>39</xdr:row>
      <xdr:rowOff>33020</xdr:rowOff>
    </xdr:to>
    <xdr:cxnSp macro="">
      <xdr:nvCxnSpPr>
        <xdr:cNvPr id="384" name="直線コネクタ 383"/>
        <xdr:cNvCxnSpPr/>
      </xdr:nvCxnSpPr>
      <xdr:spPr>
        <a:xfrm>
          <a:off x="15290800" y="66632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5" name="フローチャート : 判断 384"/>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6" name="テキスト ボックス 385"/>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148167</xdr:rowOff>
    </xdr:from>
    <xdr:to>
      <xdr:col>22</xdr:col>
      <xdr:colOff>203200</xdr:colOff>
      <xdr:row>38</xdr:row>
      <xdr:rowOff>164254</xdr:rowOff>
    </xdr:to>
    <xdr:cxnSp macro="">
      <xdr:nvCxnSpPr>
        <xdr:cNvPr id="387" name="直線コネクタ 386"/>
        <xdr:cNvCxnSpPr/>
      </xdr:nvCxnSpPr>
      <xdr:spPr>
        <a:xfrm flipV="1">
          <a:off x="14401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88" name="フローチャート :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148167</xdr:rowOff>
    </xdr:from>
    <xdr:to>
      <xdr:col>21</xdr:col>
      <xdr:colOff>0</xdr:colOff>
      <xdr:row>38</xdr:row>
      <xdr:rowOff>164254</xdr:rowOff>
    </xdr:to>
    <xdr:cxnSp macro="">
      <xdr:nvCxnSpPr>
        <xdr:cNvPr id="390" name="直線コネクタ 389"/>
        <xdr:cNvCxnSpPr/>
      </xdr:nvCxnSpPr>
      <xdr:spPr>
        <a:xfrm>
          <a:off x="13512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105833</xdr:rowOff>
    </xdr:from>
    <xdr:to>
      <xdr:col>21</xdr:col>
      <xdr:colOff>50800</xdr:colOff>
      <xdr:row>42</xdr:row>
      <xdr:rowOff>35983</xdr:rowOff>
    </xdr:to>
    <xdr:sp macro="" textlink="">
      <xdr:nvSpPr>
        <xdr:cNvPr id="391" name="フローチャート :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93" name="フローチャート : 判断 392"/>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4673</xdr:rowOff>
    </xdr:from>
    <xdr:ext cx="762000" cy="259045"/>
    <xdr:sp macro="" textlink="">
      <xdr:nvSpPr>
        <xdr:cNvPr id="394" name="テキスト ボックス 393"/>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169756</xdr:rowOff>
    </xdr:from>
    <xdr:to>
      <xdr:col>24</xdr:col>
      <xdr:colOff>609600</xdr:colOff>
      <xdr:row>39</xdr:row>
      <xdr:rowOff>99906</xdr:rowOff>
    </xdr:to>
    <xdr:sp macro="" textlink="">
      <xdr:nvSpPr>
        <xdr:cNvPr id="400" name="円/楕円 399"/>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14833</xdr:rowOff>
    </xdr:from>
    <xdr:ext cx="762000" cy="259045"/>
    <xdr:sp macro="" textlink="">
      <xdr:nvSpPr>
        <xdr:cNvPr id="401"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153670</xdr:rowOff>
    </xdr:from>
    <xdr:to>
      <xdr:col>23</xdr:col>
      <xdr:colOff>457200</xdr:colOff>
      <xdr:row>39</xdr:row>
      <xdr:rowOff>83820</xdr:rowOff>
    </xdr:to>
    <xdr:sp macro="" textlink="">
      <xdr:nvSpPr>
        <xdr:cNvPr id="402" name="円/楕円 401"/>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93997</xdr:rowOff>
    </xdr:from>
    <xdr:ext cx="736600" cy="259045"/>
    <xdr:sp macro="" textlink="">
      <xdr:nvSpPr>
        <xdr:cNvPr id="403" name="テキスト ボックス 402"/>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97367</xdr:rowOff>
    </xdr:from>
    <xdr:to>
      <xdr:col>22</xdr:col>
      <xdr:colOff>254000</xdr:colOff>
      <xdr:row>39</xdr:row>
      <xdr:rowOff>27517</xdr:rowOff>
    </xdr:to>
    <xdr:sp macro="" textlink="">
      <xdr:nvSpPr>
        <xdr:cNvPr id="404" name="円/楕円 403"/>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37694</xdr:rowOff>
    </xdr:from>
    <xdr:ext cx="762000" cy="259045"/>
    <xdr:sp macro="" textlink="">
      <xdr:nvSpPr>
        <xdr:cNvPr id="405" name="テキスト ボックス 404"/>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113454</xdr:rowOff>
    </xdr:from>
    <xdr:to>
      <xdr:col>21</xdr:col>
      <xdr:colOff>50800</xdr:colOff>
      <xdr:row>39</xdr:row>
      <xdr:rowOff>43604</xdr:rowOff>
    </xdr:to>
    <xdr:sp macro="" textlink="">
      <xdr:nvSpPr>
        <xdr:cNvPr id="406" name="円/楕円 405"/>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53780</xdr:rowOff>
    </xdr:from>
    <xdr:ext cx="762000" cy="259045"/>
    <xdr:sp macro="" textlink="">
      <xdr:nvSpPr>
        <xdr:cNvPr id="407" name="テキスト ボックス 406"/>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97367</xdr:rowOff>
    </xdr:from>
    <xdr:to>
      <xdr:col>19</xdr:col>
      <xdr:colOff>533400</xdr:colOff>
      <xdr:row>39</xdr:row>
      <xdr:rowOff>27517</xdr:rowOff>
    </xdr:to>
    <xdr:sp macro="" textlink="">
      <xdr:nvSpPr>
        <xdr:cNvPr id="408" name="円/楕円 407"/>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37694</xdr:rowOff>
    </xdr:from>
    <xdr:ext cx="762000" cy="259045"/>
    <xdr:sp macro="" textlink="">
      <xdr:nvSpPr>
        <xdr:cNvPr id="409" name="テキスト ボックス 408"/>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将来負担比率は</a:t>
          </a:r>
          <a:r>
            <a:rPr kumimoji="1" lang="en-US" altLang="ja-JP" sz="1200">
              <a:solidFill>
                <a:schemeClr val="dk1"/>
              </a:solidFill>
              <a:effectLst/>
              <a:latin typeface="+mn-lt"/>
              <a:ea typeface="+mn-ea"/>
              <a:cs typeface="+mn-cs"/>
            </a:rPr>
            <a:t>92.9</a:t>
          </a:r>
          <a:r>
            <a:rPr kumimoji="1" lang="ja-JP" altLang="ja-JP" sz="1200">
              <a:solidFill>
                <a:schemeClr val="dk1"/>
              </a:solidFill>
              <a:effectLst/>
              <a:latin typeface="+mn-lt"/>
              <a:ea typeface="+mn-ea"/>
              <a:cs typeface="+mn-cs"/>
            </a:rPr>
            <a:t>％で、類似団体平均の</a:t>
          </a:r>
          <a:r>
            <a:rPr kumimoji="1" lang="en-US" altLang="ja-JP" sz="1200">
              <a:solidFill>
                <a:schemeClr val="dk1"/>
              </a:solidFill>
              <a:effectLst/>
              <a:latin typeface="+mn-lt"/>
              <a:ea typeface="+mn-ea"/>
              <a:cs typeface="+mn-cs"/>
            </a:rPr>
            <a:t>52.3</a:t>
          </a:r>
          <a:r>
            <a:rPr kumimoji="1" lang="ja-JP" altLang="ja-JP" sz="1200">
              <a:solidFill>
                <a:schemeClr val="dk1"/>
              </a:solidFill>
              <a:effectLst/>
              <a:latin typeface="+mn-lt"/>
              <a:ea typeface="+mn-ea"/>
              <a:cs typeface="+mn-cs"/>
            </a:rPr>
            <a:t>％を</a:t>
          </a:r>
          <a:r>
            <a:rPr kumimoji="1" lang="en-US" altLang="ja-JP" sz="1200">
              <a:solidFill>
                <a:schemeClr val="dk1"/>
              </a:solidFill>
              <a:effectLst/>
              <a:latin typeface="+mn-lt"/>
              <a:ea typeface="+mn-ea"/>
              <a:cs typeface="+mn-cs"/>
            </a:rPr>
            <a:t>40.6</a:t>
          </a:r>
          <a:r>
            <a:rPr kumimoji="1" lang="ja-JP" altLang="ja-JP" sz="1200">
              <a:solidFill>
                <a:schemeClr val="dk1"/>
              </a:solidFill>
              <a:effectLst/>
              <a:latin typeface="+mn-lt"/>
              <a:ea typeface="+mn-ea"/>
              <a:cs typeface="+mn-cs"/>
            </a:rPr>
            <a:t>ポイント上回っている。</a:t>
          </a:r>
          <a:endParaRPr lang="ja-JP" altLang="ja-JP" sz="1600">
            <a:effectLst/>
          </a:endParaRPr>
        </a:p>
        <a:p>
          <a:r>
            <a:rPr kumimoji="1" lang="ja-JP" altLang="en-US" sz="1200">
              <a:solidFill>
                <a:schemeClr val="dk1"/>
              </a:solidFill>
              <a:effectLst/>
              <a:latin typeface="+mn-lt"/>
              <a:ea typeface="+mn-ea"/>
              <a:cs typeface="+mn-cs"/>
            </a:rPr>
            <a:t>地方債の現在高</a:t>
          </a:r>
          <a:r>
            <a:rPr kumimoji="1" lang="ja-JP" altLang="ja-JP" sz="1200">
              <a:solidFill>
                <a:schemeClr val="dk1"/>
              </a:solidFill>
              <a:effectLst/>
              <a:latin typeface="+mn-lt"/>
              <a:ea typeface="+mn-ea"/>
              <a:cs typeface="+mn-cs"/>
            </a:rPr>
            <a:t>の減少に伴い、将来負担額が減額になったことなどにより、対前年度比</a:t>
          </a:r>
          <a:r>
            <a:rPr kumimoji="1" lang="en-US" altLang="ja-JP" sz="1200">
              <a:solidFill>
                <a:schemeClr val="dk1"/>
              </a:solidFill>
              <a:effectLst/>
              <a:latin typeface="+mn-lt"/>
              <a:ea typeface="+mn-ea"/>
              <a:cs typeface="+mn-cs"/>
            </a:rPr>
            <a:t>5.4</a:t>
          </a:r>
          <a:r>
            <a:rPr kumimoji="1" lang="ja-JP" altLang="ja-JP" sz="1200">
              <a:solidFill>
                <a:schemeClr val="dk1"/>
              </a:solidFill>
              <a:effectLst/>
              <a:latin typeface="+mn-lt"/>
              <a:ea typeface="+mn-ea"/>
              <a:cs typeface="+mn-cs"/>
            </a:rPr>
            <a:t>ポイントの減となっている。定員適正化計画に基づき職員数を抑制していることから、</a:t>
          </a:r>
          <a:r>
            <a:rPr kumimoji="1" lang="ja-JP" altLang="en-US" sz="1200">
              <a:solidFill>
                <a:schemeClr val="dk1"/>
              </a:solidFill>
              <a:effectLst/>
              <a:latin typeface="+mn-lt"/>
              <a:ea typeface="+mn-ea"/>
              <a:cs typeface="+mn-cs"/>
            </a:rPr>
            <a:t>今後の</a:t>
          </a:r>
          <a:r>
            <a:rPr kumimoji="1" lang="ja-JP" altLang="ja-JP" sz="1200">
              <a:solidFill>
                <a:schemeClr val="dk1"/>
              </a:solidFill>
              <a:effectLst/>
              <a:latin typeface="+mn-lt"/>
              <a:ea typeface="+mn-ea"/>
              <a:cs typeface="+mn-cs"/>
            </a:rPr>
            <a:t>退職手当負担見込額</a:t>
          </a:r>
          <a:r>
            <a:rPr kumimoji="1" lang="ja-JP" altLang="en-US" sz="1200">
              <a:solidFill>
                <a:schemeClr val="dk1"/>
              </a:solidFill>
              <a:effectLst/>
              <a:latin typeface="+mn-lt"/>
              <a:ea typeface="+mn-ea"/>
              <a:cs typeface="+mn-cs"/>
            </a:rPr>
            <a:t>の増加は見込まれない</a:t>
          </a:r>
          <a:r>
            <a:rPr kumimoji="1" lang="ja-JP" altLang="ja-JP" sz="1200">
              <a:solidFill>
                <a:schemeClr val="dk1"/>
              </a:solidFill>
              <a:effectLst/>
              <a:latin typeface="+mn-lt"/>
              <a:ea typeface="+mn-ea"/>
              <a:cs typeface="+mn-cs"/>
            </a:rPr>
            <a:t>ほか、新たな借入額が償還額を上回らないよう、借入残高の減少に努めること</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事業</a:t>
          </a:r>
          <a:r>
            <a:rPr kumimoji="1" lang="ja-JP" altLang="en-US" sz="1200">
              <a:solidFill>
                <a:schemeClr val="dk1"/>
              </a:solidFill>
              <a:effectLst/>
              <a:latin typeface="+mn-lt"/>
              <a:ea typeface="+mn-ea"/>
              <a:cs typeface="+mn-cs"/>
            </a:rPr>
            <a:t>の選択と</a:t>
          </a:r>
          <a:r>
            <a:rPr kumimoji="1" lang="ja-JP" altLang="ja-JP" sz="1200">
              <a:solidFill>
                <a:schemeClr val="dk1"/>
              </a:solidFill>
              <a:effectLst/>
              <a:latin typeface="+mn-lt"/>
              <a:ea typeface="+mn-ea"/>
              <a:cs typeface="+mn-cs"/>
            </a:rPr>
            <a:t>実施の適正化を図</a:t>
          </a:r>
          <a:r>
            <a:rPr kumimoji="1" lang="ja-JP" altLang="en-US" sz="1200">
              <a:solidFill>
                <a:schemeClr val="dk1"/>
              </a:solidFill>
              <a:effectLst/>
              <a:latin typeface="+mn-lt"/>
              <a:ea typeface="+mn-ea"/>
              <a:cs typeface="+mn-cs"/>
            </a:rPr>
            <a:t>ることで</a:t>
          </a:r>
          <a:r>
            <a:rPr kumimoji="1" lang="ja-JP" altLang="ja-JP" sz="1200">
              <a:solidFill>
                <a:schemeClr val="dk1"/>
              </a:solidFill>
              <a:effectLst/>
              <a:latin typeface="+mn-lt"/>
              <a:ea typeface="+mn-ea"/>
              <a:cs typeface="+mn-cs"/>
            </a:rPr>
            <a:t>、財政の健全化に努める。</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31792</xdr:rowOff>
    </xdr:from>
    <xdr:to>
      <xdr:col>24</xdr:col>
      <xdr:colOff>558800</xdr:colOff>
      <xdr:row>18</xdr:row>
      <xdr:rowOff>75226</xdr:rowOff>
    </xdr:to>
    <xdr:cxnSp macro="">
      <xdr:nvCxnSpPr>
        <xdr:cNvPr id="443" name="直線コネクタ 442"/>
        <xdr:cNvCxnSpPr/>
      </xdr:nvCxnSpPr>
      <xdr:spPr>
        <a:xfrm flipV="1">
          <a:off x="16179800" y="311789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4"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5" name="フローチャート : 判断 444"/>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75226</xdr:rowOff>
    </xdr:from>
    <xdr:to>
      <xdr:col>23</xdr:col>
      <xdr:colOff>406400</xdr:colOff>
      <xdr:row>18</xdr:row>
      <xdr:rowOff>135551</xdr:rowOff>
    </xdr:to>
    <xdr:cxnSp macro="">
      <xdr:nvCxnSpPr>
        <xdr:cNvPr id="446" name="直線コネクタ 445"/>
        <xdr:cNvCxnSpPr/>
      </xdr:nvCxnSpPr>
      <xdr:spPr>
        <a:xfrm flipV="1">
          <a:off x="15290800" y="316132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7" name="フローチャート : 判断 446"/>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48" name="テキスト ボックス 447"/>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135551</xdr:rowOff>
    </xdr:from>
    <xdr:to>
      <xdr:col>22</xdr:col>
      <xdr:colOff>203200</xdr:colOff>
      <xdr:row>18</xdr:row>
      <xdr:rowOff>170138</xdr:rowOff>
    </xdr:to>
    <xdr:cxnSp macro="">
      <xdr:nvCxnSpPr>
        <xdr:cNvPr id="449" name="直線コネクタ 448"/>
        <xdr:cNvCxnSpPr/>
      </xdr:nvCxnSpPr>
      <xdr:spPr>
        <a:xfrm flipV="1">
          <a:off x="14401800" y="3221651"/>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73618</xdr:rowOff>
    </xdr:from>
    <xdr:to>
      <xdr:col>22</xdr:col>
      <xdr:colOff>254000</xdr:colOff>
      <xdr:row>18</xdr:row>
      <xdr:rowOff>3768</xdr:rowOff>
    </xdr:to>
    <xdr:sp macro="" textlink="">
      <xdr:nvSpPr>
        <xdr:cNvPr id="450" name="フローチャート : 判断 449"/>
        <xdr:cNvSpPr/>
      </xdr:nvSpPr>
      <xdr:spPr>
        <a:xfrm>
          <a:off x="15240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13945</xdr:rowOff>
    </xdr:from>
    <xdr:ext cx="762000" cy="259045"/>
    <xdr:sp macro="" textlink="">
      <xdr:nvSpPr>
        <xdr:cNvPr id="451" name="テキスト ボックス 450"/>
        <xdr:cNvSpPr txBox="1"/>
      </xdr:nvSpPr>
      <xdr:spPr>
        <a:xfrm>
          <a:off x="14909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170138</xdr:rowOff>
    </xdr:from>
    <xdr:to>
      <xdr:col>21</xdr:col>
      <xdr:colOff>0</xdr:colOff>
      <xdr:row>19</xdr:row>
      <xdr:rowOff>46143</xdr:rowOff>
    </xdr:to>
    <xdr:cxnSp macro="">
      <xdr:nvCxnSpPr>
        <xdr:cNvPr id="452" name="直線コネクタ 451"/>
        <xdr:cNvCxnSpPr/>
      </xdr:nvCxnSpPr>
      <xdr:spPr>
        <a:xfrm flipV="1">
          <a:off x="13512800" y="3256238"/>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51901</xdr:rowOff>
    </xdr:from>
    <xdr:to>
      <xdr:col>21</xdr:col>
      <xdr:colOff>50800</xdr:colOff>
      <xdr:row>17</xdr:row>
      <xdr:rowOff>153501</xdr:rowOff>
    </xdr:to>
    <xdr:sp macro="" textlink="">
      <xdr:nvSpPr>
        <xdr:cNvPr id="453" name="フローチャート : 判断 452"/>
        <xdr:cNvSpPr/>
      </xdr:nvSpPr>
      <xdr:spPr>
        <a:xfrm>
          <a:off x="14351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163678</xdr:rowOff>
    </xdr:from>
    <xdr:ext cx="762000" cy="259045"/>
    <xdr:sp macro="" textlink="">
      <xdr:nvSpPr>
        <xdr:cNvPr id="454" name="テキスト ボックス 453"/>
        <xdr:cNvSpPr txBox="1"/>
      </xdr:nvSpPr>
      <xdr:spPr>
        <a:xfrm>
          <a:off x="14020800" y="273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62357</xdr:rowOff>
    </xdr:from>
    <xdr:to>
      <xdr:col>19</xdr:col>
      <xdr:colOff>533400</xdr:colOff>
      <xdr:row>17</xdr:row>
      <xdr:rowOff>163957</xdr:rowOff>
    </xdr:to>
    <xdr:sp macro="" textlink="">
      <xdr:nvSpPr>
        <xdr:cNvPr id="455" name="フローチャート : 判断 454"/>
        <xdr:cNvSpPr/>
      </xdr:nvSpPr>
      <xdr:spPr>
        <a:xfrm>
          <a:off x="13462000" y="29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2684</xdr:rowOff>
    </xdr:from>
    <xdr:ext cx="762000" cy="259045"/>
    <xdr:sp macro="" textlink="">
      <xdr:nvSpPr>
        <xdr:cNvPr id="456" name="テキスト ボックス 455"/>
        <xdr:cNvSpPr txBox="1"/>
      </xdr:nvSpPr>
      <xdr:spPr>
        <a:xfrm>
          <a:off x="13131800" y="274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152442</xdr:rowOff>
    </xdr:from>
    <xdr:to>
      <xdr:col>24</xdr:col>
      <xdr:colOff>609600</xdr:colOff>
      <xdr:row>18</xdr:row>
      <xdr:rowOff>82592</xdr:rowOff>
    </xdr:to>
    <xdr:sp macro="" textlink="">
      <xdr:nvSpPr>
        <xdr:cNvPr id="462" name="円/楕円 461"/>
        <xdr:cNvSpPr/>
      </xdr:nvSpPr>
      <xdr:spPr>
        <a:xfrm>
          <a:off x="16967200" y="30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124519</xdr:rowOff>
    </xdr:from>
    <xdr:ext cx="762000" cy="259045"/>
    <xdr:sp macro="" textlink="">
      <xdr:nvSpPr>
        <xdr:cNvPr id="463" name="将来負担の状況該当値テキスト"/>
        <xdr:cNvSpPr txBox="1"/>
      </xdr:nvSpPr>
      <xdr:spPr>
        <a:xfrm>
          <a:off x="17106900" y="303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24426</xdr:rowOff>
    </xdr:from>
    <xdr:to>
      <xdr:col>23</xdr:col>
      <xdr:colOff>457200</xdr:colOff>
      <xdr:row>18</xdr:row>
      <xdr:rowOff>126026</xdr:rowOff>
    </xdr:to>
    <xdr:sp macro="" textlink="">
      <xdr:nvSpPr>
        <xdr:cNvPr id="464" name="円/楕円 463"/>
        <xdr:cNvSpPr/>
      </xdr:nvSpPr>
      <xdr:spPr>
        <a:xfrm>
          <a:off x="16129000" y="31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110803</xdr:rowOff>
    </xdr:from>
    <xdr:ext cx="736600" cy="259045"/>
    <xdr:sp macro="" textlink="">
      <xdr:nvSpPr>
        <xdr:cNvPr id="465" name="テキスト ボックス 464"/>
        <xdr:cNvSpPr txBox="1"/>
      </xdr:nvSpPr>
      <xdr:spPr>
        <a:xfrm>
          <a:off x="15798800" y="3196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84751</xdr:rowOff>
    </xdr:from>
    <xdr:to>
      <xdr:col>22</xdr:col>
      <xdr:colOff>254000</xdr:colOff>
      <xdr:row>19</xdr:row>
      <xdr:rowOff>14901</xdr:rowOff>
    </xdr:to>
    <xdr:sp macro="" textlink="">
      <xdr:nvSpPr>
        <xdr:cNvPr id="466" name="円/楕円 465"/>
        <xdr:cNvSpPr/>
      </xdr:nvSpPr>
      <xdr:spPr>
        <a:xfrm>
          <a:off x="15240000" y="31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171128</xdr:rowOff>
    </xdr:from>
    <xdr:ext cx="762000" cy="259045"/>
    <xdr:sp macro="" textlink="">
      <xdr:nvSpPr>
        <xdr:cNvPr id="467" name="テキスト ボックス 466"/>
        <xdr:cNvSpPr txBox="1"/>
      </xdr:nvSpPr>
      <xdr:spPr>
        <a:xfrm>
          <a:off x="14909800" y="325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119338</xdr:rowOff>
    </xdr:from>
    <xdr:to>
      <xdr:col>21</xdr:col>
      <xdr:colOff>50800</xdr:colOff>
      <xdr:row>19</xdr:row>
      <xdr:rowOff>49488</xdr:rowOff>
    </xdr:to>
    <xdr:sp macro="" textlink="">
      <xdr:nvSpPr>
        <xdr:cNvPr id="468" name="円/楕円 467"/>
        <xdr:cNvSpPr/>
      </xdr:nvSpPr>
      <xdr:spPr>
        <a:xfrm>
          <a:off x="14351000" y="32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34265</xdr:rowOff>
    </xdr:from>
    <xdr:ext cx="762000" cy="259045"/>
    <xdr:sp macro="" textlink="">
      <xdr:nvSpPr>
        <xdr:cNvPr id="469" name="テキスト ボックス 468"/>
        <xdr:cNvSpPr txBox="1"/>
      </xdr:nvSpPr>
      <xdr:spPr>
        <a:xfrm>
          <a:off x="14020800" y="329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166793</xdr:rowOff>
    </xdr:from>
    <xdr:to>
      <xdr:col>19</xdr:col>
      <xdr:colOff>533400</xdr:colOff>
      <xdr:row>19</xdr:row>
      <xdr:rowOff>96943</xdr:rowOff>
    </xdr:to>
    <xdr:sp macro="" textlink="">
      <xdr:nvSpPr>
        <xdr:cNvPr id="470" name="円/楕円 469"/>
        <xdr:cNvSpPr/>
      </xdr:nvSpPr>
      <xdr:spPr>
        <a:xfrm>
          <a:off x="13462000" y="32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81720</xdr:rowOff>
    </xdr:from>
    <xdr:ext cx="762000" cy="259045"/>
    <xdr:sp macro="" textlink="">
      <xdr:nvSpPr>
        <xdr:cNvPr id="471" name="テキスト ボックス 470"/>
        <xdr:cNvSpPr txBox="1"/>
      </xdr:nvSpPr>
      <xdr:spPr>
        <a:xfrm>
          <a:off x="13131800" y="333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神奈川県南足柄市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43,348
42,977
77.12
13,950,930
13,511,091
437,195
8,699,931
17,416,295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92.9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人件費に係る経常収支比率は</a:t>
          </a:r>
          <a:r>
            <a:rPr kumimoji="1" lang="en-US" altLang="ja-JP" sz="1200">
              <a:solidFill>
                <a:schemeClr val="dk1"/>
              </a:solidFill>
              <a:effectLst/>
              <a:latin typeface="+mn-lt"/>
              <a:ea typeface="+mn-ea"/>
              <a:cs typeface="+mn-cs"/>
            </a:rPr>
            <a:t>26.2</a:t>
          </a:r>
          <a:r>
            <a:rPr kumimoji="1" lang="ja-JP" altLang="ja-JP" sz="1200">
              <a:solidFill>
                <a:schemeClr val="dk1"/>
              </a:solidFill>
              <a:effectLst/>
              <a:latin typeface="+mn-lt"/>
              <a:ea typeface="+mn-ea"/>
              <a:cs typeface="+mn-cs"/>
            </a:rPr>
            <a:t>％で、類似団体平均の</a:t>
          </a:r>
          <a:r>
            <a:rPr kumimoji="1" lang="en-US" altLang="ja-JP" sz="1200">
              <a:solidFill>
                <a:schemeClr val="dk1"/>
              </a:solidFill>
              <a:effectLst/>
              <a:latin typeface="+mn-lt"/>
              <a:ea typeface="+mn-ea"/>
              <a:cs typeface="+mn-cs"/>
            </a:rPr>
            <a:t>21.9</a:t>
          </a:r>
          <a:r>
            <a:rPr kumimoji="1" lang="ja-JP" altLang="ja-JP" sz="1200">
              <a:solidFill>
                <a:schemeClr val="dk1"/>
              </a:solidFill>
              <a:effectLst/>
              <a:latin typeface="+mn-lt"/>
              <a:ea typeface="+mn-ea"/>
              <a:cs typeface="+mn-cs"/>
            </a:rPr>
            <a:t>％を</a:t>
          </a:r>
          <a:r>
            <a:rPr kumimoji="1" lang="en-US" altLang="ja-JP" sz="1200">
              <a:solidFill>
                <a:schemeClr val="dk1"/>
              </a:solidFill>
              <a:effectLst/>
              <a:latin typeface="+mn-lt"/>
              <a:ea typeface="+mn-ea"/>
              <a:cs typeface="+mn-cs"/>
            </a:rPr>
            <a:t>4.3</a:t>
          </a:r>
          <a:r>
            <a:rPr kumimoji="1" lang="ja-JP" altLang="ja-JP" sz="1200">
              <a:solidFill>
                <a:schemeClr val="dk1"/>
              </a:solidFill>
              <a:effectLst/>
              <a:latin typeface="+mn-lt"/>
              <a:ea typeface="+mn-ea"/>
              <a:cs typeface="+mn-cs"/>
            </a:rPr>
            <a:t>ポイント上回っている。</a:t>
          </a:r>
          <a:endParaRPr lang="ja-JP" altLang="ja-JP" sz="1600">
            <a:effectLst/>
          </a:endParaRPr>
        </a:p>
        <a:p>
          <a:r>
            <a:rPr kumimoji="1" lang="ja-JP" altLang="ja-JP" sz="1200">
              <a:solidFill>
                <a:schemeClr val="dk1"/>
              </a:solidFill>
              <a:effectLst/>
              <a:latin typeface="+mn-lt"/>
              <a:ea typeface="+mn-ea"/>
              <a:cs typeface="+mn-cs"/>
            </a:rPr>
            <a:t>定員適正化計画に基づき、段階的な職員の削減を行ってきたほか、指定管理者制度の導入や給料削減措置などにより人件費は減少傾向にある。平成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職員給料のカット</a:t>
          </a:r>
          <a:r>
            <a:rPr kumimoji="1" lang="ja-JP" altLang="ja-JP" sz="1200">
              <a:solidFill>
                <a:schemeClr val="dk1"/>
              </a:solidFill>
              <a:effectLst/>
              <a:latin typeface="+mn-lt"/>
              <a:ea typeface="+mn-ea"/>
              <a:cs typeface="+mn-cs"/>
            </a:rPr>
            <a:t>などを実施したことにより、対前年度比</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ポイントの減となった。今後も行政改革の取組を通じ、人件費の抑制を図る。</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119380</xdr:rowOff>
    </xdr:to>
    <xdr:cxnSp macro="">
      <xdr:nvCxnSpPr>
        <xdr:cNvPr id="66" name="直線コネクタ 65"/>
        <xdr:cNvCxnSpPr/>
      </xdr:nvCxnSpPr>
      <xdr:spPr>
        <a:xfrm flipV="1">
          <a:off x="3987800" y="65049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119380</xdr:rowOff>
    </xdr:from>
    <xdr:to>
      <xdr:col>5</xdr:col>
      <xdr:colOff>549275</xdr:colOff>
      <xdr:row>39</xdr:row>
      <xdr:rowOff>123190</xdr:rowOff>
    </xdr:to>
    <xdr:cxnSp macro="">
      <xdr:nvCxnSpPr>
        <xdr:cNvPr id="69" name="直線コネクタ 68"/>
        <xdr:cNvCxnSpPr/>
      </xdr:nvCxnSpPr>
      <xdr:spPr>
        <a:xfrm flipV="1">
          <a:off x="3098800" y="66344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85090</xdr:rowOff>
    </xdr:from>
    <xdr:to>
      <xdr:col>4</xdr:col>
      <xdr:colOff>346075</xdr:colOff>
      <xdr:row>39</xdr:row>
      <xdr:rowOff>123190</xdr:rowOff>
    </xdr:to>
    <xdr:cxnSp macro="">
      <xdr:nvCxnSpPr>
        <xdr:cNvPr id="72" name="直線コネクタ 71"/>
        <xdr:cNvCxnSpPr/>
      </xdr:nvCxnSpPr>
      <xdr:spPr>
        <a:xfrm>
          <a:off x="2209800" y="677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85090</xdr:rowOff>
    </xdr:from>
    <xdr:to>
      <xdr:col>3</xdr:col>
      <xdr:colOff>142875</xdr:colOff>
      <xdr:row>39</xdr:row>
      <xdr:rowOff>146050</xdr:rowOff>
    </xdr:to>
    <xdr:cxnSp macro="">
      <xdr:nvCxnSpPr>
        <xdr:cNvPr id="75" name="直線コネクタ 74"/>
        <xdr:cNvCxnSpPr/>
      </xdr:nvCxnSpPr>
      <xdr:spPr>
        <a:xfrm flipV="1">
          <a:off x="1320800" y="6771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5" name="円/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textlink="">
      <xdr:nvSpPr>
        <xdr:cNvPr id="87" name="円/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72390</xdr:rowOff>
    </xdr:from>
    <xdr:to>
      <xdr:col>4</xdr:col>
      <xdr:colOff>396875</xdr:colOff>
      <xdr:row>40</xdr:row>
      <xdr:rowOff>2540</xdr:rowOff>
    </xdr:to>
    <xdr:sp macro="" textlink="">
      <xdr:nvSpPr>
        <xdr:cNvPr id="89" name="円/楕円 88"/>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158767</xdr:rowOff>
    </xdr:from>
    <xdr:ext cx="762000" cy="259045"/>
    <xdr:sp macro="" textlink="">
      <xdr:nvSpPr>
        <xdr:cNvPr id="90" name="テキスト ボックス 89"/>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34290</xdr:rowOff>
    </xdr:from>
    <xdr:to>
      <xdr:col>3</xdr:col>
      <xdr:colOff>193675</xdr:colOff>
      <xdr:row>39</xdr:row>
      <xdr:rowOff>135890</xdr:rowOff>
    </xdr:to>
    <xdr:sp macro="" textlink="">
      <xdr:nvSpPr>
        <xdr:cNvPr id="91" name="円/楕円 90"/>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120667</xdr:rowOff>
    </xdr:from>
    <xdr:ext cx="762000" cy="259045"/>
    <xdr:sp macro="" textlink="">
      <xdr:nvSpPr>
        <xdr:cNvPr id="92" name="テキスト ボックス 91"/>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3" name="円/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物件費に係る経常収支比率は</a:t>
          </a:r>
          <a:r>
            <a:rPr kumimoji="1" lang="en-US" altLang="ja-JP" sz="1200">
              <a:solidFill>
                <a:schemeClr val="dk1"/>
              </a:solidFill>
              <a:effectLst/>
              <a:latin typeface="+mn-lt"/>
              <a:ea typeface="+mn-ea"/>
              <a:cs typeface="+mn-cs"/>
            </a:rPr>
            <a:t>20.6%</a:t>
          </a:r>
          <a:r>
            <a:rPr kumimoji="1" lang="ja-JP" altLang="ja-JP" sz="1200">
              <a:solidFill>
                <a:schemeClr val="dk1"/>
              </a:solidFill>
              <a:effectLst/>
              <a:latin typeface="+mn-lt"/>
              <a:ea typeface="+mn-ea"/>
              <a:cs typeface="+mn-cs"/>
            </a:rPr>
            <a:t>で、類似団体平均の</a:t>
          </a:r>
          <a:r>
            <a:rPr kumimoji="1" lang="en-US" altLang="ja-JP" sz="1200">
              <a:solidFill>
                <a:schemeClr val="dk1"/>
              </a:solidFill>
              <a:effectLst/>
              <a:latin typeface="+mn-lt"/>
              <a:ea typeface="+mn-ea"/>
              <a:cs typeface="+mn-cs"/>
            </a:rPr>
            <a:t>14.2</a:t>
          </a:r>
          <a:r>
            <a:rPr kumimoji="1" lang="ja-JP" altLang="ja-JP" sz="1200">
              <a:solidFill>
                <a:schemeClr val="dk1"/>
              </a:solidFill>
              <a:effectLst/>
              <a:latin typeface="+mn-lt"/>
              <a:ea typeface="+mn-ea"/>
              <a:cs typeface="+mn-cs"/>
            </a:rPr>
            <a:t>％を</a:t>
          </a:r>
          <a:r>
            <a:rPr kumimoji="1" lang="en-US" altLang="ja-JP" sz="1200">
              <a:solidFill>
                <a:schemeClr val="dk1"/>
              </a:solidFill>
              <a:effectLst/>
              <a:latin typeface="+mn-lt"/>
              <a:ea typeface="+mn-ea"/>
              <a:cs typeface="+mn-cs"/>
            </a:rPr>
            <a:t>6.4</a:t>
          </a:r>
          <a:r>
            <a:rPr kumimoji="1" lang="ja-JP" altLang="ja-JP" sz="1200">
              <a:solidFill>
                <a:schemeClr val="dk1"/>
              </a:solidFill>
              <a:effectLst/>
              <a:latin typeface="+mn-lt"/>
              <a:ea typeface="+mn-ea"/>
              <a:cs typeface="+mn-cs"/>
            </a:rPr>
            <a:t>ポイント上回っている。</a:t>
          </a:r>
          <a:endParaRPr lang="ja-JP" altLang="ja-JP" sz="1600">
            <a:effectLst/>
          </a:endParaRPr>
        </a:p>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年度以降、各施設の電子計算機器更新により上昇している。</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年度は、社会保障・税番号制度システム整備委託料の減などにより、横ばいとなった。各施設については、</a:t>
          </a:r>
          <a:r>
            <a:rPr kumimoji="1" lang="ja-JP" altLang="ja-JP" sz="1200">
              <a:solidFill>
                <a:schemeClr val="dk1"/>
              </a:solidFill>
              <a:effectLst/>
              <a:latin typeface="+mn-lt"/>
              <a:ea typeface="+mn-ea"/>
              <a:cs typeface="+mn-cs"/>
            </a:rPr>
            <a:t>公共施設総合管理計画や個別計画において、施設の統廃合、更新規模の縮小、民間活用による代替措置など</a:t>
          </a:r>
          <a:r>
            <a:rPr kumimoji="1" lang="ja-JP" altLang="en-US" sz="1200">
              <a:solidFill>
                <a:schemeClr val="dk1"/>
              </a:solidFill>
              <a:effectLst/>
              <a:latin typeface="+mn-lt"/>
              <a:ea typeface="+mn-ea"/>
              <a:cs typeface="+mn-cs"/>
            </a:rPr>
            <a:t>を検討していく。</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95250</xdr:rowOff>
    </xdr:from>
    <xdr:to>
      <xdr:col>24</xdr:col>
      <xdr:colOff>31750</xdr:colOff>
      <xdr:row>21</xdr:row>
      <xdr:rowOff>107950</xdr:rowOff>
    </xdr:to>
    <xdr:cxnSp macro="">
      <xdr:nvCxnSpPr>
        <xdr:cNvPr id="127" name="直線コネクタ 126"/>
        <xdr:cNvCxnSpPr/>
      </xdr:nvCxnSpPr>
      <xdr:spPr>
        <a:xfrm flipV="1">
          <a:off x="15671800" y="3695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38100</xdr:rowOff>
    </xdr:from>
    <xdr:to>
      <xdr:col>22</xdr:col>
      <xdr:colOff>565150</xdr:colOff>
      <xdr:row>21</xdr:row>
      <xdr:rowOff>107950</xdr:rowOff>
    </xdr:to>
    <xdr:cxnSp macro="">
      <xdr:nvCxnSpPr>
        <xdr:cNvPr id="130" name="直線コネクタ 129"/>
        <xdr:cNvCxnSpPr/>
      </xdr:nvCxnSpPr>
      <xdr:spPr>
        <a:xfrm>
          <a:off x="14782800" y="3467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44450</xdr:rowOff>
    </xdr:from>
    <xdr:to>
      <xdr:col>21</xdr:col>
      <xdr:colOff>361950</xdr:colOff>
      <xdr:row>20</xdr:row>
      <xdr:rowOff>38100</xdr:rowOff>
    </xdr:to>
    <xdr:cxnSp macro="">
      <xdr:nvCxnSpPr>
        <xdr:cNvPr id="133" name="直線コネクタ 132"/>
        <xdr:cNvCxnSpPr/>
      </xdr:nvCxnSpPr>
      <xdr:spPr>
        <a:xfrm>
          <a:off x="13893800" y="3302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6350</xdr:rowOff>
    </xdr:from>
    <xdr:to>
      <xdr:col>21</xdr:col>
      <xdr:colOff>412750</xdr:colOff>
      <xdr:row>17</xdr:row>
      <xdr:rowOff>107950</xdr:rowOff>
    </xdr:to>
    <xdr:sp macro="" textlink="">
      <xdr:nvSpPr>
        <xdr:cNvPr id="134" name="フローチャート : 判断 133"/>
        <xdr:cNvSpPr/>
      </xdr:nvSpPr>
      <xdr:spPr>
        <a:xfrm>
          <a:off x="14732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118127</xdr:rowOff>
    </xdr:from>
    <xdr:ext cx="762000" cy="259045"/>
    <xdr:sp macro="" textlink="">
      <xdr:nvSpPr>
        <xdr:cNvPr id="135" name="テキスト ボックス 134"/>
        <xdr:cNvSpPr txBox="1"/>
      </xdr:nvSpPr>
      <xdr:spPr>
        <a:xfrm>
          <a:off x="14401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44450</xdr:rowOff>
    </xdr:from>
    <xdr:to>
      <xdr:col>20</xdr:col>
      <xdr:colOff>158750</xdr:colOff>
      <xdr:row>19</xdr:row>
      <xdr:rowOff>95250</xdr:rowOff>
    </xdr:to>
    <xdr:cxnSp macro="">
      <xdr:nvCxnSpPr>
        <xdr:cNvPr id="136" name="直線コネクタ 135"/>
        <xdr:cNvCxnSpPr/>
      </xdr:nvCxnSpPr>
      <xdr:spPr>
        <a:xfrm flipV="1">
          <a:off x="13004800" y="330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7" name="フローチャート : 判断 136"/>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38" name="テキスト ボックス 137"/>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39" name="フローチャート : 判断 138"/>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21</xdr:row>
      <xdr:rowOff>44450</xdr:rowOff>
    </xdr:from>
    <xdr:to>
      <xdr:col>24</xdr:col>
      <xdr:colOff>82550</xdr:colOff>
      <xdr:row>21</xdr:row>
      <xdr:rowOff>146050</xdr:rowOff>
    </xdr:to>
    <xdr:sp macro="" textlink="">
      <xdr:nvSpPr>
        <xdr:cNvPr id="146" name="円/楕円 145"/>
        <xdr:cNvSpPr/>
      </xdr:nvSpPr>
      <xdr:spPr>
        <a:xfrm>
          <a:off x="16459200" y="36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124477</xdr:rowOff>
    </xdr:from>
    <xdr:ext cx="762000" cy="259045"/>
    <xdr:sp macro="" textlink="">
      <xdr:nvSpPr>
        <xdr:cNvPr id="147" name="物件費該当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57150</xdr:rowOff>
    </xdr:from>
    <xdr:to>
      <xdr:col>22</xdr:col>
      <xdr:colOff>615950</xdr:colOff>
      <xdr:row>21</xdr:row>
      <xdr:rowOff>158750</xdr:rowOff>
    </xdr:to>
    <xdr:sp macro="" textlink="">
      <xdr:nvSpPr>
        <xdr:cNvPr id="148" name="円/楕円 147"/>
        <xdr:cNvSpPr/>
      </xdr:nvSpPr>
      <xdr:spPr>
        <a:xfrm>
          <a:off x="15621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143527</xdr:rowOff>
    </xdr:from>
    <xdr:ext cx="736600" cy="259045"/>
    <xdr:sp macro="" textlink="">
      <xdr:nvSpPr>
        <xdr:cNvPr id="149" name="テキスト ボックス 148"/>
        <xdr:cNvSpPr txBox="1"/>
      </xdr:nvSpPr>
      <xdr:spPr>
        <a:xfrm>
          <a:off x="15290800" y="374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158750</xdr:rowOff>
    </xdr:from>
    <xdr:to>
      <xdr:col>21</xdr:col>
      <xdr:colOff>412750</xdr:colOff>
      <xdr:row>20</xdr:row>
      <xdr:rowOff>88900</xdr:rowOff>
    </xdr:to>
    <xdr:sp macro="" textlink="">
      <xdr:nvSpPr>
        <xdr:cNvPr id="150" name="円/楕円 149"/>
        <xdr:cNvSpPr/>
      </xdr:nvSpPr>
      <xdr:spPr>
        <a:xfrm>
          <a:off x="14732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73677</xdr:rowOff>
    </xdr:from>
    <xdr:ext cx="762000" cy="259045"/>
    <xdr:sp macro="" textlink="">
      <xdr:nvSpPr>
        <xdr:cNvPr id="151" name="テキスト ボックス 150"/>
        <xdr:cNvSpPr txBox="1"/>
      </xdr:nvSpPr>
      <xdr:spPr>
        <a:xfrm>
          <a:off x="14401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165100</xdr:rowOff>
    </xdr:from>
    <xdr:to>
      <xdr:col>20</xdr:col>
      <xdr:colOff>209550</xdr:colOff>
      <xdr:row>19</xdr:row>
      <xdr:rowOff>95250</xdr:rowOff>
    </xdr:to>
    <xdr:sp macro="" textlink="">
      <xdr:nvSpPr>
        <xdr:cNvPr id="152" name="円/楕円 151"/>
        <xdr:cNvSpPr/>
      </xdr:nvSpPr>
      <xdr:spPr>
        <a:xfrm>
          <a:off x="13843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80027</xdr:rowOff>
    </xdr:from>
    <xdr:ext cx="762000" cy="259045"/>
    <xdr:sp macro="" textlink="">
      <xdr:nvSpPr>
        <xdr:cNvPr id="153" name="テキスト ボックス 152"/>
        <xdr:cNvSpPr txBox="1"/>
      </xdr:nvSpPr>
      <xdr:spPr>
        <a:xfrm>
          <a:off x="13512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44450</xdr:rowOff>
    </xdr:from>
    <xdr:to>
      <xdr:col>19</xdr:col>
      <xdr:colOff>6350</xdr:colOff>
      <xdr:row>19</xdr:row>
      <xdr:rowOff>146050</xdr:rowOff>
    </xdr:to>
    <xdr:sp macro="" textlink="">
      <xdr:nvSpPr>
        <xdr:cNvPr id="154" name="円/楕円 153"/>
        <xdr:cNvSpPr/>
      </xdr:nvSpPr>
      <xdr:spPr>
        <a:xfrm>
          <a:off x="12954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130827</xdr:rowOff>
    </xdr:from>
    <xdr:ext cx="762000" cy="259045"/>
    <xdr:sp macro="" textlink="">
      <xdr:nvSpPr>
        <xdr:cNvPr id="155" name="テキスト ボックス 154"/>
        <xdr:cNvSpPr txBox="1"/>
      </xdr:nvSpPr>
      <xdr:spPr>
        <a:xfrm>
          <a:off x="12623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扶助費に係る経常収支比率は</a:t>
          </a:r>
          <a:r>
            <a:rPr kumimoji="1" lang="en-US" altLang="ja-JP" sz="1200">
              <a:solidFill>
                <a:schemeClr val="dk1"/>
              </a:solidFill>
              <a:effectLst/>
              <a:latin typeface="+mn-lt"/>
              <a:ea typeface="+mn-ea"/>
              <a:cs typeface="+mn-cs"/>
            </a:rPr>
            <a:t>9.8</a:t>
          </a:r>
          <a:r>
            <a:rPr kumimoji="1" lang="ja-JP" altLang="ja-JP" sz="1200">
              <a:solidFill>
                <a:schemeClr val="dk1"/>
              </a:solidFill>
              <a:effectLst/>
              <a:latin typeface="+mn-lt"/>
              <a:ea typeface="+mn-ea"/>
              <a:cs typeface="+mn-cs"/>
            </a:rPr>
            <a:t>％で、類似団体平均の</a:t>
          </a:r>
          <a:r>
            <a:rPr kumimoji="1" lang="en-US" altLang="ja-JP" sz="1200">
              <a:solidFill>
                <a:schemeClr val="dk1"/>
              </a:solidFill>
              <a:effectLst/>
              <a:latin typeface="+mn-lt"/>
              <a:ea typeface="+mn-ea"/>
              <a:cs typeface="+mn-cs"/>
            </a:rPr>
            <a:t>8.6</a:t>
          </a:r>
          <a:r>
            <a:rPr kumimoji="1" lang="ja-JP" altLang="ja-JP" sz="1200">
              <a:solidFill>
                <a:schemeClr val="dk1"/>
              </a:solidFill>
              <a:effectLst/>
              <a:latin typeface="+mn-lt"/>
              <a:ea typeface="+mn-ea"/>
              <a:cs typeface="+mn-cs"/>
            </a:rPr>
            <a:t>％を</a:t>
          </a:r>
          <a:r>
            <a:rPr kumimoji="1" lang="en-US" altLang="ja-JP" sz="1200">
              <a:solidFill>
                <a:schemeClr val="dk1"/>
              </a:solidFill>
              <a:effectLst/>
              <a:latin typeface="+mn-lt"/>
              <a:ea typeface="+mn-ea"/>
              <a:cs typeface="+mn-cs"/>
            </a:rPr>
            <a:t>1.2</a:t>
          </a:r>
          <a:r>
            <a:rPr kumimoji="1" lang="ja-JP" altLang="ja-JP" sz="1200">
              <a:solidFill>
                <a:schemeClr val="dk1"/>
              </a:solidFill>
              <a:effectLst/>
              <a:latin typeface="+mn-lt"/>
              <a:ea typeface="+mn-ea"/>
              <a:cs typeface="+mn-cs"/>
            </a:rPr>
            <a:t>ポイント上回っている。</a:t>
          </a:r>
          <a:endParaRPr lang="ja-JP" altLang="ja-JP" sz="1600">
            <a:effectLst/>
          </a:endParaRPr>
        </a:p>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年度までは生活保護費の医療扶助の減により下降が続いていたが、その後増加したことなどにより上昇傾向に転換し、平成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生活保護費</a:t>
          </a:r>
          <a:r>
            <a:rPr kumimoji="1" lang="ja-JP" altLang="ja-JP" sz="1200">
              <a:solidFill>
                <a:schemeClr val="dk1"/>
              </a:solidFill>
              <a:effectLst/>
              <a:latin typeface="+mn-lt"/>
              <a:ea typeface="+mn-ea"/>
              <a:cs typeface="+mn-cs"/>
            </a:rPr>
            <a:t>や</a:t>
          </a:r>
          <a:r>
            <a:rPr kumimoji="1" lang="ja-JP" altLang="en-US" sz="1200">
              <a:solidFill>
                <a:schemeClr val="dk1"/>
              </a:solidFill>
              <a:effectLst/>
              <a:latin typeface="+mn-lt"/>
              <a:ea typeface="+mn-ea"/>
              <a:cs typeface="+mn-cs"/>
            </a:rPr>
            <a:t>障害者総合支援事業費</a:t>
          </a:r>
          <a:r>
            <a:rPr kumimoji="1" lang="ja-JP" altLang="ja-JP" sz="1200">
              <a:solidFill>
                <a:schemeClr val="dk1"/>
              </a:solidFill>
              <a:effectLst/>
              <a:latin typeface="+mn-lt"/>
              <a:ea typeface="+mn-ea"/>
              <a:cs typeface="+mn-cs"/>
            </a:rPr>
            <a:t>の増により更に上昇した。扶助費の上昇は、財政を圧迫する要因であるため、その傾向に歯止めをかけるよう努める。</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135165</xdr:rowOff>
    </xdr:from>
    <xdr:to>
      <xdr:col>7</xdr:col>
      <xdr:colOff>15875</xdr:colOff>
      <xdr:row>58</xdr:row>
      <xdr:rowOff>29028</xdr:rowOff>
    </xdr:to>
    <xdr:cxnSp macro="">
      <xdr:nvCxnSpPr>
        <xdr:cNvPr id="190" name="直線コネクタ 189"/>
        <xdr:cNvCxnSpPr/>
      </xdr:nvCxnSpPr>
      <xdr:spPr>
        <a:xfrm>
          <a:off x="3987800" y="99078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86178</xdr:rowOff>
    </xdr:from>
    <xdr:to>
      <xdr:col>5</xdr:col>
      <xdr:colOff>549275</xdr:colOff>
      <xdr:row>57</xdr:row>
      <xdr:rowOff>135165</xdr:rowOff>
    </xdr:to>
    <xdr:cxnSp macro="">
      <xdr:nvCxnSpPr>
        <xdr:cNvPr id="193" name="直線コネクタ 192"/>
        <xdr:cNvCxnSpPr/>
      </xdr:nvCxnSpPr>
      <xdr:spPr>
        <a:xfrm>
          <a:off x="3098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57</xdr:row>
      <xdr:rowOff>86178</xdr:rowOff>
    </xdr:to>
    <xdr:cxnSp macro="">
      <xdr:nvCxnSpPr>
        <xdr:cNvPr id="196" name="直線コネクタ 195"/>
        <xdr:cNvCxnSpPr/>
      </xdr:nvCxnSpPr>
      <xdr:spPr>
        <a:xfrm>
          <a:off x="2209800" y="97935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7" name="フローチャート : 判断 196"/>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122662</xdr:rowOff>
    </xdr:from>
    <xdr:ext cx="762000" cy="259045"/>
    <xdr:sp macro="" textlink="">
      <xdr:nvSpPr>
        <xdr:cNvPr id="198" name="テキスト ボックス 197"/>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20865</xdr:rowOff>
    </xdr:from>
    <xdr:to>
      <xdr:col>3</xdr:col>
      <xdr:colOff>142875</xdr:colOff>
      <xdr:row>57</xdr:row>
      <xdr:rowOff>69850</xdr:rowOff>
    </xdr:to>
    <xdr:cxnSp macro="">
      <xdr:nvCxnSpPr>
        <xdr:cNvPr id="199" name="直線コネクタ 198"/>
        <xdr:cNvCxnSpPr/>
      </xdr:nvCxnSpPr>
      <xdr:spPr>
        <a:xfrm flipV="1">
          <a:off x="1320800" y="9793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200" name="フローチャート : 判断 199"/>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201" name="テキスト ボックス 200"/>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02" name="フローチャート :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03" name="テキスト ボックス 202"/>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209" name="円/楕円 208"/>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121755</xdr:rowOff>
    </xdr:from>
    <xdr:ext cx="762000" cy="259045"/>
    <xdr:sp macro="" textlink="">
      <xdr:nvSpPr>
        <xdr:cNvPr id="210"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84365</xdr:rowOff>
    </xdr:from>
    <xdr:to>
      <xdr:col>5</xdr:col>
      <xdr:colOff>600075</xdr:colOff>
      <xdr:row>58</xdr:row>
      <xdr:rowOff>14515</xdr:rowOff>
    </xdr:to>
    <xdr:sp macro="" textlink="">
      <xdr:nvSpPr>
        <xdr:cNvPr id="211" name="円/楕円 210"/>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170742</xdr:rowOff>
    </xdr:from>
    <xdr:ext cx="736600" cy="259045"/>
    <xdr:sp macro="" textlink="">
      <xdr:nvSpPr>
        <xdr:cNvPr id="212" name="テキスト ボックス 211"/>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35378</xdr:rowOff>
    </xdr:from>
    <xdr:to>
      <xdr:col>4</xdr:col>
      <xdr:colOff>396875</xdr:colOff>
      <xdr:row>57</xdr:row>
      <xdr:rowOff>136978</xdr:rowOff>
    </xdr:to>
    <xdr:sp macro="" textlink="">
      <xdr:nvSpPr>
        <xdr:cNvPr id="213" name="円/楕円 212"/>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121755</xdr:rowOff>
    </xdr:from>
    <xdr:ext cx="762000" cy="259045"/>
    <xdr:sp macro="" textlink="">
      <xdr:nvSpPr>
        <xdr:cNvPr id="214" name="テキスト ボックス 213"/>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5" name="円/楕円 214"/>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6" name="テキスト ボックス 215"/>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7" name="円/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その他に係る経常収支比率は</a:t>
          </a:r>
          <a:r>
            <a:rPr kumimoji="1" lang="en-US" altLang="ja-JP" sz="1200">
              <a:solidFill>
                <a:schemeClr val="dk1"/>
              </a:solidFill>
              <a:effectLst/>
              <a:latin typeface="+mn-lt"/>
              <a:ea typeface="+mn-ea"/>
              <a:cs typeface="+mn-cs"/>
            </a:rPr>
            <a:t>14.8</a:t>
          </a:r>
          <a:r>
            <a:rPr kumimoji="1" lang="ja-JP" altLang="ja-JP" sz="1200">
              <a:solidFill>
                <a:schemeClr val="dk1"/>
              </a:solidFill>
              <a:effectLst/>
              <a:latin typeface="+mn-lt"/>
              <a:ea typeface="+mn-ea"/>
              <a:cs typeface="+mn-cs"/>
            </a:rPr>
            <a:t>％で、類似団体平均の</a:t>
          </a:r>
          <a:r>
            <a:rPr kumimoji="1" lang="en-US" altLang="ja-JP" sz="1200">
              <a:solidFill>
                <a:schemeClr val="dk1"/>
              </a:solidFill>
              <a:effectLst/>
              <a:latin typeface="+mn-lt"/>
              <a:ea typeface="+mn-ea"/>
              <a:cs typeface="+mn-cs"/>
            </a:rPr>
            <a:t>16.1</a:t>
          </a:r>
          <a:r>
            <a:rPr kumimoji="1" lang="ja-JP" altLang="ja-JP" sz="1200">
              <a:solidFill>
                <a:schemeClr val="dk1"/>
              </a:solidFill>
              <a:effectLst/>
              <a:latin typeface="+mn-lt"/>
              <a:ea typeface="+mn-ea"/>
              <a:cs typeface="+mn-cs"/>
            </a:rPr>
            <a:t>％を</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ポイント下回っている。</a:t>
          </a:r>
          <a:endParaRPr lang="ja-JP" altLang="ja-JP" sz="1200">
            <a:effectLst/>
          </a:endParaRPr>
        </a:p>
        <a:p>
          <a:r>
            <a:rPr kumimoji="1" lang="ja-JP" altLang="ja-JP" sz="1200">
              <a:solidFill>
                <a:schemeClr val="dk1"/>
              </a:solidFill>
              <a:effectLst/>
              <a:latin typeface="+mn-lt"/>
              <a:ea typeface="+mn-ea"/>
              <a:cs typeface="+mn-cs"/>
            </a:rPr>
            <a:t>ほぼ横ばいで推移している。平成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年度の後期高齢者医療事業特別会計</a:t>
          </a:r>
          <a:r>
            <a:rPr kumimoji="1" lang="ja-JP" altLang="en-US" sz="1200">
              <a:solidFill>
                <a:schemeClr val="dk1"/>
              </a:solidFill>
              <a:effectLst/>
              <a:latin typeface="+mn-lt"/>
              <a:ea typeface="+mn-ea"/>
              <a:cs typeface="+mn-cs"/>
            </a:rPr>
            <a:t>への</a:t>
          </a:r>
          <a:r>
            <a:rPr kumimoji="1" lang="ja-JP" altLang="ja-JP" sz="1200">
              <a:solidFill>
                <a:schemeClr val="dk1"/>
              </a:solidFill>
              <a:effectLst/>
              <a:latin typeface="+mn-lt"/>
              <a:ea typeface="+mn-ea"/>
              <a:cs typeface="+mn-cs"/>
            </a:rPr>
            <a:t>繰出金の減</a:t>
          </a:r>
          <a:r>
            <a:rPr kumimoji="1" lang="ja-JP" altLang="en-US" sz="1200">
              <a:solidFill>
                <a:schemeClr val="dk1"/>
              </a:solidFill>
              <a:effectLst/>
              <a:latin typeface="+mn-lt"/>
              <a:ea typeface="+mn-ea"/>
              <a:cs typeface="+mn-cs"/>
            </a:rPr>
            <a:t>により下降したが</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a:t>
          </a:r>
          <a:r>
            <a:rPr kumimoji="1" lang="ja-JP" altLang="ja-JP" sz="1200">
              <a:solidFill>
                <a:schemeClr val="dk1"/>
              </a:solidFill>
              <a:effectLst/>
              <a:latin typeface="+mn-lt"/>
              <a:ea typeface="+mn-ea"/>
              <a:cs typeface="+mn-cs"/>
            </a:rPr>
            <a:t>後期高齢者医療事業特別会計</a:t>
          </a:r>
          <a:r>
            <a:rPr kumimoji="1" lang="ja-JP" altLang="en-US" sz="1200">
              <a:solidFill>
                <a:schemeClr val="dk1"/>
              </a:solidFill>
              <a:effectLst/>
              <a:latin typeface="+mn-lt"/>
              <a:ea typeface="+mn-ea"/>
              <a:cs typeface="+mn-cs"/>
            </a:rPr>
            <a:t>及び介護保険事業特別会計への繰出金の増により上昇した</a:t>
          </a:r>
          <a:r>
            <a:rPr kumimoji="1" lang="ja-JP" altLang="ja-JP" sz="1200">
              <a:solidFill>
                <a:schemeClr val="dk1"/>
              </a:solidFill>
              <a:effectLst/>
              <a:latin typeface="+mn-lt"/>
              <a:ea typeface="+mn-ea"/>
              <a:cs typeface="+mn-cs"/>
            </a:rPr>
            <a:t>。各特別会計への繰出金のうち、法定分以外で見直しを行う。</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64951</xdr:rowOff>
    </xdr:to>
    <xdr:cxnSp macro="">
      <xdr:nvCxnSpPr>
        <xdr:cNvPr id="253" name="直線コネクタ 252"/>
        <xdr:cNvCxnSpPr/>
      </xdr:nvCxnSpPr>
      <xdr:spPr>
        <a:xfrm>
          <a:off x="15671800" y="96139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45357</xdr:rowOff>
    </xdr:to>
    <xdr:cxnSp macro="">
      <xdr:nvCxnSpPr>
        <xdr:cNvPr id="256" name="直線コネクタ 255"/>
        <xdr:cNvCxnSpPr/>
      </xdr:nvCxnSpPr>
      <xdr:spPr>
        <a:xfrm flipV="1">
          <a:off x="14782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144962</xdr:rowOff>
    </xdr:from>
    <xdr:to>
      <xdr:col>21</xdr:col>
      <xdr:colOff>361950</xdr:colOff>
      <xdr:row>56</xdr:row>
      <xdr:rowOff>45357</xdr:rowOff>
    </xdr:to>
    <xdr:cxnSp macro="">
      <xdr:nvCxnSpPr>
        <xdr:cNvPr id="259" name="直線コネクタ 258"/>
        <xdr:cNvCxnSpPr/>
      </xdr:nvCxnSpPr>
      <xdr:spPr>
        <a:xfrm>
          <a:off x="13893800" y="95747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1088</xdr:rowOff>
    </xdr:from>
    <xdr:to>
      <xdr:col>21</xdr:col>
      <xdr:colOff>412750</xdr:colOff>
      <xdr:row>56</xdr:row>
      <xdr:rowOff>102688</xdr:rowOff>
    </xdr:to>
    <xdr:sp macro="" textlink="">
      <xdr:nvSpPr>
        <xdr:cNvPr id="260" name="フローチャート : 判断 259"/>
        <xdr:cNvSpPr/>
      </xdr:nvSpPr>
      <xdr:spPr>
        <a:xfrm>
          <a:off x="14732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87465</xdr:rowOff>
    </xdr:from>
    <xdr:ext cx="762000" cy="259045"/>
    <xdr:sp macro="" textlink="">
      <xdr:nvSpPr>
        <xdr:cNvPr id="261" name="テキスト ボックス 260"/>
        <xdr:cNvSpPr txBox="1"/>
      </xdr:nvSpPr>
      <xdr:spPr>
        <a:xfrm>
          <a:off x="14401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144962</xdr:rowOff>
    </xdr:from>
    <xdr:to>
      <xdr:col>20</xdr:col>
      <xdr:colOff>158750</xdr:colOff>
      <xdr:row>55</xdr:row>
      <xdr:rowOff>144962</xdr:rowOff>
    </xdr:to>
    <xdr:cxnSp macro="">
      <xdr:nvCxnSpPr>
        <xdr:cNvPr id="262" name="直線コネクタ 261"/>
        <xdr:cNvCxnSpPr/>
      </xdr:nvCxnSpPr>
      <xdr:spPr>
        <a:xfrm>
          <a:off x="13004800" y="9574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139881</xdr:rowOff>
    </xdr:from>
    <xdr:to>
      <xdr:col>20</xdr:col>
      <xdr:colOff>209550</xdr:colOff>
      <xdr:row>56</xdr:row>
      <xdr:rowOff>70031</xdr:rowOff>
    </xdr:to>
    <xdr:sp macro="" textlink="">
      <xdr:nvSpPr>
        <xdr:cNvPr id="263" name="フローチャート : 判断 262"/>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54808</xdr:rowOff>
    </xdr:from>
    <xdr:ext cx="762000" cy="259045"/>
    <xdr:sp macro="" textlink="">
      <xdr:nvSpPr>
        <xdr:cNvPr id="264" name="テキスト ボックス 263"/>
        <xdr:cNvSpPr txBox="1"/>
      </xdr:nvSpPr>
      <xdr:spPr>
        <a:xfrm>
          <a:off x="13512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5" name="フローチャート : 判断 264"/>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66" name="テキスト ボックス 265"/>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14151</xdr:rowOff>
    </xdr:from>
    <xdr:to>
      <xdr:col>24</xdr:col>
      <xdr:colOff>82550</xdr:colOff>
      <xdr:row>56</xdr:row>
      <xdr:rowOff>115751</xdr:rowOff>
    </xdr:to>
    <xdr:sp macro="" textlink="">
      <xdr:nvSpPr>
        <xdr:cNvPr id="272" name="円/楕円 271"/>
        <xdr:cNvSpPr/>
      </xdr:nvSpPr>
      <xdr:spPr>
        <a:xfrm>
          <a:off x="164592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30678</xdr:rowOff>
    </xdr:from>
    <xdr:ext cx="762000" cy="259045"/>
    <xdr:sp macro="" textlink="">
      <xdr:nvSpPr>
        <xdr:cNvPr id="273" name="その他該当値テキスト"/>
        <xdr:cNvSpPr txBox="1"/>
      </xdr:nvSpPr>
      <xdr:spPr>
        <a:xfrm>
          <a:off x="16598900" y="946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4" name="円/楕円 27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5" name="テキスト ボックス 274"/>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166007</xdr:rowOff>
    </xdr:from>
    <xdr:to>
      <xdr:col>21</xdr:col>
      <xdr:colOff>412750</xdr:colOff>
      <xdr:row>56</xdr:row>
      <xdr:rowOff>96157</xdr:rowOff>
    </xdr:to>
    <xdr:sp macro="" textlink="">
      <xdr:nvSpPr>
        <xdr:cNvPr id="276" name="円/楕円 275"/>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77" name="テキスト ボックス 276"/>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94162</xdr:rowOff>
    </xdr:from>
    <xdr:to>
      <xdr:col>20</xdr:col>
      <xdr:colOff>209550</xdr:colOff>
      <xdr:row>56</xdr:row>
      <xdr:rowOff>24312</xdr:rowOff>
    </xdr:to>
    <xdr:sp macro="" textlink="">
      <xdr:nvSpPr>
        <xdr:cNvPr id="278" name="円/楕円 277"/>
        <xdr:cNvSpPr/>
      </xdr:nvSpPr>
      <xdr:spPr>
        <a:xfrm>
          <a:off x="13843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34489</xdr:rowOff>
    </xdr:from>
    <xdr:ext cx="762000" cy="259045"/>
    <xdr:sp macro="" textlink="">
      <xdr:nvSpPr>
        <xdr:cNvPr id="279" name="テキスト ボックス 278"/>
        <xdr:cNvSpPr txBox="1"/>
      </xdr:nvSpPr>
      <xdr:spPr>
        <a:xfrm>
          <a:off x="13512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94162</xdr:rowOff>
    </xdr:from>
    <xdr:to>
      <xdr:col>19</xdr:col>
      <xdr:colOff>6350</xdr:colOff>
      <xdr:row>56</xdr:row>
      <xdr:rowOff>24312</xdr:rowOff>
    </xdr:to>
    <xdr:sp macro="" textlink="">
      <xdr:nvSpPr>
        <xdr:cNvPr id="280" name="円/楕円 279"/>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9089</xdr:rowOff>
    </xdr:from>
    <xdr:ext cx="762000" cy="259045"/>
    <xdr:sp macro="" textlink="">
      <xdr:nvSpPr>
        <xdr:cNvPr id="281" name="テキスト ボックス 280"/>
        <xdr:cNvSpPr txBox="1"/>
      </xdr:nvSpPr>
      <xdr:spPr>
        <a:xfrm>
          <a:off x="12623800" y="961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補助費に係る経常収支比率は</a:t>
          </a:r>
          <a:r>
            <a:rPr kumimoji="1" lang="en-US" altLang="ja-JP" sz="1200">
              <a:solidFill>
                <a:schemeClr val="dk1"/>
              </a:solidFill>
              <a:effectLst/>
              <a:latin typeface="+mn-lt"/>
              <a:ea typeface="+mn-ea"/>
              <a:cs typeface="+mn-cs"/>
            </a:rPr>
            <a:t>11.0</a:t>
          </a:r>
          <a:r>
            <a:rPr kumimoji="1" lang="ja-JP" altLang="ja-JP" sz="1200">
              <a:solidFill>
                <a:schemeClr val="dk1"/>
              </a:solidFill>
              <a:effectLst/>
              <a:latin typeface="+mn-lt"/>
              <a:ea typeface="+mn-ea"/>
              <a:cs typeface="+mn-cs"/>
            </a:rPr>
            <a:t>％で、類似団体平均</a:t>
          </a:r>
          <a:r>
            <a:rPr kumimoji="1" lang="ja-JP" altLang="en-US" sz="1200">
              <a:solidFill>
                <a:schemeClr val="dk1"/>
              </a:solidFill>
              <a:effectLst/>
              <a:latin typeface="+mn-lt"/>
              <a:ea typeface="+mn-ea"/>
              <a:cs typeface="+mn-cs"/>
            </a:rPr>
            <a:t>の</a:t>
          </a:r>
          <a:r>
            <a:rPr kumimoji="1" lang="en-US" altLang="ja-JP" sz="1200">
              <a:solidFill>
                <a:schemeClr val="dk1"/>
              </a:solidFill>
              <a:effectLst/>
              <a:latin typeface="+mn-lt"/>
              <a:ea typeface="+mn-ea"/>
              <a:cs typeface="+mn-cs"/>
            </a:rPr>
            <a:t>12.7</a:t>
          </a:r>
          <a:r>
            <a:rPr kumimoji="1" lang="ja-JP" altLang="ja-JP" sz="1200">
              <a:solidFill>
                <a:schemeClr val="dk1"/>
              </a:solidFill>
              <a:effectLst/>
              <a:latin typeface="+mn-lt"/>
              <a:ea typeface="+mn-ea"/>
              <a:cs typeface="+mn-cs"/>
            </a:rPr>
            <a:t>％を</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回っている。</a:t>
          </a:r>
          <a:endParaRPr lang="ja-JP" altLang="ja-JP" sz="1200">
            <a:effectLst/>
          </a:endParaRPr>
        </a:p>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年度以降、小田原広域消防負担金の増により上昇してい</a:t>
          </a:r>
          <a:r>
            <a:rPr kumimoji="1" lang="ja-JP" altLang="en-US" sz="1200">
              <a:solidFill>
                <a:schemeClr val="dk1"/>
              </a:solidFill>
              <a:effectLst/>
              <a:latin typeface="+mn-lt"/>
              <a:ea typeface="+mn-ea"/>
              <a:cs typeface="+mn-cs"/>
            </a:rPr>
            <a:t>たが、平成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年度はその負担金の減により、ほぼ横ばいとなった。</a:t>
          </a:r>
          <a:r>
            <a:rPr kumimoji="1" lang="ja-JP" altLang="ja-JP" sz="1200">
              <a:solidFill>
                <a:schemeClr val="dk1"/>
              </a:solidFill>
              <a:effectLst/>
              <a:latin typeface="+mn-lt"/>
              <a:ea typeface="+mn-ea"/>
              <a:cs typeface="+mn-cs"/>
            </a:rPr>
            <a:t>行政改革による各種補助金の事業内容や補助基準の見直しを通じて、より効果的な補助を実施</a:t>
          </a:r>
          <a:r>
            <a:rPr kumimoji="1" lang="ja-JP" altLang="en-US" sz="1200">
              <a:solidFill>
                <a:schemeClr val="dk1"/>
              </a:solidFill>
              <a:effectLst/>
              <a:latin typeface="+mn-lt"/>
              <a:ea typeface="+mn-ea"/>
              <a:cs typeface="+mn-cs"/>
            </a:rPr>
            <a:t>できるよう努めている。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62992</xdr:rowOff>
    </xdr:to>
    <xdr:cxnSp macro="">
      <xdr:nvCxnSpPr>
        <xdr:cNvPr id="311" name="直線コネクタ 310"/>
        <xdr:cNvCxnSpPr/>
      </xdr:nvCxnSpPr>
      <xdr:spPr>
        <a:xfrm flipV="1">
          <a:off x="15671800" y="6230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62992</xdr:rowOff>
    </xdr:to>
    <xdr:cxnSp macro="">
      <xdr:nvCxnSpPr>
        <xdr:cNvPr id="314" name="直線コネクタ 313"/>
        <xdr:cNvCxnSpPr/>
      </xdr:nvCxnSpPr>
      <xdr:spPr>
        <a:xfrm>
          <a:off x="14782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44704</xdr:rowOff>
    </xdr:to>
    <xdr:cxnSp macro="">
      <xdr:nvCxnSpPr>
        <xdr:cNvPr id="317" name="直線コネクタ 316"/>
        <xdr:cNvCxnSpPr/>
      </xdr:nvCxnSpPr>
      <xdr:spPr>
        <a:xfrm>
          <a:off x="13893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8" name="フローチャート : 判断 31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9" name="テキスト ボックス 31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67564</xdr:rowOff>
    </xdr:to>
    <xdr:cxnSp macro="">
      <xdr:nvCxnSpPr>
        <xdr:cNvPr id="320" name="直線コネクタ 319"/>
        <xdr:cNvCxnSpPr/>
      </xdr:nvCxnSpPr>
      <xdr:spPr>
        <a:xfrm flipV="1">
          <a:off x="13004800" y="61894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1" name="フローチャート :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22" name="テキスト ボックス 321"/>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3" name="フローチャート :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30" name="円/楕円 329"/>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31"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32" name="円/楕円 331"/>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33" name="テキスト ボックス 332"/>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34" name="円/楕円 333"/>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35" name="テキスト ボックス 334"/>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36" name="円/楕円 335"/>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37" name="テキスト ボックス 336"/>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8" name="円/楕円 337"/>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9" name="テキスト ボックス 338"/>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公債費に係る経常収支比率は</a:t>
          </a:r>
          <a:r>
            <a:rPr kumimoji="1" lang="en-US" altLang="ja-JP" sz="1200">
              <a:solidFill>
                <a:schemeClr val="dk1"/>
              </a:solidFill>
              <a:effectLst/>
              <a:latin typeface="+mn-lt"/>
              <a:ea typeface="+mn-ea"/>
              <a:cs typeface="+mn-cs"/>
            </a:rPr>
            <a:t>16.9</a:t>
          </a:r>
          <a:r>
            <a:rPr kumimoji="1" lang="ja-JP" altLang="ja-JP" sz="1200">
              <a:solidFill>
                <a:schemeClr val="dk1"/>
              </a:solidFill>
              <a:effectLst/>
              <a:latin typeface="+mn-lt"/>
              <a:ea typeface="+mn-ea"/>
              <a:cs typeface="+mn-cs"/>
            </a:rPr>
            <a:t>％で、類似団体平均とほぼ同数値である。</a:t>
          </a:r>
          <a:endParaRPr lang="ja-JP" altLang="ja-JP" sz="1600">
            <a:effectLst/>
          </a:endParaRPr>
        </a:p>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年度以降は第三セクター等改革推進債償還開始により増加したが、平成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前年度に比べ横ばいであった</a:t>
          </a:r>
          <a:r>
            <a:rPr kumimoji="1" lang="ja-JP" altLang="ja-JP" sz="1200">
              <a:solidFill>
                <a:schemeClr val="dk1"/>
              </a:solidFill>
              <a:effectLst/>
              <a:latin typeface="+mn-lt"/>
              <a:ea typeface="+mn-ea"/>
              <a:cs typeface="+mn-cs"/>
            </a:rPr>
            <a:t>。臨時財政対策債は今後も増加の見込である。市債借入額を償還元金以内に抑え、市全体の借入残高を減少させるよう、財政計画により目標値を設定し、効率的な財政運営に努める。</a:t>
          </a:r>
          <a:endParaRPr lang="ja-JP" altLang="ja-JP" sz="16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xdr:rowOff>
    </xdr:from>
    <xdr:to>
      <xdr:col>7</xdr:col>
      <xdr:colOff>15875</xdr:colOff>
      <xdr:row>76</xdr:row>
      <xdr:rowOff>12700</xdr:rowOff>
    </xdr:to>
    <xdr:cxnSp macro="">
      <xdr:nvCxnSpPr>
        <xdr:cNvPr id="372" name="直線コネクタ 371"/>
        <xdr:cNvCxnSpPr/>
      </xdr:nvCxnSpPr>
      <xdr:spPr>
        <a:xfrm flipV="1">
          <a:off x="3987800" y="13035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111761</xdr:rowOff>
    </xdr:to>
    <xdr:cxnSp macro="">
      <xdr:nvCxnSpPr>
        <xdr:cNvPr id="375" name="直線コネクタ 374"/>
        <xdr:cNvCxnSpPr/>
      </xdr:nvCxnSpPr>
      <xdr:spPr>
        <a:xfrm flipV="1">
          <a:off x="3098800" y="13042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50800</xdr:rowOff>
    </xdr:from>
    <xdr:to>
      <xdr:col>4</xdr:col>
      <xdr:colOff>346075</xdr:colOff>
      <xdr:row>76</xdr:row>
      <xdr:rowOff>111761</xdr:rowOff>
    </xdr:to>
    <xdr:cxnSp macro="">
      <xdr:nvCxnSpPr>
        <xdr:cNvPr id="378" name="直線コネクタ 377"/>
        <xdr:cNvCxnSpPr/>
      </xdr:nvCxnSpPr>
      <xdr:spPr>
        <a:xfrm>
          <a:off x="2209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76</xdr:row>
      <xdr:rowOff>50800</xdr:rowOff>
    </xdr:to>
    <xdr:cxnSp macro="">
      <xdr:nvCxnSpPr>
        <xdr:cNvPr id="381" name="直線コネクタ 380"/>
        <xdr:cNvCxnSpPr/>
      </xdr:nvCxnSpPr>
      <xdr:spPr>
        <a:xfrm>
          <a:off x="1320800" y="12951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2" name="フローチャート : 判断 381"/>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3" name="テキスト ボックス 382"/>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84" name="フローチャート : 判断 383"/>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139716</xdr:rowOff>
    </xdr:from>
    <xdr:ext cx="762000" cy="259045"/>
    <xdr:sp macro="" textlink="">
      <xdr:nvSpPr>
        <xdr:cNvPr id="385" name="テキスト ボックス 384"/>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125730</xdr:rowOff>
    </xdr:from>
    <xdr:to>
      <xdr:col>7</xdr:col>
      <xdr:colOff>66675</xdr:colOff>
      <xdr:row>76</xdr:row>
      <xdr:rowOff>55880</xdr:rowOff>
    </xdr:to>
    <xdr:sp macro="" textlink="">
      <xdr:nvSpPr>
        <xdr:cNvPr id="391" name="円/楕円 390"/>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142257</xdr:rowOff>
    </xdr:from>
    <xdr:ext cx="762000" cy="259045"/>
    <xdr:sp macro="" textlink="">
      <xdr:nvSpPr>
        <xdr:cNvPr id="392"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93" name="円/楕円 392"/>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94" name="テキスト ボックス 393"/>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60961</xdr:rowOff>
    </xdr:from>
    <xdr:to>
      <xdr:col>4</xdr:col>
      <xdr:colOff>396875</xdr:colOff>
      <xdr:row>76</xdr:row>
      <xdr:rowOff>162561</xdr:rowOff>
    </xdr:to>
    <xdr:sp macro="" textlink="">
      <xdr:nvSpPr>
        <xdr:cNvPr id="395" name="円/楕円 394"/>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1287</xdr:rowOff>
    </xdr:from>
    <xdr:ext cx="762000" cy="259045"/>
    <xdr:sp macro="" textlink="">
      <xdr:nvSpPr>
        <xdr:cNvPr id="396" name="テキスト ボックス 395"/>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0</xdr:rowOff>
    </xdr:from>
    <xdr:to>
      <xdr:col>3</xdr:col>
      <xdr:colOff>193675</xdr:colOff>
      <xdr:row>76</xdr:row>
      <xdr:rowOff>101600</xdr:rowOff>
    </xdr:to>
    <xdr:sp macro="" textlink="">
      <xdr:nvSpPr>
        <xdr:cNvPr id="397" name="円/楕円 396"/>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111777</xdr:rowOff>
    </xdr:from>
    <xdr:ext cx="762000" cy="259045"/>
    <xdr:sp macro="" textlink="">
      <xdr:nvSpPr>
        <xdr:cNvPr id="398" name="テキスト ボックス 397"/>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41910</xdr:rowOff>
    </xdr:from>
    <xdr:to>
      <xdr:col>1</xdr:col>
      <xdr:colOff>676275</xdr:colOff>
      <xdr:row>75</xdr:row>
      <xdr:rowOff>143510</xdr:rowOff>
    </xdr:to>
    <xdr:sp macro="" textlink="">
      <xdr:nvSpPr>
        <xdr:cNvPr id="399" name="円/楕円 398"/>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153687</xdr:rowOff>
    </xdr:from>
    <xdr:ext cx="762000" cy="259045"/>
    <xdr:sp macro="" textlink="">
      <xdr:nvSpPr>
        <xdr:cNvPr id="400" name="テキスト ボックス 399"/>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公債費以外に係る経常収支比率は</a:t>
          </a:r>
          <a:r>
            <a:rPr kumimoji="1" lang="en-US" altLang="ja-JP" sz="1200">
              <a:solidFill>
                <a:schemeClr val="dk1"/>
              </a:solidFill>
              <a:effectLst/>
              <a:latin typeface="+mn-lt"/>
              <a:ea typeface="+mn-ea"/>
              <a:cs typeface="+mn-cs"/>
            </a:rPr>
            <a:t>82.4</a:t>
          </a:r>
          <a:r>
            <a:rPr kumimoji="1" lang="ja-JP" altLang="ja-JP" sz="1200">
              <a:solidFill>
                <a:schemeClr val="dk1"/>
              </a:solidFill>
              <a:effectLst/>
              <a:latin typeface="+mn-lt"/>
              <a:ea typeface="+mn-ea"/>
              <a:cs typeface="+mn-cs"/>
            </a:rPr>
            <a:t>％で、類似団体平均の</a:t>
          </a:r>
          <a:r>
            <a:rPr kumimoji="1" lang="en-US" altLang="ja-JP" sz="1200">
              <a:solidFill>
                <a:schemeClr val="dk1"/>
              </a:solidFill>
              <a:effectLst/>
              <a:latin typeface="+mn-lt"/>
              <a:ea typeface="+mn-ea"/>
              <a:cs typeface="+mn-cs"/>
            </a:rPr>
            <a:t>73.5</a:t>
          </a:r>
          <a:r>
            <a:rPr kumimoji="1" lang="ja-JP" altLang="ja-JP" sz="1200">
              <a:solidFill>
                <a:schemeClr val="dk1"/>
              </a:solidFill>
              <a:effectLst/>
              <a:latin typeface="+mn-lt"/>
              <a:ea typeface="+mn-ea"/>
              <a:cs typeface="+mn-cs"/>
            </a:rPr>
            <a:t>％を</a:t>
          </a:r>
          <a:r>
            <a:rPr kumimoji="1" lang="en-US" altLang="ja-JP" sz="1200">
              <a:solidFill>
                <a:schemeClr val="dk1"/>
              </a:solidFill>
              <a:effectLst/>
              <a:latin typeface="+mn-lt"/>
              <a:ea typeface="+mn-ea"/>
              <a:cs typeface="+mn-cs"/>
            </a:rPr>
            <a:t>8.9</a:t>
          </a:r>
          <a:r>
            <a:rPr kumimoji="1" lang="ja-JP" altLang="ja-JP" sz="1200">
              <a:solidFill>
                <a:schemeClr val="dk1"/>
              </a:solidFill>
              <a:effectLst/>
              <a:latin typeface="+mn-lt"/>
              <a:ea typeface="+mn-ea"/>
              <a:cs typeface="+mn-cs"/>
            </a:rPr>
            <a:t>ポイント上回っている。</a:t>
          </a:r>
          <a:endParaRPr lang="ja-JP" altLang="ja-JP" sz="1600">
            <a:effectLst/>
          </a:endParaRPr>
        </a:p>
        <a:p>
          <a:r>
            <a:rPr kumimoji="1" lang="ja-JP" altLang="ja-JP" sz="1200">
              <a:solidFill>
                <a:schemeClr val="dk1"/>
              </a:solidFill>
              <a:effectLst/>
              <a:latin typeface="+mn-lt"/>
              <a:ea typeface="+mn-ea"/>
              <a:cs typeface="+mn-cs"/>
            </a:rPr>
            <a:t>公債費以外の経費では、人件費、物件費が過半を占めている。平成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年度は、各種手当の削減に加え、</a:t>
          </a:r>
          <a:r>
            <a:rPr kumimoji="1" lang="ja-JP" altLang="en-US" sz="1200">
              <a:solidFill>
                <a:schemeClr val="dk1"/>
              </a:solidFill>
              <a:effectLst/>
              <a:latin typeface="+mn-lt"/>
              <a:ea typeface="+mn-ea"/>
              <a:cs typeface="+mn-cs"/>
            </a:rPr>
            <a:t>職員給料のカットにより、</a:t>
          </a:r>
          <a:r>
            <a:rPr kumimoji="1" lang="ja-JP" altLang="ja-JP" sz="1200">
              <a:solidFill>
                <a:schemeClr val="dk1"/>
              </a:solidFill>
              <a:effectLst/>
              <a:latin typeface="+mn-lt"/>
              <a:ea typeface="+mn-ea"/>
              <a:cs typeface="+mn-cs"/>
            </a:rPr>
            <a:t>全体として下降した。事務事業の見直し</a:t>
          </a:r>
          <a:r>
            <a:rPr kumimoji="1" lang="ja-JP" altLang="en-US" sz="1200">
              <a:solidFill>
                <a:schemeClr val="dk1"/>
              </a:solidFill>
              <a:effectLst/>
              <a:latin typeface="+mn-lt"/>
              <a:ea typeface="+mn-ea"/>
              <a:cs typeface="+mn-cs"/>
            </a:rPr>
            <a:t>等の</a:t>
          </a:r>
          <a:r>
            <a:rPr kumimoji="1" lang="ja-JP" altLang="ja-JP" sz="1200">
              <a:solidFill>
                <a:schemeClr val="dk1"/>
              </a:solidFill>
              <a:effectLst/>
              <a:latin typeface="+mn-lt"/>
              <a:ea typeface="+mn-ea"/>
              <a:cs typeface="+mn-cs"/>
            </a:rPr>
            <a:t>行財政改革を通して改善を図っていく。</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65278</xdr:rowOff>
    </xdr:from>
    <xdr:to>
      <xdr:col>24</xdr:col>
      <xdr:colOff>31750</xdr:colOff>
      <xdr:row>79</xdr:row>
      <xdr:rowOff>97282</xdr:rowOff>
    </xdr:to>
    <xdr:cxnSp macro="">
      <xdr:nvCxnSpPr>
        <xdr:cNvPr id="431" name="直線コネクタ 430"/>
        <xdr:cNvCxnSpPr/>
      </xdr:nvCxnSpPr>
      <xdr:spPr>
        <a:xfrm flipV="1">
          <a:off x="15671800" y="136098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97282</xdr:rowOff>
    </xdr:from>
    <xdr:to>
      <xdr:col>22</xdr:col>
      <xdr:colOff>565150</xdr:colOff>
      <xdr:row>79</xdr:row>
      <xdr:rowOff>106426</xdr:rowOff>
    </xdr:to>
    <xdr:cxnSp macro="">
      <xdr:nvCxnSpPr>
        <xdr:cNvPr id="434" name="直線コネクタ 433"/>
        <xdr:cNvCxnSpPr/>
      </xdr:nvCxnSpPr>
      <xdr:spPr>
        <a:xfrm flipV="1">
          <a:off x="14782800" y="136418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99568</xdr:rowOff>
    </xdr:from>
    <xdr:to>
      <xdr:col>21</xdr:col>
      <xdr:colOff>361950</xdr:colOff>
      <xdr:row>79</xdr:row>
      <xdr:rowOff>106426</xdr:rowOff>
    </xdr:to>
    <xdr:cxnSp macro="">
      <xdr:nvCxnSpPr>
        <xdr:cNvPr id="437" name="直線コネクタ 436"/>
        <xdr:cNvCxnSpPr/>
      </xdr:nvCxnSpPr>
      <xdr:spPr>
        <a:xfrm>
          <a:off x="13893800" y="1347266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8" name="フローチャート : 判断 437"/>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9" name="テキスト ボックス 438"/>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99568</xdr:rowOff>
    </xdr:from>
    <xdr:to>
      <xdr:col>20</xdr:col>
      <xdr:colOff>158750</xdr:colOff>
      <xdr:row>79</xdr:row>
      <xdr:rowOff>46989</xdr:rowOff>
    </xdr:to>
    <xdr:cxnSp macro="">
      <xdr:nvCxnSpPr>
        <xdr:cNvPr id="440" name="直線コネクタ 439"/>
        <xdr:cNvCxnSpPr/>
      </xdr:nvCxnSpPr>
      <xdr:spPr>
        <a:xfrm flipV="1">
          <a:off x="13004800" y="134726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41" name="フローチャート : 判断 440"/>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42" name="テキスト ボックス 441"/>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43" name="フローチャート : 判断 442"/>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44" name="テキスト ボックス 443"/>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14478</xdr:rowOff>
    </xdr:from>
    <xdr:to>
      <xdr:col>24</xdr:col>
      <xdr:colOff>82550</xdr:colOff>
      <xdr:row>79</xdr:row>
      <xdr:rowOff>116078</xdr:rowOff>
    </xdr:to>
    <xdr:sp macro="" textlink="">
      <xdr:nvSpPr>
        <xdr:cNvPr id="450" name="円/楕円 449"/>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158005</xdr:rowOff>
    </xdr:from>
    <xdr:ext cx="762000" cy="259045"/>
    <xdr:sp macro="" textlink="">
      <xdr:nvSpPr>
        <xdr:cNvPr id="451" name="公債費以外該当値テキスト"/>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46482</xdr:rowOff>
    </xdr:from>
    <xdr:to>
      <xdr:col>22</xdr:col>
      <xdr:colOff>615950</xdr:colOff>
      <xdr:row>79</xdr:row>
      <xdr:rowOff>148082</xdr:rowOff>
    </xdr:to>
    <xdr:sp macro="" textlink="">
      <xdr:nvSpPr>
        <xdr:cNvPr id="452" name="円/楕円 451"/>
        <xdr:cNvSpPr/>
      </xdr:nvSpPr>
      <xdr:spPr>
        <a:xfrm>
          <a:off x="15621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132859</xdr:rowOff>
    </xdr:from>
    <xdr:ext cx="736600" cy="259045"/>
    <xdr:sp macro="" textlink="">
      <xdr:nvSpPr>
        <xdr:cNvPr id="453" name="テキスト ボックス 452"/>
        <xdr:cNvSpPr txBox="1"/>
      </xdr:nvSpPr>
      <xdr:spPr>
        <a:xfrm>
          <a:off x="15290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55626</xdr:rowOff>
    </xdr:from>
    <xdr:to>
      <xdr:col>21</xdr:col>
      <xdr:colOff>412750</xdr:colOff>
      <xdr:row>79</xdr:row>
      <xdr:rowOff>157226</xdr:rowOff>
    </xdr:to>
    <xdr:sp macro="" textlink="">
      <xdr:nvSpPr>
        <xdr:cNvPr id="454" name="円/楕円 453"/>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142003</xdr:rowOff>
    </xdr:from>
    <xdr:ext cx="762000" cy="259045"/>
    <xdr:sp macro="" textlink="">
      <xdr:nvSpPr>
        <xdr:cNvPr id="455" name="テキスト ボックス 454"/>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48768</xdr:rowOff>
    </xdr:from>
    <xdr:to>
      <xdr:col>20</xdr:col>
      <xdr:colOff>209550</xdr:colOff>
      <xdr:row>78</xdr:row>
      <xdr:rowOff>150368</xdr:rowOff>
    </xdr:to>
    <xdr:sp macro="" textlink="">
      <xdr:nvSpPr>
        <xdr:cNvPr id="456" name="円/楕円 455"/>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57" name="テキスト ボックス 456"/>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167639</xdr:rowOff>
    </xdr:from>
    <xdr:to>
      <xdr:col>19</xdr:col>
      <xdr:colOff>6350</xdr:colOff>
      <xdr:row>79</xdr:row>
      <xdr:rowOff>97789</xdr:rowOff>
    </xdr:to>
    <xdr:sp macro="" textlink="">
      <xdr:nvSpPr>
        <xdr:cNvPr id="458" name="円/楕円 457"/>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82566</xdr:rowOff>
    </xdr:from>
    <xdr:ext cx="762000" cy="259045"/>
    <xdr:sp macro="" textlink="">
      <xdr:nvSpPr>
        <xdr:cNvPr id="459" name="テキスト ボックス 458"/>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神奈川県南足柄市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135630</xdr:rowOff>
    </xdr:from>
    <xdr:to>
      <xdr:col>4</xdr:col>
      <xdr:colOff>1117600</xdr:colOff>
      <xdr:row>18</xdr:row>
      <xdr:rowOff>24663</xdr:rowOff>
    </xdr:to>
    <xdr:cxnSp macro="">
      <xdr:nvCxnSpPr>
        <xdr:cNvPr id="50" name="直線コネクタ 49"/>
        <xdr:cNvCxnSpPr/>
      </xdr:nvCxnSpPr>
      <xdr:spPr bwMode="auto">
        <a:xfrm>
          <a:off x="5003800" y="3097905"/>
          <a:ext cx="647700" cy="6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99416</xdr:rowOff>
    </xdr:from>
    <xdr:to>
      <xdr:col>4</xdr:col>
      <xdr:colOff>469900</xdr:colOff>
      <xdr:row>17</xdr:row>
      <xdr:rowOff>135630</xdr:rowOff>
    </xdr:to>
    <xdr:cxnSp macro="">
      <xdr:nvCxnSpPr>
        <xdr:cNvPr id="53" name="直線コネクタ 52"/>
        <xdr:cNvCxnSpPr/>
      </xdr:nvCxnSpPr>
      <xdr:spPr bwMode="auto">
        <a:xfrm>
          <a:off x="4305300" y="3061691"/>
          <a:ext cx="698500" cy="36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99416</xdr:rowOff>
    </xdr:from>
    <xdr:to>
      <xdr:col>3</xdr:col>
      <xdr:colOff>904875</xdr:colOff>
      <xdr:row>17</xdr:row>
      <xdr:rowOff>102654</xdr:rowOff>
    </xdr:to>
    <xdr:cxnSp macro="">
      <xdr:nvCxnSpPr>
        <xdr:cNvPr id="56" name="直線コネクタ 55"/>
        <xdr:cNvCxnSpPr/>
      </xdr:nvCxnSpPr>
      <xdr:spPr bwMode="auto">
        <a:xfrm flipV="1">
          <a:off x="3606800" y="3061691"/>
          <a:ext cx="6985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6039</xdr:rowOff>
    </xdr:from>
    <xdr:to>
      <xdr:col>3</xdr:col>
      <xdr:colOff>955675</xdr:colOff>
      <xdr:row>16</xdr:row>
      <xdr:rowOff>107639</xdr:rowOff>
    </xdr:to>
    <xdr:sp macro="" textlink="">
      <xdr:nvSpPr>
        <xdr:cNvPr id="57" name="フローチャート : 判断 56"/>
        <xdr:cNvSpPr/>
      </xdr:nvSpPr>
      <xdr:spPr bwMode="auto">
        <a:xfrm>
          <a:off x="42545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117816</xdr:rowOff>
    </xdr:from>
    <xdr:ext cx="762000" cy="259045"/>
    <xdr:sp macro="" textlink="">
      <xdr:nvSpPr>
        <xdr:cNvPr id="58" name="テキスト ボックス 57"/>
        <xdr:cNvSpPr txBox="1"/>
      </xdr:nvSpPr>
      <xdr:spPr>
        <a:xfrm>
          <a:off x="3924300" y="256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102121</xdr:rowOff>
    </xdr:from>
    <xdr:to>
      <xdr:col>3</xdr:col>
      <xdr:colOff>206375</xdr:colOff>
      <xdr:row>17</xdr:row>
      <xdr:rowOff>102654</xdr:rowOff>
    </xdr:to>
    <xdr:cxnSp macro="">
      <xdr:nvCxnSpPr>
        <xdr:cNvPr id="59" name="直線コネクタ 58"/>
        <xdr:cNvCxnSpPr/>
      </xdr:nvCxnSpPr>
      <xdr:spPr bwMode="auto">
        <a:xfrm>
          <a:off x="2908300" y="3064396"/>
          <a:ext cx="6985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34690</xdr:rowOff>
    </xdr:from>
    <xdr:to>
      <xdr:col>3</xdr:col>
      <xdr:colOff>257175</xdr:colOff>
      <xdr:row>16</xdr:row>
      <xdr:rowOff>136290</xdr:rowOff>
    </xdr:to>
    <xdr:sp macro="" textlink="">
      <xdr:nvSpPr>
        <xdr:cNvPr id="60" name="フローチャート : 判断 59"/>
        <xdr:cNvSpPr/>
      </xdr:nvSpPr>
      <xdr:spPr bwMode="auto">
        <a:xfrm>
          <a:off x="35560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146467</xdr:rowOff>
    </xdr:from>
    <xdr:ext cx="762000" cy="259045"/>
    <xdr:sp macro="" textlink="">
      <xdr:nvSpPr>
        <xdr:cNvPr id="61" name="テキスト ボックス 60"/>
        <xdr:cNvSpPr txBox="1"/>
      </xdr:nvSpPr>
      <xdr:spPr>
        <a:xfrm>
          <a:off x="32258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19431</xdr:rowOff>
    </xdr:from>
    <xdr:to>
      <xdr:col>2</xdr:col>
      <xdr:colOff>692150</xdr:colOff>
      <xdr:row>16</xdr:row>
      <xdr:rowOff>121031</xdr:rowOff>
    </xdr:to>
    <xdr:sp macro="" textlink="">
      <xdr:nvSpPr>
        <xdr:cNvPr id="62" name="フローチャート : 判断 61"/>
        <xdr:cNvSpPr/>
      </xdr:nvSpPr>
      <xdr:spPr bwMode="auto">
        <a:xfrm>
          <a:off x="28575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131208</xdr:rowOff>
    </xdr:from>
    <xdr:ext cx="762000" cy="259045"/>
    <xdr:sp macro="" textlink="">
      <xdr:nvSpPr>
        <xdr:cNvPr id="63" name="テキスト ボックス 62"/>
        <xdr:cNvSpPr txBox="1"/>
      </xdr:nvSpPr>
      <xdr:spPr>
        <a:xfrm>
          <a:off x="25273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145313</xdr:rowOff>
    </xdr:from>
    <xdr:to>
      <xdr:col>5</xdr:col>
      <xdr:colOff>34925</xdr:colOff>
      <xdr:row>18</xdr:row>
      <xdr:rowOff>75463</xdr:rowOff>
    </xdr:to>
    <xdr:sp macro="" textlink="">
      <xdr:nvSpPr>
        <xdr:cNvPr id="69" name="円/楕円 68"/>
        <xdr:cNvSpPr/>
      </xdr:nvSpPr>
      <xdr:spPr bwMode="auto">
        <a:xfrm>
          <a:off x="5600700" y="3107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117390</xdr:rowOff>
    </xdr:from>
    <xdr:ext cx="762000" cy="259045"/>
    <xdr:sp macro="" textlink="">
      <xdr:nvSpPr>
        <xdr:cNvPr id="70" name="人口1人当たり決算額の推移該当値テキスト130"/>
        <xdr:cNvSpPr txBox="1"/>
      </xdr:nvSpPr>
      <xdr:spPr>
        <a:xfrm>
          <a:off x="5740400" y="30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60,872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84830</xdr:rowOff>
    </xdr:from>
    <xdr:to>
      <xdr:col>4</xdr:col>
      <xdr:colOff>520700</xdr:colOff>
      <xdr:row>18</xdr:row>
      <xdr:rowOff>14980</xdr:rowOff>
    </xdr:to>
    <xdr:sp macro="" textlink="">
      <xdr:nvSpPr>
        <xdr:cNvPr id="71" name="円/楕円 70"/>
        <xdr:cNvSpPr/>
      </xdr:nvSpPr>
      <xdr:spPr bwMode="auto">
        <a:xfrm>
          <a:off x="4953000" y="3047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171207</xdr:rowOff>
    </xdr:from>
    <xdr:ext cx="736600" cy="259045"/>
    <xdr:sp macro="" textlink="">
      <xdr:nvSpPr>
        <xdr:cNvPr id="72" name="テキスト ボックス 71"/>
        <xdr:cNvSpPr txBox="1"/>
      </xdr:nvSpPr>
      <xdr:spPr>
        <a:xfrm>
          <a:off x="4622800" y="313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64,047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48616</xdr:rowOff>
    </xdr:from>
    <xdr:to>
      <xdr:col>3</xdr:col>
      <xdr:colOff>955675</xdr:colOff>
      <xdr:row>17</xdr:row>
      <xdr:rowOff>150216</xdr:rowOff>
    </xdr:to>
    <xdr:sp macro="" textlink="">
      <xdr:nvSpPr>
        <xdr:cNvPr id="73" name="円/楕円 72"/>
        <xdr:cNvSpPr/>
      </xdr:nvSpPr>
      <xdr:spPr bwMode="auto">
        <a:xfrm>
          <a:off x="4254500" y="301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134993</xdr:rowOff>
    </xdr:from>
    <xdr:ext cx="762000" cy="259045"/>
    <xdr:sp macro="" textlink="">
      <xdr:nvSpPr>
        <xdr:cNvPr id="74" name="テキスト ボックス 73"/>
        <xdr:cNvSpPr txBox="1"/>
      </xdr:nvSpPr>
      <xdr:spPr>
        <a:xfrm>
          <a:off x="3924300" y="309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65,948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51854</xdr:rowOff>
    </xdr:from>
    <xdr:to>
      <xdr:col>3</xdr:col>
      <xdr:colOff>257175</xdr:colOff>
      <xdr:row>17</xdr:row>
      <xdr:rowOff>153454</xdr:rowOff>
    </xdr:to>
    <xdr:sp macro="" textlink="">
      <xdr:nvSpPr>
        <xdr:cNvPr id="75" name="円/楕円 74"/>
        <xdr:cNvSpPr/>
      </xdr:nvSpPr>
      <xdr:spPr bwMode="auto">
        <a:xfrm>
          <a:off x="3556000" y="301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138231</xdr:rowOff>
    </xdr:from>
    <xdr:ext cx="762000" cy="259045"/>
    <xdr:sp macro="" textlink="">
      <xdr:nvSpPr>
        <xdr:cNvPr id="76" name="テキスト ボックス 75"/>
        <xdr:cNvSpPr txBox="1"/>
      </xdr:nvSpPr>
      <xdr:spPr>
        <a:xfrm>
          <a:off x="3225800" y="31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65,778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51321</xdr:rowOff>
    </xdr:from>
    <xdr:to>
      <xdr:col>2</xdr:col>
      <xdr:colOff>692150</xdr:colOff>
      <xdr:row>17</xdr:row>
      <xdr:rowOff>152921</xdr:rowOff>
    </xdr:to>
    <xdr:sp macro="" textlink="">
      <xdr:nvSpPr>
        <xdr:cNvPr id="77" name="円/楕円 76"/>
        <xdr:cNvSpPr/>
      </xdr:nvSpPr>
      <xdr:spPr bwMode="auto">
        <a:xfrm>
          <a:off x="2857500" y="301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137698</xdr:rowOff>
    </xdr:from>
    <xdr:ext cx="762000" cy="259045"/>
    <xdr:sp macro="" textlink="">
      <xdr:nvSpPr>
        <xdr:cNvPr id="78" name="テキスト ボックス 77"/>
        <xdr:cNvSpPr txBox="1"/>
      </xdr:nvSpPr>
      <xdr:spPr>
        <a:xfrm>
          <a:off x="2527300" y="30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66124</xdr:rowOff>
    </xdr:from>
    <xdr:to>
      <xdr:col>4</xdr:col>
      <xdr:colOff>1117600</xdr:colOff>
      <xdr:row>37</xdr:row>
      <xdr:rowOff>72661</xdr:rowOff>
    </xdr:to>
    <xdr:cxnSp macro="">
      <xdr:nvCxnSpPr>
        <xdr:cNvPr id="110" name="直線コネクタ 109"/>
        <xdr:cNvCxnSpPr/>
      </xdr:nvCxnSpPr>
      <xdr:spPr bwMode="auto">
        <a:xfrm flipV="1">
          <a:off x="5003800" y="7190824"/>
          <a:ext cx="647700" cy="6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72661</xdr:rowOff>
    </xdr:from>
    <xdr:to>
      <xdr:col>4</xdr:col>
      <xdr:colOff>469900</xdr:colOff>
      <xdr:row>37</xdr:row>
      <xdr:rowOff>88504</xdr:rowOff>
    </xdr:to>
    <xdr:cxnSp macro="">
      <xdr:nvCxnSpPr>
        <xdr:cNvPr id="113" name="直線コネクタ 112"/>
        <xdr:cNvCxnSpPr/>
      </xdr:nvCxnSpPr>
      <xdr:spPr bwMode="auto">
        <a:xfrm flipV="1">
          <a:off x="4305300" y="7197361"/>
          <a:ext cx="698500" cy="15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86652</xdr:rowOff>
    </xdr:from>
    <xdr:to>
      <xdr:col>3</xdr:col>
      <xdr:colOff>904875</xdr:colOff>
      <xdr:row>37</xdr:row>
      <xdr:rowOff>88504</xdr:rowOff>
    </xdr:to>
    <xdr:cxnSp macro="">
      <xdr:nvCxnSpPr>
        <xdr:cNvPr id="116" name="直線コネクタ 115"/>
        <xdr:cNvCxnSpPr/>
      </xdr:nvCxnSpPr>
      <xdr:spPr bwMode="auto">
        <a:xfrm>
          <a:off x="3606800" y="7211352"/>
          <a:ext cx="698500" cy="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247628</xdr:rowOff>
    </xdr:from>
    <xdr:to>
      <xdr:col>3</xdr:col>
      <xdr:colOff>955675</xdr:colOff>
      <xdr:row>36</xdr:row>
      <xdr:rowOff>6328</xdr:rowOff>
    </xdr:to>
    <xdr:sp macro="" textlink="">
      <xdr:nvSpPr>
        <xdr:cNvPr id="117" name="フローチャート : 判断 116"/>
        <xdr:cNvSpPr/>
      </xdr:nvSpPr>
      <xdr:spPr bwMode="auto">
        <a:xfrm>
          <a:off x="42545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16505</xdr:rowOff>
    </xdr:from>
    <xdr:ext cx="762000" cy="259045"/>
    <xdr:sp macro="" textlink="">
      <xdr:nvSpPr>
        <xdr:cNvPr id="118" name="テキスト ボックス 117"/>
        <xdr:cNvSpPr txBox="1"/>
      </xdr:nvSpPr>
      <xdr:spPr>
        <a:xfrm>
          <a:off x="3924300" y="662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86652</xdr:rowOff>
    </xdr:from>
    <xdr:to>
      <xdr:col>3</xdr:col>
      <xdr:colOff>206375</xdr:colOff>
      <xdr:row>37</xdr:row>
      <xdr:rowOff>166982</xdr:rowOff>
    </xdr:to>
    <xdr:cxnSp macro="">
      <xdr:nvCxnSpPr>
        <xdr:cNvPr id="119" name="直線コネクタ 118"/>
        <xdr:cNvCxnSpPr/>
      </xdr:nvCxnSpPr>
      <xdr:spPr bwMode="auto">
        <a:xfrm flipV="1">
          <a:off x="2908300" y="7211352"/>
          <a:ext cx="698500" cy="8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205885</xdr:rowOff>
    </xdr:from>
    <xdr:to>
      <xdr:col>3</xdr:col>
      <xdr:colOff>257175</xdr:colOff>
      <xdr:row>35</xdr:row>
      <xdr:rowOff>307485</xdr:rowOff>
    </xdr:to>
    <xdr:sp macro="" textlink="">
      <xdr:nvSpPr>
        <xdr:cNvPr id="120" name="フローチャート : 判断 119"/>
        <xdr:cNvSpPr/>
      </xdr:nvSpPr>
      <xdr:spPr bwMode="auto">
        <a:xfrm>
          <a:off x="35560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317662</xdr:rowOff>
    </xdr:from>
    <xdr:ext cx="762000" cy="259045"/>
    <xdr:sp macro="" textlink="">
      <xdr:nvSpPr>
        <xdr:cNvPr id="121" name="テキスト ボックス 120"/>
        <xdr:cNvSpPr txBox="1"/>
      </xdr:nvSpPr>
      <xdr:spPr>
        <a:xfrm>
          <a:off x="3225800" y="65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227510</xdr:rowOff>
    </xdr:from>
    <xdr:to>
      <xdr:col>2</xdr:col>
      <xdr:colOff>692150</xdr:colOff>
      <xdr:row>35</xdr:row>
      <xdr:rowOff>329110</xdr:rowOff>
    </xdr:to>
    <xdr:sp macro="" textlink="">
      <xdr:nvSpPr>
        <xdr:cNvPr id="122" name="フローチャート : 判断 121"/>
        <xdr:cNvSpPr/>
      </xdr:nvSpPr>
      <xdr:spPr bwMode="auto">
        <a:xfrm>
          <a:off x="2857500" y="683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339287</xdr:rowOff>
    </xdr:from>
    <xdr:ext cx="762000" cy="259045"/>
    <xdr:sp macro="" textlink="">
      <xdr:nvSpPr>
        <xdr:cNvPr id="123" name="テキスト ボックス 122"/>
        <xdr:cNvSpPr txBox="1"/>
      </xdr:nvSpPr>
      <xdr:spPr>
        <a:xfrm>
          <a:off x="2527300" y="66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15324</xdr:rowOff>
    </xdr:from>
    <xdr:to>
      <xdr:col>5</xdr:col>
      <xdr:colOff>34925</xdr:colOff>
      <xdr:row>37</xdr:row>
      <xdr:rowOff>116924</xdr:rowOff>
    </xdr:to>
    <xdr:sp macro="" textlink="">
      <xdr:nvSpPr>
        <xdr:cNvPr id="129" name="円/楕円 128"/>
        <xdr:cNvSpPr/>
      </xdr:nvSpPr>
      <xdr:spPr bwMode="auto">
        <a:xfrm>
          <a:off x="5600700" y="714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158851</xdr:rowOff>
    </xdr:from>
    <xdr:ext cx="762000" cy="259045"/>
    <xdr:sp macro="" textlink="">
      <xdr:nvSpPr>
        <xdr:cNvPr id="130" name="人口1人当たり決算額の推移該当値テキスト445"/>
        <xdr:cNvSpPr txBox="1"/>
      </xdr:nvSpPr>
      <xdr:spPr>
        <a:xfrm>
          <a:off x="5740400" y="71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12,663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21861</xdr:rowOff>
    </xdr:from>
    <xdr:to>
      <xdr:col>4</xdr:col>
      <xdr:colOff>520700</xdr:colOff>
      <xdr:row>37</xdr:row>
      <xdr:rowOff>123461</xdr:rowOff>
    </xdr:to>
    <xdr:sp macro="" textlink="">
      <xdr:nvSpPr>
        <xdr:cNvPr id="131" name="円/楕円 130"/>
        <xdr:cNvSpPr/>
      </xdr:nvSpPr>
      <xdr:spPr bwMode="auto">
        <a:xfrm>
          <a:off x="4953000" y="714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108238</xdr:rowOff>
    </xdr:from>
    <xdr:ext cx="736600" cy="259045"/>
    <xdr:sp macro="" textlink="">
      <xdr:nvSpPr>
        <xdr:cNvPr id="132" name="テキスト ボックス 131"/>
        <xdr:cNvSpPr txBox="1"/>
      </xdr:nvSpPr>
      <xdr:spPr>
        <a:xfrm>
          <a:off x="4622800" y="7232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37704</xdr:rowOff>
    </xdr:from>
    <xdr:to>
      <xdr:col>3</xdr:col>
      <xdr:colOff>955675</xdr:colOff>
      <xdr:row>37</xdr:row>
      <xdr:rowOff>139304</xdr:rowOff>
    </xdr:to>
    <xdr:sp macro="" textlink="">
      <xdr:nvSpPr>
        <xdr:cNvPr id="133" name="円/楕円 132"/>
        <xdr:cNvSpPr/>
      </xdr:nvSpPr>
      <xdr:spPr bwMode="auto">
        <a:xfrm>
          <a:off x="4254500" y="716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124081</xdr:rowOff>
    </xdr:from>
    <xdr:ext cx="762000" cy="259045"/>
    <xdr:sp macro="" textlink="">
      <xdr:nvSpPr>
        <xdr:cNvPr id="134" name="テキスト ボックス 133"/>
        <xdr:cNvSpPr txBox="1"/>
      </xdr:nvSpPr>
      <xdr:spPr>
        <a:xfrm>
          <a:off x="3924300" y="724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35852</xdr:rowOff>
    </xdr:from>
    <xdr:to>
      <xdr:col>3</xdr:col>
      <xdr:colOff>257175</xdr:colOff>
      <xdr:row>37</xdr:row>
      <xdr:rowOff>137452</xdr:rowOff>
    </xdr:to>
    <xdr:sp macro="" textlink="">
      <xdr:nvSpPr>
        <xdr:cNvPr id="135" name="円/楕円 134"/>
        <xdr:cNvSpPr/>
      </xdr:nvSpPr>
      <xdr:spPr bwMode="auto">
        <a:xfrm>
          <a:off x="3556000" y="716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122229</xdr:rowOff>
    </xdr:from>
    <xdr:ext cx="762000" cy="259045"/>
    <xdr:sp macro="" textlink="">
      <xdr:nvSpPr>
        <xdr:cNvPr id="136" name="テキスト ボックス 135"/>
        <xdr:cNvSpPr txBox="1"/>
      </xdr:nvSpPr>
      <xdr:spPr>
        <a:xfrm>
          <a:off x="3225800" y="724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116182</xdr:rowOff>
    </xdr:from>
    <xdr:to>
      <xdr:col>2</xdr:col>
      <xdr:colOff>692150</xdr:colOff>
      <xdr:row>37</xdr:row>
      <xdr:rowOff>217782</xdr:rowOff>
    </xdr:to>
    <xdr:sp macro="" textlink="">
      <xdr:nvSpPr>
        <xdr:cNvPr id="137" name="円/楕円 136"/>
        <xdr:cNvSpPr/>
      </xdr:nvSpPr>
      <xdr:spPr bwMode="auto">
        <a:xfrm>
          <a:off x="2857500" y="724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202559</xdr:rowOff>
    </xdr:from>
    <xdr:ext cx="762000" cy="259045"/>
    <xdr:sp macro="" textlink="">
      <xdr:nvSpPr>
        <xdr:cNvPr id="138" name="テキスト ボックス 137"/>
        <xdr:cNvSpPr txBox="1"/>
      </xdr:nvSpPr>
      <xdr:spPr>
        <a:xfrm>
          <a:off x="2527300" y="732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神奈川県南足柄市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43,348
42,977
77.12
13,950,930
13,511,091
437,195
8,699,931
17,416,295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92.9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97478</xdr:rowOff>
    </xdr:from>
    <xdr:to>
      <xdr:col>6</xdr:col>
      <xdr:colOff>511175</xdr:colOff>
      <xdr:row>35</xdr:row>
      <xdr:rowOff>143632</xdr:rowOff>
    </xdr:to>
    <xdr:cxnSp macro="">
      <xdr:nvCxnSpPr>
        <xdr:cNvPr id="59" name="直線コネクタ 58"/>
        <xdr:cNvCxnSpPr/>
      </xdr:nvCxnSpPr>
      <xdr:spPr>
        <a:xfrm>
          <a:off x="3797300" y="6098228"/>
          <a:ext cx="838200" cy="4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23868</xdr:rowOff>
    </xdr:from>
    <xdr:to>
      <xdr:col>5</xdr:col>
      <xdr:colOff>358775</xdr:colOff>
      <xdr:row>35</xdr:row>
      <xdr:rowOff>97478</xdr:rowOff>
    </xdr:to>
    <xdr:cxnSp macro="">
      <xdr:nvCxnSpPr>
        <xdr:cNvPr id="62" name="直線コネクタ 61"/>
        <xdr:cNvCxnSpPr/>
      </xdr:nvCxnSpPr>
      <xdr:spPr>
        <a:xfrm>
          <a:off x="2908300" y="6024618"/>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23868</xdr:rowOff>
    </xdr:from>
    <xdr:to>
      <xdr:col>4</xdr:col>
      <xdr:colOff>155575</xdr:colOff>
      <xdr:row>35</xdr:row>
      <xdr:rowOff>35664</xdr:rowOff>
    </xdr:to>
    <xdr:cxnSp macro="">
      <xdr:nvCxnSpPr>
        <xdr:cNvPr id="65" name="直線コネクタ 64"/>
        <xdr:cNvCxnSpPr/>
      </xdr:nvCxnSpPr>
      <xdr:spPr>
        <a:xfrm flipV="1">
          <a:off x="2019300" y="6024618"/>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149708</xdr:rowOff>
    </xdr:from>
    <xdr:to>
      <xdr:col>4</xdr:col>
      <xdr:colOff>206375</xdr:colOff>
      <xdr:row>35</xdr:row>
      <xdr:rowOff>79858</xdr:rowOff>
    </xdr:to>
    <xdr:sp macro="" textlink="">
      <xdr:nvSpPr>
        <xdr:cNvPr id="66" name="フローチャート : 判断 65"/>
        <xdr:cNvSpPr/>
      </xdr:nvSpPr>
      <xdr:spPr>
        <a:xfrm>
          <a:off x="2857500" y="597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70985</xdr:rowOff>
    </xdr:from>
    <xdr:ext cx="534377" cy="259045"/>
    <xdr:sp macro="" textlink="">
      <xdr:nvSpPr>
        <xdr:cNvPr id="67" name="テキスト ボックス 66"/>
        <xdr:cNvSpPr txBox="1"/>
      </xdr:nvSpPr>
      <xdr:spPr>
        <a:xfrm>
          <a:off x="2641111" y="60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8827</xdr:rowOff>
    </xdr:from>
    <xdr:to>
      <xdr:col>2</xdr:col>
      <xdr:colOff>638175</xdr:colOff>
      <xdr:row>35</xdr:row>
      <xdr:rowOff>35664</xdr:rowOff>
    </xdr:to>
    <xdr:cxnSp macro="">
      <xdr:nvCxnSpPr>
        <xdr:cNvPr id="68" name="直線コネクタ 67"/>
        <xdr:cNvCxnSpPr/>
      </xdr:nvCxnSpPr>
      <xdr:spPr>
        <a:xfrm>
          <a:off x="1130300" y="6009577"/>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11153</xdr:rowOff>
    </xdr:from>
    <xdr:to>
      <xdr:col>3</xdr:col>
      <xdr:colOff>3175</xdr:colOff>
      <xdr:row>35</xdr:row>
      <xdr:rowOff>112753</xdr:rowOff>
    </xdr:to>
    <xdr:sp macro="" textlink="">
      <xdr:nvSpPr>
        <xdr:cNvPr id="69" name="フローチャート : 判断 68"/>
        <xdr:cNvSpPr/>
      </xdr:nvSpPr>
      <xdr:spPr>
        <a:xfrm>
          <a:off x="1968500" y="601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103880</xdr:rowOff>
    </xdr:from>
    <xdr:ext cx="534377" cy="259045"/>
    <xdr:sp macro="" textlink="">
      <xdr:nvSpPr>
        <xdr:cNvPr id="70" name="テキスト ボックス 69"/>
        <xdr:cNvSpPr txBox="1"/>
      </xdr:nvSpPr>
      <xdr:spPr>
        <a:xfrm>
          <a:off x="1752111" y="61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79161</xdr:rowOff>
    </xdr:from>
    <xdr:to>
      <xdr:col>1</xdr:col>
      <xdr:colOff>485775</xdr:colOff>
      <xdr:row>35</xdr:row>
      <xdr:rowOff>9311</xdr:rowOff>
    </xdr:to>
    <xdr:sp macro="" textlink="">
      <xdr:nvSpPr>
        <xdr:cNvPr id="71" name="フローチャート : 判断 70"/>
        <xdr:cNvSpPr/>
      </xdr:nvSpPr>
      <xdr:spPr>
        <a:xfrm>
          <a:off x="1079500" y="590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25838</xdr:rowOff>
    </xdr:from>
    <xdr:ext cx="534377" cy="259045"/>
    <xdr:sp macro="" textlink="">
      <xdr:nvSpPr>
        <xdr:cNvPr id="72" name="テキスト ボックス 71"/>
        <xdr:cNvSpPr txBox="1"/>
      </xdr:nvSpPr>
      <xdr:spPr>
        <a:xfrm>
          <a:off x="863111" y="56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92832</xdr:rowOff>
    </xdr:from>
    <xdr:to>
      <xdr:col>6</xdr:col>
      <xdr:colOff>561975</xdr:colOff>
      <xdr:row>36</xdr:row>
      <xdr:rowOff>22982</xdr:rowOff>
    </xdr:to>
    <xdr:sp macro="" textlink="">
      <xdr:nvSpPr>
        <xdr:cNvPr id="78" name="円/楕円 77"/>
        <xdr:cNvSpPr/>
      </xdr:nvSpPr>
      <xdr:spPr>
        <a:xfrm>
          <a:off x="4584700" y="609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71259</xdr:rowOff>
    </xdr:from>
    <xdr:ext cx="534377" cy="259045"/>
    <xdr:sp macro="" textlink="">
      <xdr:nvSpPr>
        <xdr:cNvPr id="79" name="人件費該当値テキスト"/>
        <xdr:cNvSpPr txBox="1"/>
      </xdr:nvSpPr>
      <xdr:spPr>
        <a:xfrm>
          <a:off x="4686300" y="607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62,328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46678</xdr:rowOff>
    </xdr:from>
    <xdr:to>
      <xdr:col>5</xdr:col>
      <xdr:colOff>409575</xdr:colOff>
      <xdr:row>35</xdr:row>
      <xdr:rowOff>148278</xdr:rowOff>
    </xdr:to>
    <xdr:sp macro="" textlink="">
      <xdr:nvSpPr>
        <xdr:cNvPr id="80" name="円/楕円 79"/>
        <xdr:cNvSpPr/>
      </xdr:nvSpPr>
      <xdr:spPr>
        <a:xfrm>
          <a:off x="3746500" y="60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139405</xdr:rowOff>
    </xdr:from>
    <xdr:ext cx="534377" cy="259045"/>
    <xdr:sp macro="" textlink="">
      <xdr:nvSpPr>
        <xdr:cNvPr id="81" name="テキスト ボックス 80"/>
        <xdr:cNvSpPr txBox="1"/>
      </xdr:nvSpPr>
      <xdr:spPr>
        <a:xfrm>
          <a:off x="3530111" y="61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144518</xdr:rowOff>
    </xdr:from>
    <xdr:to>
      <xdr:col>4</xdr:col>
      <xdr:colOff>206375</xdr:colOff>
      <xdr:row>35</xdr:row>
      <xdr:rowOff>74668</xdr:rowOff>
    </xdr:to>
    <xdr:sp macro="" textlink="">
      <xdr:nvSpPr>
        <xdr:cNvPr id="82" name="円/楕円 81"/>
        <xdr:cNvSpPr/>
      </xdr:nvSpPr>
      <xdr:spPr>
        <a:xfrm>
          <a:off x="2857500" y="59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91195</xdr:rowOff>
    </xdr:from>
    <xdr:ext cx="534377" cy="259045"/>
    <xdr:sp macro="" textlink="">
      <xdr:nvSpPr>
        <xdr:cNvPr id="83" name="テキスト ボックス 82"/>
        <xdr:cNvSpPr txBox="1"/>
      </xdr:nvSpPr>
      <xdr:spPr>
        <a:xfrm>
          <a:off x="2641111" y="57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156314</xdr:rowOff>
    </xdr:from>
    <xdr:to>
      <xdr:col>3</xdr:col>
      <xdr:colOff>3175</xdr:colOff>
      <xdr:row>35</xdr:row>
      <xdr:rowOff>86464</xdr:rowOff>
    </xdr:to>
    <xdr:sp macro="" textlink="">
      <xdr:nvSpPr>
        <xdr:cNvPr id="84" name="円/楕円 83"/>
        <xdr:cNvSpPr/>
      </xdr:nvSpPr>
      <xdr:spPr>
        <a:xfrm>
          <a:off x="1968500" y="59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102991</xdr:rowOff>
    </xdr:from>
    <xdr:ext cx="534377" cy="259045"/>
    <xdr:sp macro="" textlink="">
      <xdr:nvSpPr>
        <xdr:cNvPr id="85" name="テキスト ボックス 84"/>
        <xdr:cNvSpPr txBox="1"/>
      </xdr:nvSpPr>
      <xdr:spPr>
        <a:xfrm>
          <a:off x="1752111" y="576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129477</xdr:rowOff>
    </xdr:from>
    <xdr:to>
      <xdr:col>1</xdr:col>
      <xdr:colOff>485775</xdr:colOff>
      <xdr:row>35</xdr:row>
      <xdr:rowOff>59627</xdr:rowOff>
    </xdr:to>
    <xdr:sp macro="" textlink="">
      <xdr:nvSpPr>
        <xdr:cNvPr id="86" name="円/楕円 85"/>
        <xdr:cNvSpPr/>
      </xdr:nvSpPr>
      <xdr:spPr>
        <a:xfrm>
          <a:off x="1079500" y="59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50754</xdr:rowOff>
    </xdr:from>
    <xdr:ext cx="534377" cy="259045"/>
    <xdr:sp macro="" textlink="">
      <xdr:nvSpPr>
        <xdr:cNvPr id="87" name="テキスト ボックス 86"/>
        <xdr:cNvSpPr txBox="1"/>
      </xdr:nvSpPr>
      <xdr:spPr>
        <a:xfrm>
          <a:off x="863111" y="605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909</xdr:rowOff>
    </xdr:from>
    <xdr:to>
      <xdr:col>6</xdr:col>
      <xdr:colOff>511175</xdr:colOff>
      <xdr:row>58</xdr:row>
      <xdr:rowOff>8876</xdr:rowOff>
    </xdr:to>
    <xdr:cxnSp macro="">
      <xdr:nvCxnSpPr>
        <xdr:cNvPr id="116" name="直線コネクタ 115"/>
        <xdr:cNvCxnSpPr/>
      </xdr:nvCxnSpPr>
      <xdr:spPr>
        <a:xfrm>
          <a:off x="3797300" y="9945009"/>
          <a:ext cx="8382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909</xdr:rowOff>
    </xdr:from>
    <xdr:to>
      <xdr:col>5</xdr:col>
      <xdr:colOff>358775</xdr:colOff>
      <xdr:row>58</xdr:row>
      <xdr:rowOff>11623</xdr:rowOff>
    </xdr:to>
    <xdr:cxnSp macro="">
      <xdr:nvCxnSpPr>
        <xdr:cNvPr id="119" name="直線コネクタ 118"/>
        <xdr:cNvCxnSpPr/>
      </xdr:nvCxnSpPr>
      <xdr:spPr>
        <a:xfrm flipV="1">
          <a:off x="2908300" y="9945009"/>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11623</xdr:rowOff>
    </xdr:from>
    <xdr:to>
      <xdr:col>4</xdr:col>
      <xdr:colOff>155575</xdr:colOff>
      <xdr:row>58</xdr:row>
      <xdr:rowOff>22261</xdr:rowOff>
    </xdr:to>
    <xdr:cxnSp macro="">
      <xdr:nvCxnSpPr>
        <xdr:cNvPr id="122" name="直線コネクタ 121"/>
        <xdr:cNvCxnSpPr/>
      </xdr:nvCxnSpPr>
      <xdr:spPr>
        <a:xfrm flipV="1">
          <a:off x="2019300" y="9955723"/>
          <a:ext cx="8890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116854</xdr:rowOff>
    </xdr:from>
    <xdr:to>
      <xdr:col>4</xdr:col>
      <xdr:colOff>206375</xdr:colOff>
      <xdr:row>58</xdr:row>
      <xdr:rowOff>47004</xdr:rowOff>
    </xdr:to>
    <xdr:sp macro="" textlink="">
      <xdr:nvSpPr>
        <xdr:cNvPr id="123" name="フローチャート : 判断 122"/>
        <xdr:cNvSpPr/>
      </xdr:nvSpPr>
      <xdr:spPr>
        <a:xfrm>
          <a:off x="2857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63531</xdr:rowOff>
    </xdr:from>
    <xdr:ext cx="534377" cy="259045"/>
    <xdr:sp macro="" textlink="">
      <xdr:nvSpPr>
        <xdr:cNvPr id="124" name="テキスト ボックス 123"/>
        <xdr:cNvSpPr txBox="1"/>
      </xdr:nvSpPr>
      <xdr:spPr>
        <a:xfrm>
          <a:off x="2641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22261</xdr:rowOff>
    </xdr:from>
    <xdr:to>
      <xdr:col>2</xdr:col>
      <xdr:colOff>638175</xdr:colOff>
      <xdr:row>58</xdr:row>
      <xdr:rowOff>32593</xdr:rowOff>
    </xdr:to>
    <xdr:cxnSp macro="">
      <xdr:nvCxnSpPr>
        <xdr:cNvPr id="125" name="直線コネクタ 124"/>
        <xdr:cNvCxnSpPr/>
      </xdr:nvCxnSpPr>
      <xdr:spPr>
        <a:xfrm flipV="1">
          <a:off x="1130300" y="9966361"/>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130159</xdr:rowOff>
    </xdr:from>
    <xdr:to>
      <xdr:col>3</xdr:col>
      <xdr:colOff>3175</xdr:colOff>
      <xdr:row>58</xdr:row>
      <xdr:rowOff>60309</xdr:rowOff>
    </xdr:to>
    <xdr:sp macro="" textlink="">
      <xdr:nvSpPr>
        <xdr:cNvPr id="126" name="フローチャート : 判断 125"/>
        <xdr:cNvSpPr/>
      </xdr:nvSpPr>
      <xdr:spPr>
        <a:xfrm>
          <a:off x="1968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76836</xdr:rowOff>
    </xdr:from>
    <xdr:ext cx="534377" cy="259045"/>
    <xdr:sp macro="" textlink="">
      <xdr:nvSpPr>
        <xdr:cNvPr id="127" name="テキスト ボックス 126"/>
        <xdr:cNvSpPr txBox="1"/>
      </xdr:nvSpPr>
      <xdr:spPr>
        <a:xfrm>
          <a:off x="1752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125568</xdr:rowOff>
    </xdr:from>
    <xdr:to>
      <xdr:col>1</xdr:col>
      <xdr:colOff>485775</xdr:colOff>
      <xdr:row>58</xdr:row>
      <xdr:rowOff>55718</xdr:rowOff>
    </xdr:to>
    <xdr:sp macro="" textlink="">
      <xdr:nvSpPr>
        <xdr:cNvPr id="128" name="フローチャート : 判断 127"/>
        <xdr:cNvSpPr/>
      </xdr:nvSpPr>
      <xdr:spPr>
        <a:xfrm>
          <a:off x="1079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72245</xdr:rowOff>
    </xdr:from>
    <xdr:ext cx="534377" cy="259045"/>
    <xdr:sp macro="" textlink="">
      <xdr:nvSpPr>
        <xdr:cNvPr id="129" name="テキスト ボックス 128"/>
        <xdr:cNvSpPr txBox="1"/>
      </xdr:nvSpPr>
      <xdr:spPr>
        <a:xfrm>
          <a:off x="863111" y="96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129526</xdr:rowOff>
    </xdr:from>
    <xdr:to>
      <xdr:col>6</xdr:col>
      <xdr:colOff>561975</xdr:colOff>
      <xdr:row>58</xdr:row>
      <xdr:rowOff>59676</xdr:rowOff>
    </xdr:to>
    <xdr:sp macro="" textlink="">
      <xdr:nvSpPr>
        <xdr:cNvPr id="135" name="円/楕円 134"/>
        <xdr:cNvSpPr/>
      </xdr:nvSpPr>
      <xdr:spPr>
        <a:xfrm>
          <a:off x="4584700" y="99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121559</xdr:rowOff>
    </xdr:from>
    <xdr:to>
      <xdr:col>5</xdr:col>
      <xdr:colOff>409575</xdr:colOff>
      <xdr:row>58</xdr:row>
      <xdr:rowOff>51709</xdr:rowOff>
    </xdr:to>
    <xdr:sp macro="" textlink="">
      <xdr:nvSpPr>
        <xdr:cNvPr id="137" name="円/楕円 136"/>
        <xdr:cNvSpPr/>
      </xdr:nvSpPr>
      <xdr:spPr>
        <a:xfrm>
          <a:off x="3746500" y="98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42836</xdr:rowOff>
    </xdr:from>
    <xdr:ext cx="534377" cy="259045"/>
    <xdr:sp macro="" textlink="">
      <xdr:nvSpPr>
        <xdr:cNvPr id="138" name="テキスト ボックス 137"/>
        <xdr:cNvSpPr txBox="1"/>
      </xdr:nvSpPr>
      <xdr:spPr>
        <a:xfrm>
          <a:off x="3530111" y="99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132273</xdr:rowOff>
    </xdr:from>
    <xdr:to>
      <xdr:col>4</xdr:col>
      <xdr:colOff>206375</xdr:colOff>
      <xdr:row>58</xdr:row>
      <xdr:rowOff>62423</xdr:rowOff>
    </xdr:to>
    <xdr:sp macro="" textlink="">
      <xdr:nvSpPr>
        <xdr:cNvPr id="139" name="円/楕円 138"/>
        <xdr:cNvSpPr/>
      </xdr:nvSpPr>
      <xdr:spPr>
        <a:xfrm>
          <a:off x="2857500" y="99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53550</xdr:rowOff>
    </xdr:from>
    <xdr:ext cx="534377" cy="259045"/>
    <xdr:sp macro="" textlink="">
      <xdr:nvSpPr>
        <xdr:cNvPr id="140" name="テキスト ボックス 139"/>
        <xdr:cNvSpPr txBox="1"/>
      </xdr:nvSpPr>
      <xdr:spPr>
        <a:xfrm>
          <a:off x="2641111" y="999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142911</xdr:rowOff>
    </xdr:from>
    <xdr:to>
      <xdr:col>3</xdr:col>
      <xdr:colOff>3175</xdr:colOff>
      <xdr:row>58</xdr:row>
      <xdr:rowOff>73061</xdr:rowOff>
    </xdr:to>
    <xdr:sp macro="" textlink="">
      <xdr:nvSpPr>
        <xdr:cNvPr id="141" name="円/楕円 140"/>
        <xdr:cNvSpPr/>
      </xdr:nvSpPr>
      <xdr:spPr>
        <a:xfrm>
          <a:off x="1968500" y="99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64188</xdr:rowOff>
    </xdr:from>
    <xdr:ext cx="534377" cy="259045"/>
    <xdr:sp macro="" textlink="">
      <xdr:nvSpPr>
        <xdr:cNvPr id="142" name="テキスト ボックス 141"/>
        <xdr:cNvSpPr txBox="1"/>
      </xdr:nvSpPr>
      <xdr:spPr>
        <a:xfrm>
          <a:off x="1752111" y="1000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153243</xdr:rowOff>
    </xdr:from>
    <xdr:to>
      <xdr:col>1</xdr:col>
      <xdr:colOff>485775</xdr:colOff>
      <xdr:row>58</xdr:row>
      <xdr:rowOff>83393</xdr:rowOff>
    </xdr:to>
    <xdr:sp macro="" textlink="">
      <xdr:nvSpPr>
        <xdr:cNvPr id="143" name="円/楕円 142"/>
        <xdr:cNvSpPr/>
      </xdr:nvSpPr>
      <xdr:spPr>
        <a:xfrm>
          <a:off x="1079500" y="992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74520</xdr:rowOff>
    </xdr:from>
    <xdr:ext cx="534377" cy="259045"/>
    <xdr:sp macro="" textlink="">
      <xdr:nvSpPr>
        <xdr:cNvPr id="144" name="テキスト ボックス 143"/>
        <xdr:cNvSpPr txBox="1"/>
      </xdr:nvSpPr>
      <xdr:spPr>
        <a:xfrm>
          <a:off x="863111" y="1001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113754</xdr:rowOff>
    </xdr:from>
    <xdr:to>
      <xdr:col>6</xdr:col>
      <xdr:colOff>511175</xdr:colOff>
      <xdr:row>78</xdr:row>
      <xdr:rowOff>129070</xdr:rowOff>
    </xdr:to>
    <xdr:cxnSp macro="">
      <xdr:nvCxnSpPr>
        <xdr:cNvPr id="173" name="直線コネクタ 172"/>
        <xdr:cNvCxnSpPr/>
      </xdr:nvCxnSpPr>
      <xdr:spPr>
        <a:xfrm>
          <a:off x="3797300" y="13486854"/>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101981</xdr:rowOff>
    </xdr:from>
    <xdr:to>
      <xdr:col>5</xdr:col>
      <xdr:colOff>358775</xdr:colOff>
      <xdr:row>78</xdr:row>
      <xdr:rowOff>113754</xdr:rowOff>
    </xdr:to>
    <xdr:cxnSp macro="">
      <xdr:nvCxnSpPr>
        <xdr:cNvPr id="176" name="直線コネクタ 175"/>
        <xdr:cNvCxnSpPr/>
      </xdr:nvCxnSpPr>
      <xdr:spPr>
        <a:xfrm>
          <a:off x="2908300" y="13475081"/>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101639</xdr:rowOff>
    </xdr:from>
    <xdr:to>
      <xdr:col>4</xdr:col>
      <xdr:colOff>155575</xdr:colOff>
      <xdr:row>78</xdr:row>
      <xdr:rowOff>101981</xdr:rowOff>
    </xdr:to>
    <xdr:cxnSp macro="">
      <xdr:nvCxnSpPr>
        <xdr:cNvPr id="179" name="直線コネクタ 178"/>
        <xdr:cNvCxnSpPr/>
      </xdr:nvCxnSpPr>
      <xdr:spPr>
        <a:xfrm>
          <a:off x="2019300" y="13474739"/>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139345</xdr:rowOff>
    </xdr:from>
    <xdr:to>
      <xdr:col>4</xdr:col>
      <xdr:colOff>206375</xdr:colOff>
      <xdr:row>78</xdr:row>
      <xdr:rowOff>69495</xdr:rowOff>
    </xdr:to>
    <xdr:sp macro="" textlink="">
      <xdr:nvSpPr>
        <xdr:cNvPr id="180" name="フローチャート : 判断 179"/>
        <xdr:cNvSpPr/>
      </xdr:nvSpPr>
      <xdr:spPr>
        <a:xfrm>
          <a:off x="2857500" y="133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86022</xdr:rowOff>
    </xdr:from>
    <xdr:ext cx="469744" cy="259045"/>
    <xdr:sp macro="" textlink="">
      <xdr:nvSpPr>
        <xdr:cNvPr id="181" name="テキスト ボックス 180"/>
        <xdr:cNvSpPr txBox="1"/>
      </xdr:nvSpPr>
      <xdr:spPr>
        <a:xfrm>
          <a:off x="2673427" y="1311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101639</xdr:rowOff>
    </xdr:from>
    <xdr:to>
      <xdr:col>2</xdr:col>
      <xdr:colOff>638175</xdr:colOff>
      <xdr:row>78</xdr:row>
      <xdr:rowOff>106172</xdr:rowOff>
    </xdr:to>
    <xdr:cxnSp macro="">
      <xdr:nvCxnSpPr>
        <xdr:cNvPr id="182" name="直線コネクタ 181"/>
        <xdr:cNvCxnSpPr/>
      </xdr:nvCxnSpPr>
      <xdr:spPr>
        <a:xfrm flipV="1">
          <a:off x="1130300" y="13474739"/>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125704</xdr:rowOff>
    </xdr:from>
    <xdr:to>
      <xdr:col>3</xdr:col>
      <xdr:colOff>3175</xdr:colOff>
      <xdr:row>78</xdr:row>
      <xdr:rowOff>55854</xdr:rowOff>
    </xdr:to>
    <xdr:sp macro="" textlink="">
      <xdr:nvSpPr>
        <xdr:cNvPr id="183" name="フローチャート : 判断 182"/>
        <xdr:cNvSpPr/>
      </xdr:nvSpPr>
      <xdr:spPr>
        <a:xfrm>
          <a:off x="1968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72381</xdr:rowOff>
    </xdr:from>
    <xdr:ext cx="469744" cy="259045"/>
    <xdr:sp macro="" textlink="">
      <xdr:nvSpPr>
        <xdr:cNvPr id="184" name="テキスト ボックス 183"/>
        <xdr:cNvSpPr txBox="1"/>
      </xdr:nvSpPr>
      <xdr:spPr>
        <a:xfrm>
          <a:off x="1784427" y="131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165061</xdr:rowOff>
    </xdr:from>
    <xdr:to>
      <xdr:col>1</xdr:col>
      <xdr:colOff>485775</xdr:colOff>
      <xdr:row>78</xdr:row>
      <xdr:rowOff>95211</xdr:rowOff>
    </xdr:to>
    <xdr:sp macro="" textlink="">
      <xdr:nvSpPr>
        <xdr:cNvPr id="185" name="フローチャート : 判断 184"/>
        <xdr:cNvSpPr/>
      </xdr:nvSpPr>
      <xdr:spPr>
        <a:xfrm>
          <a:off x="1079500" y="133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111738</xdr:rowOff>
    </xdr:from>
    <xdr:ext cx="469744" cy="259045"/>
    <xdr:sp macro="" textlink="">
      <xdr:nvSpPr>
        <xdr:cNvPr id="186" name="テキスト ボックス 185"/>
        <xdr:cNvSpPr txBox="1"/>
      </xdr:nvSpPr>
      <xdr:spPr>
        <a:xfrm>
          <a:off x="895427" y="131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78270</xdr:rowOff>
    </xdr:from>
    <xdr:to>
      <xdr:col>6</xdr:col>
      <xdr:colOff>561975</xdr:colOff>
      <xdr:row>79</xdr:row>
      <xdr:rowOff>8420</xdr:rowOff>
    </xdr:to>
    <xdr:sp macro="" textlink="">
      <xdr:nvSpPr>
        <xdr:cNvPr id="192" name="円/楕円 191"/>
        <xdr:cNvSpPr/>
      </xdr:nvSpPr>
      <xdr:spPr>
        <a:xfrm>
          <a:off x="4584700" y="134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164647</xdr:rowOff>
    </xdr:from>
    <xdr:ext cx="469744" cy="259045"/>
    <xdr:sp macro="" textlink="">
      <xdr:nvSpPr>
        <xdr:cNvPr id="193" name="維持補修費該当値テキスト"/>
        <xdr:cNvSpPr txBox="1"/>
      </xdr:nvSpPr>
      <xdr:spPr>
        <a:xfrm>
          <a:off x="4686300" y="1336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62954</xdr:rowOff>
    </xdr:from>
    <xdr:to>
      <xdr:col>5</xdr:col>
      <xdr:colOff>409575</xdr:colOff>
      <xdr:row>78</xdr:row>
      <xdr:rowOff>164554</xdr:rowOff>
    </xdr:to>
    <xdr:sp macro="" textlink="">
      <xdr:nvSpPr>
        <xdr:cNvPr id="194" name="円/楕円 193"/>
        <xdr:cNvSpPr/>
      </xdr:nvSpPr>
      <xdr:spPr>
        <a:xfrm>
          <a:off x="3746500" y="134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155681</xdr:rowOff>
    </xdr:from>
    <xdr:ext cx="469744" cy="259045"/>
    <xdr:sp macro="" textlink="">
      <xdr:nvSpPr>
        <xdr:cNvPr id="195" name="テキスト ボックス 194"/>
        <xdr:cNvSpPr txBox="1"/>
      </xdr:nvSpPr>
      <xdr:spPr>
        <a:xfrm>
          <a:off x="3562427" y="135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51181</xdr:rowOff>
    </xdr:from>
    <xdr:to>
      <xdr:col>4</xdr:col>
      <xdr:colOff>206375</xdr:colOff>
      <xdr:row>78</xdr:row>
      <xdr:rowOff>152781</xdr:rowOff>
    </xdr:to>
    <xdr:sp macro="" textlink="">
      <xdr:nvSpPr>
        <xdr:cNvPr id="196" name="円/楕円 195"/>
        <xdr:cNvSpPr/>
      </xdr:nvSpPr>
      <xdr:spPr>
        <a:xfrm>
          <a:off x="28575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143908</xdr:rowOff>
    </xdr:from>
    <xdr:ext cx="469744" cy="259045"/>
    <xdr:sp macro="" textlink="">
      <xdr:nvSpPr>
        <xdr:cNvPr id="197" name="テキスト ボックス 196"/>
        <xdr:cNvSpPr txBox="1"/>
      </xdr:nvSpPr>
      <xdr:spPr>
        <a:xfrm>
          <a:off x="2673427" y="135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50839</xdr:rowOff>
    </xdr:from>
    <xdr:to>
      <xdr:col>3</xdr:col>
      <xdr:colOff>3175</xdr:colOff>
      <xdr:row>78</xdr:row>
      <xdr:rowOff>152439</xdr:rowOff>
    </xdr:to>
    <xdr:sp macro="" textlink="">
      <xdr:nvSpPr>
        <xdr:cNvPr id="198" name="円/楕円 197"/>
        <xdr:cNvSpPr/>
      </xdr:nvSpPr>
      <xdr:spPr>
        <a:xfrm>
          <a:off x="1968500" y="134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143566</xdr:rowOff>
    </xdr:from>
    <xdr:ext cx="469744" cy="259045"/>
    <xdr:sp macro="" textlink="">
      <xdr:nvSpPr>
        <xdr:cNvPr id="199" name="テキスト ボックス 198"/>
        <xdr:cNvSpPr txBox="1"/>
      </xdr:nvSpPr>
      <xdr:spPr>
        <a:xfrm>
          <a:off x="1784427" y="1351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55372</xdr:rowOff>
    </xdr:from>
    <xdr:to>
      <xdr:col>1</xdr:col>
      <xdr:colOff>485775</xdr:colOff>
      <xdr:row>78</xdr:row>
      <xdr:rowOff>156972</xdr:rowOff>
    </xdr:to>
    <xdr:sp macro="" textlink="">
      <xdr:nvSpPr>
        <xdr:cNvPr id="200" name="円/楕円 199"/>
        <xdr:cNvSpPr/>
      </xdr:nvSpPr>
      <xdr:spPr>
        <a:xfrm>
          <a:off x="1079500" y="134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148099</xdr:rowOff>
    </xdr:from>
    <xdr:ext cx="469744" cy="259045"/>
    <xdr:sp macro="" textlink="">
      <xdr:nvSpPr>
        <xdr:cNvPr id="201" name="テキスト ボックス 200"/>
        <xdr:cNvSpPr txBox="1"/>
      </xdr:nvSpPr>
      <xdr:spPr>
        <a:xfrm>
          <a:off x="895427" y="1352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59347</xdr:rowOff>
    </xdr:from>
    <xdr:to>
      <xdr:col>6</xdr:col>
      <xdr:colOff>511175</xdr:colOff>
      <xdr:row>95</xdr:row>
      <xdr:rowOff>157950</xdr:rowOff>
    </xdr:to>
    <xdr:cxnSp macro="">
      <xdr:nvCxnSpPr>
        <xdr:cNvPr id="231" name="直線コネクタ 230"/>
        <xdr:cNvCxnSpPr/>
      </xdr:nvCxnSpPr>
      <xdr:spPr>
        <a:xfrm flipV="1">
          <a:off x="3797300" y="16347097"/>
          <a:ext cx="8382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157950</xdr:rowOff>
    </xdr:from>
    <xdr:to>
      <xdr:col>5</xdr:col>
      <xdr:colOff>358775</xdr:colOff>
      <xdr:row>96</xdr:row>
      <xdr:rowOff>15703</xdr:rowOff>
    </xdr:to>
    <xdr:cxnSp macro="">
      <xdr:nvCxnSpPr>
        <xdr:cNvPr id="234" name="直線コネクタ 233"/>
        <xdr:cNvCxnSpPr/>
      </xdr:nvCxnSpPr>
      <xdr:spPr>
        <a:xfrm flipV="1">
          <a:off x="2908300" y="16445700"/>
          <a:ext cx="8890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15703</xdr:rowOff>
    </xdr:from>
    <xdr:to>
      <xdr:col>4</xdr:col>
      <xdr:colOff>155575</xdr:colOff>
      <xdr:row>96</xdr:row>
      <xdr:rowOff>88131</xdr:rowOff>
    </xdr:to>
    <xdr:cxnSp macro="">
      <xdr:nvCxnSpPr>
        <xdr:cNvPr id="237" name="直線コネクタ 236"/>
        <xdr:cNvCxnSpPr/>
      </xdr:nvCxnSpPr>
      <xdr:spPr>
        <a:xfrm flipV="1">
          <a:off x="2019300" y="16474903"/>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169920</xdr:rowOff>
    </xdr:from>
    <xdr:to>
      <xdr:col>4</xdr:col>
      <xdr:colOff>206375</xdr:colOff>
      <xdr:row>96</xdr:row>
      <xdr:rowOff>100070</xdr:rowOff>
    </xdr:to>
    <xdr:sp macro="" textlink="">
      <xdr:nvSpPr>
        <xdr:cNvPr id="238" name="フローチャート : 判断 237"/>
        <xdr:cNvSpPr/>
      </xdr:nvSpPr>
      <xdr:spPr>
        <a:xfrm>
          <a:off x="2857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91197</xdr:rowOff>
    </xdr:from>
    <xdr:ext cx="534377" cy="259045"/>
    <xdr:sp macro="" textlink="">
      <xdr:nvSpPr>
        <xdr:cNvPr id="239" name="テキスト ボックス 238"/>
        <xdr:cNvSpPr txBox="1"/>
      </xdr:nvSpPr>
      <xdr:spPr>
        <a:xfrm>
          <a:off x="2641111" y="16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87864</xdr:rowOff>
    </xdr:from>
    <xdr:to>
      <xdr:col>2</xdr:col>
      <xdr:colOff>638175</xdr:colOff>
      <xdr:row>96</xdr:row>
      <xdr:rowOff>88131</xdr:rowOff>
    </xdr:to>
    <xdr:cxnSp macro="">
      <xdr:nvCxnSpPr>
        <xdr:cNvPr id="240" name="直線コネクタ 239"/>
        <xdr:cNvCxnSpPr/>
      </xdr:nvCxnSpPr>
      <xdr:spPr>
        <a:xfrm>
          <a:off x="1130300" y="1654706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76536</xdr:rowOff>
    </xdr:from>
    <xdr:to>
      <xdr:col>3</xdr:col>
      <xdr:colOff>3175</xdr:colOff>
      <xdr:row>97</xdr:row>
      <xdr:rowOff>6686</xdr:rowOff>
    </xdr:to>
    <xdr:sp macro="" textlink="">
      <xdr:nvSpPr>
        <xdr:cNvPr id="241" name="フローチャート : 判断 240"/>
        <xdr:cNvSpPr/>
      </xdr:nvSpPr>
      <xdr:spPr>
        <a:xfrm>
          <a:off x="1968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169263</xdr:rowOff>
    </xdr:from>
    <xdr:ext cx="534377" cy="259045"/>
    <xdr:sp macro="" textlink="">
      <xdr:nvSpPr>
        <xdr:cNvPr id="242" name="テキスト ボックス 241"/>
        <xdr:cNvSpPr txBox="1"/>
      </xdr:nvSpPr>
      <xdr:spPr>
        <a:xfrm>
          <a:off x="1752111" y="166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100312</xdr:rowOff>
    </xdr:from>
    <xdr:to>
      <xdr:col>1</xdr:col>
      <xdr:colOff>485775</xdr:colOff>
      <xdr:row>97</xdr:row>
      <xdr:rowOff>30462</xdr:rowOff>
    </xdr:to>
    <xdr:sp macro="" textlink="">
      <xdr:nvSpPr>
        <xdr:cNvPr id="243" name="フローチャート : 判断 242"/>
        <xdr:cNvSpPr/>
      </xdr:nvSpPr>
      <xdr:spPr>
        <a:xfrm>
          <a:off x="1079500" y="165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21589</xdr:rowOff>
    </xdr:from>
    <xdr:ext cx="534377" cy="259045"/>
    <xdr:sp macro="" textlink="">
      <xdr:nvSpPr>
        <xdr:cNvPr id="244" name="テキスト ボックス 243"/>
        <xdr:cNvSpPr txBox="1"/>
      </xdr:nvSpPr>
      <xdr:spPr>
        <a:xfrm>
          <a:off x="863111" y="166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8547</xdr:rowOff>
    </xdr:from>
    <xdr:to>
      <xdr:col>6</xdr:col>
      <xdr:colOff>561975</xdr:colOff>
      <xdr:row>95</xdr:row>
      <xdr:rowOff>110147</xdr:rowOff>
    </xdr:to>
    <xdr:sp macro="" textlink="">
      <xdr:nvSpPr>
        <xdr:cNvPr id="250" name="円/楕円 249"/>
        <xdr:cNvSpPr/>
      </xdr:nvSpPr>
      <xdr:spPr>
        <a:xfrm>
          <a:off x="4584700" y="1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158424</xdr:rowOff>
    </xdr:from>
    <xdr:ext cx="534377" cy="259045"/>
    <xdr:sp macro="" textlink="">
      <xdr:nvSpPr>
        <xdr:cNvPr id="251" name="扶助費該当値テキスト"/>
        <xdr:cNvSpPr txBox="1"/>
      </xdr:nvSpPr>
      <xdr:spPr>
        <a:xfrm>
          <a:off x="4686300" y="1627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75,218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107150</xdr:rowOff>
    </xdr:from>
    <xdr:to>
      <xdr:col>5</xdr:col>
      <xdr:colOff>409575</xdr:colOff>
      <xdr:row>96</xdr:row>
      <xdr:rowOff>37300</xdr:rowOff>
    </xdr:to>
    <xdr:sp macro="" textlink="">
      <xdr:nvSpPr>
        <xdr:cNvPr id="252" name="円/楕円 251"/>
        <xdr:cNvSpPr/>
      </xdr:nvSpPr>
      <xdr:spPr>
        <a:xfrm>
          <a:off x="3746500" y="163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28427</xdr:rowOff>
    </xdr:from>
    <xdr:ext cx="534377" cy="259045"/>
    <xdr:sp macro="" textlink="">
      <xdr:nvSpPr>
        <xdr:cNvPr id="253" name="テキスト ボックス 252"/>
        <xdr:cNvSpPr txBox="1"/>
      </xdr:nvSpPr>
      <xdr:spPr>
        <a:xfrm>
          <a:off x="3530111" y="164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136353</xdr:rowOff>
    </xdr:from>
    <xdr:to>
      <xdr:col>4</xdr:col>
      <xdr:colOff>206375</xdr:colOff>
      <xdr:row>96</xdr:row>
      <xdr:rowOff>66503</xdr:rowOff>
    </xdr:to>
    <xdr:sp macro="" textlink="">
      <xdr:nvSpPr>
        <xdr:cNvPr id="254" name="円/楕円 253"/>
        <xdr:cNvSpPr/>
      </xdr:nvSpPr>
      <xdr:spPr>
        <a:xfrm>
          <a:off x="2857500" y="164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83030</xdr:rowOff>
    </xdr:from>
    <xdr:ext cx="534377" cy="259045"/>
    <xdr:sp macro="" textlink="">
      <xdr:nvSpPr>
        <xdr:cNvPr id="255" name="テキスト ボックス 254"/>
        <xdr:cNvSpPr txBox="1"/>
      </xdr:nvSpPr>
      <xdr:spPr>
        <a:xfrm>
          <a:off x="2641111" y="161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37331</xdr:rowOff>
    </xdr:from>
    <xdr:to>
      <xdr:col>3</xdr:col>
      <xdr:colOff>3175</xdr:colOff>
      <xdr:row>96</xdr:row>
      <xdr:rowOff>138931</xdr:rowOff>
    </xdr:to>
    <xdr:sp macro="" textlink="">
      <xdr:nvSpPr>
        <xdr:cNvPr id="256" name="円/楕円 255"/>
        <xdr:cNvSpPr/>
      </xdr:nvSpPr>
      <xdr:spPr>
        <a:xfrm>
          <a:off x="1968500" y="164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155458</xdr:rowOff>
    </xdr:from>
    <xdr:ext cx="534377" cy="259045"/>
    <xdr:sp macro="" textlink="">
      <xdr:nvSpPr>
        <xdr:cNvPr id="257" name="テキスト ボックス 256"/>
        <xdr:cNvSpPr txBox="1"/>
      </xdr:nvSpPr>
      <xdr:spPr>
        <a:xfrm>
          <a:off x="1752111" y="162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37064</xdr:rowOff>
    </xdr:from>
    <xdr:to>
      <xdr:col>1</xdr:col>
      <xdr:colOff>485775</xdr:colOff>
      <xdr:row>96</xdr:row>
      <xdr:rowOff>138664</xdr:rowOff>
    </xdr:to>
    <xdr:sp macro="" textlink="">
      <xdr:nvSpPr>
        <xdr:cNvPr id="258" name="円/楕円 257"/>
        <xdr:cNvSpPr/>
      </xdr:nvSpPr>
      <xdr:spPr>
        <a:xfrm>
          <a:off x="1079500" y="16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155191</xdr:rowOff>
    </xdr:from>
    <xdr:ext cx="534377" cy="259045"/>
    <xdr:sp macro="" textlink="">
      <xdr:nvSpPr>
        <xdr:cNvPr id="259" name="テキスト ボックス 258"/>
        <xdr:cNvSpPr txBox="1"/>
      </xdr:nvSpPr>
      <xdr:spPr>
        <a:xfrm>
          <a:off x="863111" y="1627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0" name="直線コネクタ 269"/>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1" name="テキスト ボックス 270"/>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3" name="テキスト ボックス 272"/>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4" name="直線コネクタ 273"/>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5" name="テキスト ボックス 274"/>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78" name="直線コネクタ 277"/>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79" name="テキスト ボックス 278"/>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1" name="テキスト ボックス 280"/>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2" name="直線コネクタ 281"/>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3" name="テキスト ボックス 282"/>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58157</xdr:rowOff>
    </xdr:from>
    <xdr:to>
      <xdr:col>15</xdr:col>
      <xdr:colOff>180340</xdr:colOff>
      <xdr:row>38</xdr:row>
      <xdr:rowOff>150635</xdr:rowOff>
    </xdr:to>
    <xdr:cxnSp macro="">
      <xdr:nvCxnSpPr>
        <xdr:cNvPr id="287" name="直線コネクタ 286"/>
        <xdr:cNvCxnSpPr/>
      </xdr:nvCxnSpPr>
      <xdr:spPr>
        <a:xfrm flipV="1">
          <a:off x="10475595" y="5373107"/>
          <a:ext cx="1270" cy="129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154462</xdr:rowOff>
    </xdr:from>
    <xdr:ext cx="534377" cy="259045"/>
    <xdr:sp macro="" textlink="">
      <xdr:nvSpPr>
        <xdr:cNvPr id="288" name="補助費等最小値テキスト"/>
        <xdr:cNvSpPr txBox="1"/>
      </xdr:nvSpPr>
      <xdr:spPr>
        <a:xfrm>
          <a:off x="10528300" y="666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150635</xdr:rowOff>
    </xdr:from>
    <xdr:to>
      <xdr:col>15</xdr:col>
      <xdr:colOff>269875</xdr:colOff>
      <xdr:row>38</xdr:row>
      <xdr:rowOff>150635</xdr:rowOff>
    </xdr:to>
    <xdr:cxnSp macro="">
      <xdr:nvCxnSpPr>
        <xdr:cNvPr id="289" name="直線コネクタ 288"/>
        <xdr:cNvCxnSpPr/>
      </xdr:nvCxnSpPr>
      <xdr:spPr>
        <a:xfrm>
          <a:off x="10388600" y="666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4834</xdr:rowOff>
    </xdr:from>
    <xdr:ext cx="599010" cy="259045"/>
    <xdr:sp macro="" textlink="">
      <xdr:nvSpPr>
        <xdr:cNvPr id="290" name="補助費等最大値テキスト"/>
        <xdr:cNvSpPr txBox="1"/>
      </xdr:nvSpPr>
      <xdr:spPr>
        <a:xfrm>
          <a:off x="10528300" y="514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31</xdr:row>
      <xdr:rowOff>58157</xdr:rowOff>
    </xdr:from>
    <xdr:to>
      <xdr:col>15</xdr:col>
      <xdr:colOff>269875</xdr:colOff>
      <xdr:row>31</xdr:row>
      <xdr:rowOff>58157</xdr:rowOff>
    </xdr:to>
    <xdr:cxnSp macro="">
      <xdr:nvCxnSpPr>
        <xdr:cNvPr id="291" name="直線コネクタ 290"/>
        <xdr:cNvCxnSpPr/>
      </xdr:nvCxnSpPr>
      <xdr:spPr>
        <a:xfrm>
          <a:off x="10388600" y="53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23743</xdr:rowOff>
    </xdr:from>
    <xdr:to>
      <xdr:col>15</xdr:col>
      <xdr:colOff>180975</xdr:colOff>
      <xdr:row>38</xdr:row>
      <xdr:rowOff>32591</xdr:rowOff>
    </xdr:to>
    <xdr:cxnSp macro="">
      <xdr:nvCxnSpPr>
        <xdr:cNvPr id="292" name="直線コネクタ 291"/>
        <xdr:cNvCxnSpPr/>
      </xdr:nvCxnSpPr>
      <xdr:spPr>
        <a:xfrm>
          <a:off x="9639300" y="6538843"/>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73353</xdr:rowOff>
    </xdr:from>
    <xdr:ext cx="534377" cy="259045"/>
    <xdr:sp macro="" textlink="">
      <xdr:nvSpPr>
        <xdr:cNvPr id="293" name="補助費等平均値テキスト"/>
        <xdr:cNvSpPr txBox="1"/>
      </xdr:nvSpPr>
      <xdr:spPr>
        <a:xfrm>
          <a:off x="10528300" y="607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50476</xdr:rowOff>
    </xdr:from>
    <xdr:to>
      <xdr:col>15</xdr:col>
      <xdr:colOff>231775</xdr:colOff>
      <xdr:row>36</xdr:row>
      <xdr:rowOff>152076</xdr:rowOff>
    </xdr:to>
    <xdr:sp macro="" textlink="">
      <xdr:nvSpPr>
        <xdr:cNvPr id="294" name="フローチャート : 判断 293"/>
        <xdr:cNvSpPr/>
      </xdr:nvSpPr>
      <xdr:spPr>
        <a:xfrm>
          <a:off x="10426700" y="622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23743</xdr:rowOff>
    </xdr:from>
    <xdr:to>
      <xdr:col>14</xdr:col>
      <xdr:colOff>28575</xdr:colOff>
      <xdr:row>38</xdr:row>
      <xdr:rowOff>46212</xdr:rowOff>
    </xdr:to>
    <xdr:cxnSp macro="">
      <xdr:nvCxnSpPr>
        <xdr:cNvPr id="295" name="直線コネクタ 294"/>
        <xdr:cNvCxnSpPr/>
      </xdr:nvCxnSpPr>
      <xdr:spPr>
        <a:xfrm flipV="1">
          <a:off x="8750300" y="6538843"/>
          <a:ext cx="889000" cy="2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61344</xdr:rowOff>
    </xdr:from>
    <xdr:to>
      <xdr:col>14</xdr:col>
      <xdr:colOff>79375</xdr:colOff>
      <xdr:row>36</xdr:row>
      <xdr:rowOff>162944</xdr:rowOff>
    </xdr:to>
    <xdr:sp macro="" textlink="">
      <xdr:nvSpPr>
        <xdr:cNvPr id="296" name="フローチャート : 判断 295"/>
        <xdr:cNvSpPr/>
      </xdr:nvSpPr>
      <xdr:spPr>
        <a:xfrm>
          <a:off x="9588500" y="623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8021</xdr:rowOff>
    </xdr:from>
    <xdr:ext cx="534377" cy="259045"/>
    <xdr:sp macro="" textlink="">
      <xdr:nvSpPr>
        <xdr:cNvPr id="297" name="テキスト ボックス 296"/>
        <xdr:cNvSpPr txBox="1"/>
      </xdr:nvSpPr>
      <xdr:spPr>
        <a:xfrm>
          <a:off x="9372111" y="600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105191</xdr:rowOff>
    </xdr:from>
    <xdr:to>
      <xdr:col>12</xdr:col>
      <xdr:colOff>511175</xdr:colOff>
      <xdr:row>38</xdr:row>
      <xdr:rowOff>46212</xdr:rowOff>
    </xdr:to>
    <xdr:cxnSp macro="">
      <xdr:nvCxnSpPr>
        <xdr:cNvPr id="298" name="直線コネクタ 297"/>
        <xdr:cNvCxnSpPr/>
      </xdr:nvCxnSpPr>
      <xdr:spPr>
        <a:xfrm>
          <a:off x="7861300" y="5248691"/>
          <a:ext cx="889000" cy="13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138106</xdr:rowOff>
    </xdr:from>
    <xdr:to>
      <xdr:col>12</xdr:col>
      <xdr:colOff>561975</xdr:colOff>
      <xdr:row>37</xdr:row>
      <xdr:rowOff>68256</xdr:rowOff>
    </xdr:to>
    <xdr:sp macro="" textlink="">
      <xdr:nvSpPr>
        <xdr:cNvPr id="299" name="フローチャート : 判断 298"/>
        <xdr:cNvSpPr/>
      </xdr:nvSpPr>
      <xdr:spPr>
        <a:xfrm>
          <a:off x="8699500" y="631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84783</xdr:rowOff>
    </xdr:from>
    <xdr:ext cx="534377" cy="259045"/>
    <xdr:sp macro="" textlink="">
      <xdr:nvSpPr>
        <xdr:cNvPr id="300" name="テキスト ボックス 299"/>
        <xdr:cNvSpPr txBox="1"/>
      </xdr:nvSpPr>
      <xdr:spPr>
        <a:xfrm>
          <a:off x="8483111" y="608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105191</xdr:rowOff>
    </xdr:from>
    <xdr:to>
      <xdr:col>11</xdr:col>
      <xdr:colOff>307975</xdr:colOff>
      <xdr:row>38</xdr:row>
      <xdr:rowOff>76311</xdr:rowOff>
    </xdr:to>
    <xdr:cxnSp macro="">
      <xdr:nvCxnSpPr>
        <xdr:cNvPr id="301" name="直線コネクタ 300"/>
        <xdr:cNvCxnSpPr/>
      </xdr:nvCxnSpPr>
      <xdr:spPr>
        <a:xfrm flipV="1">
          <a:off x="6972300" y="5248691"/>
          <a:ext cx="889000" cy="134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69612</xdr:rowOff>
    </xdr:from>
    <xdr:to>
      <xdr:col>11</xdr:col>
      <xdr:colOff>358775</xdr:colOff>
      <xdr:row>35</xdr:row>
      <xdr:rowOff>171212</xdr:rowOff>
    </xdr:to>
    <xdr:sp macro="" textlink="">
      <xdr:nvSpPr>
        <xdr:cNvPr id="302" name="フローチャート : 判断 301"/>
        <xdr:cNvSpPr/>
      </xdr:nvSpPr>
      <xdr:spPr>
        <a:xfrm>
          <a:off x="7810500" y="607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162339</xdr:rowOff>
    </xdr:from>
    <xdr:ext cx="534377" cy="259045"/>
    <xdr:sp macro="" textlink="">
      <xdr:nvSpPr>
        <xdr:cNvPr id="303" name="テキスト ボックス 302"/>
        <xdr:cNvSpPr txBox="1"/>
      </xdr:nvSpPr>
      <xdr:spPr>
        <a:xfrm>
          <a:off x="7594111" y="61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3842</xdr:rowOff>
    </xdr:from>
    <xdr:to>
      <xdr:col>10</xdr:col>
      <xdr:colOff>155575</xdr:colOff>
      <xdr:row>37</xdr:row>
      <xdr:rowOff>105442</xdr:rowOff>
    </xdr:to>
    <xdr:sp macro="" textlink="">
      <xdr:nvSpPr>
        <xdr:cNvPr id="304" name="フローチャート : 判断 303"/>
        <xdr:cNvSpPr/>
      </xdr:nvSpPr>
      <xdr:spPr>
        <a:xfrm>
          <a:off x="6921500" y="63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121969</xdr:rowOff>
    </xdr:from>
    <xdr:ext cx="534377" cy="259045"/>
    <xdr:sp macro="" textlink="">
      <xdr:nvSpPr>
        <xdr:cNvPr id="305" name="テキスト ボックス 304"/>
        <xdr:cNvSpPr txBox="1"/>
      </xdr:nvSpPr>
      <xdr:spPr>
        <a:xfrm>
          <a:off x="6705111" y="61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153241</xdr:rowOff>
    </xdr:from>
    <xdr:to>
      <xdr:col>15</xdr:col>
      <xdr:colOff>231775</xdr:colOff>
      <xdr:row>38</xdr:row>
      <xdr:rowOff>83392</xdr:rowOff>
    </xdr:to>
    <xdr:sp macro="" textlink="">
      <xdr:nvSpPr>
        <xdr:cNvPr id="311" name="円/楕円 310"/>
        <xdr:cNvSpPr/>
      </xdr:nvSpPr>
      <xdr:spPr>
        <a:xfrm>
          <a:off x="10426700" y="6496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68168</xdr:rowOff>
    </xdr:from>
    <xdr:ext cx="534377" cy="259045"/>
    <xdr:sp macro="" textlink="">
      <xdr:nvSpPr>
        <xdr:cNvPr id="312" name="補助費等該当値テキスト"/>
        <xdr:cNvSpPr txBox="1"/>
      </xdr:nvSpPr>
      <xdr:spPr>
        <a:xfrm>
          <a:off x="10528300" y="641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144393</xdr:rowOff>
    </xdr:from>
    <xdr:to>
      <xdr:col>14</xdr:col>
      <xdr:colOff>79375</xdr:colOff>
      <xdr:row>38</xdr:row>
      <xdr:rowOff>74543</xdr:rowOff>
    </xdr:to>
    <xdr:sp macro="" textlink="">
      <xdr:nvSpPr>
        <xdr:cNvPr id="313" name="円/楕円 312"/>
        <xdr:cNvSpPr/>
      </xdr:nvSpPr>
      <xdr:spPr>
        <a:xfrm>
          <a:off x="9588500" y="64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65670</xdr:rowOff>
    </xdr:from>
    <xdr:ext cx="534377" cy="259045"/>
    <xdr:sp macro="" textlink="">
      <xdr:nvSpPr>
        <xdr:cNvPr id="314" name="テキスト ボックス 313"/>
        <xdr:cNvSpPr txBox="1"/>
      </xdr:nvSpPr>
      <xdr:spPr>
        <a:xfrm>
          <a:off x="9372111" y="65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166862</xdr:rowOff>
    </xdr:from>
    <xdr:to>
      <xdr:col>12</xdr:col>
      <xdr:colOff>561975</xdr:colOff>
      <xdr:row>38</xdr:row>
      <xdr:rowOff>97012</xdr:rowOff>
    </xdr:to>
    <xdr:sp macro="" textlink="">
      <xdr:nvSpPr>
        <xdr:cNvPr id="315" name="円/楕円 314"/>
        <xdr:cNvSpPr/>
      </xdr:nvSpPr>
      <xdr:spPr>
        <a:xfrm>
          <a:off x="8699500" y="651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88139</xdr:rowOff>
    </xdr:from>
    <xdr:ext cx="534377" cy="259045"/>
    <xdr:sp macro="" textlink="">
      <xdr:nvSpPr>
        <xdr:cNvPr id="316" name="テキスト ボックス 315"/>
        <xdr:cNvSpPr txBox="1"/>
      </xdr:nvSpPr>
      <xdr:spPr>
        <a:xfrm>
          <a:off x="8483111" y="660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27,815</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54391</xdr:rowOff>
    </xdr:from>
    <xdr:to>
      <xdr:col>11</xdr:col>
      <xdr:colOff>358775</xdr:colOff>
      <xdr:row>30</xdr:row>
      <xdr:rowOff>155991</xdr:rowOff>
    </xdr:to>
    <xdr:sp macro="" textlink="">
      <xdr:nvSpPr>
        <xdr:cNvPr id="317" name="円/楕円 316"/>
        <xdr:cNvSpPr/>
      </xdr:nvSpPr>
      <xdr:spPr>
        <a:xfrm>
          <a:off x="7810500" y="51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1068</xdr:rowOff>
    </xdr:from>
    <xdr:ext cx="599010" cy="259045"/>
    <xdr:sp macro="" textlink="">
      <xdr:nvSpPr>
        <xdr:cNvPr id="318" name="テキスト ボックス 317"/>
        <xdr:cNvSpPr txBox="1"/>
      </xdr:nvSpPr>
      <xdr:spPr>
        <a:xfrm>
          <a:off x="7561794" y="497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165,623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25511</xdr:rowOff>
    </xdr:from>
    <xdr:to>
      <xdr:col>10</xdr:col>
      <xdr:colOff>155575</xdr:colOff>
      <xdr:row>38</xdr:row>
      <xdr:rowOff>127111</xdr:rowOff>
    </xdr:to>
    <xdr:sp macro="" textlink="">
      <xdr:nvSpPr>
        <xdr:cNvPr id="319" name="円/楕円 318"/>
        <xdr:cNvSpPr/>
      </xdr:nvSpPr>
      <xdr:spPr>
        <a:xfrm>
          <a:off x="6921500" y="654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118238</xdr:rowOff>
    </xdr:from>
    <xdr:ext cx="534377" cy="259045"/>
    <xdr:sp macro="" textlink="">
      <xdr:nvSpPr>
        <xdr:cNvPr id="320" name="テキスト ボックス 319"/>
        <xdr:cNvSpPr txBox="1"/>
      </xdr:nvSpPr>
      <xdr:spPr>
        <a:xfrm>
          <a:off x="6705111" y="663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6" name="直線コネクタ 345"/>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7"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8" name="直線コネクタ 347"/>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9"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50" name="直線コネクタ 349"/>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70485</xdr:rowOff>
    </xdr:from>
    <xdr:to>
      <xdr:col>15</xdr:col>
      <xdr:colOff>180975</xdr:colOff>
      <xdr:row>59</xdr:row>
      <xdr:rowOff>83357</xdr:rowOff>
    </xdr:to>
    <xdr:cxnSp macro="">
      <xdr:nvCxnSpPr>
        <xdr:cNvPr id="351" name="直線コネクタ 350"/>
        <xdr:cNvCxnSpPr/>
      </xdr:nvCxnSpPr>
      <xdr:spPr>
        <a:xfrm>
          <a:off x="9639300" y="10186035"/>
          <a:ext cx="838200" cy="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2"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3" name="フローチャート : 判断 352"/>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68956</xdr:rowOff>
    </xdr:from>
    <xdr:to>
      <xdr:col>14</xdr:col>
      <xdr:colOff>28575</xdr:colOff>
      <xdr:row>59</xdr:row>
      <xdr:rowOff>70485</xdr:rowOff>
    </xdr:to>
    <xdr:cxnSp macro="">
      <xdr:nvCxnSpPr>
        <xdr:cNvPr id="354" name="直線コネクタ 353"/>
        <xdr:cNvCxnSpPr/>
      </xdr:nvCxnSpPr>
      <xdr:spPr>
        <a:xfrm>
          <a:off x="8750300" y="10184506"/>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5" name="フローチャート : 判断 354"/>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6" name="テキスト ボックス 355"/>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68956</xdr:rowOff>
    </xdr:from>
    <xdr:to>
      <xdr:col>12</xdr:col>
      <xdr:colOff>511175</xdr:colOff>
      <xdr:row>59</xdr:row>
      <xdr:rowOff>77715</xdr:rowOff>
    </xdr:to>
    <xdr:cxnSp macro="">
      <xdr:nvCxnSpPr>
        <xdr:cNvPr id="357" name="直線コネクタ 356"/>
        <xdr:cNvCxnSpPr/>
      </xdr:nvCxnSpPr>
      <xdr:spPr>
        <a:xfrm flipV="1">
          <a:off x="7861300" y="10184506"/>
          <a:ext cx="8890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86769</xdr:rowOff>
    </xdr:from>
    <xdr:to>
      <xdr:col>12</xdr:col>
      <xdr:colOff>561975</xdr:colOff>
      <xdr:row>59</xdr:row>
      <xdr:rowOff>16919</xdr:rowOff>
    </xdr:to>
    <xdr:sp macro="" textlink="">
      <xdr:nvSpPr>
        <xdr:cNvPr id="358" name="フローチャート : 判断 357"/>
        <xdr:cNvSpPr/>
      </xdr:nvSpPr>
      <xdr:spPr>
        <a:xfrm>
          <a:off x="8699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33446</xdr:rowOff>
    </xdr:from>
    <xdr:ext cx="534377" cy="259045"/>
    <xdr:sp macro="" textlink="">
      <xdr:nvSpPr>
        <xdr:cNvPr id="359" name="テキスト ボックス 358"/>
        <xdr:cNvSpPr txBox="1"/>
      </xdr:nvSpPr>
      <xdr:spPr>
        <a:xfrm>
          <a:off x="8483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67084</xdr:rowOff>
    </xdr:from>
    <xdr:to>
      <xdr:col>11</xdr:col>
      <xdr:colOff>307975</xdr:colOff>
      <xdr:row>59</xdr:row>
      <xdr:rowOff>77715</xdr:rowOff>
    </xdr:to>
    <xdr:cxnSp macro="">
      <xdr:nvCxnSpPr>
        <xdr:cNvPr id="360" name="直線コネクタ 359"/>
        <xdr:cNvCxnSpPr/>
      </xdr:nvCxnSpPr>
      <xdr:spPr>
        <a:xfrm>
          <a:off x="6972300" y="10182634"/>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107864</xdr:rowOff>
    </xdr:from>
    <xdr:to>
      <xdr:col>11</xdr:col>
      <xdr:colOff>358775</xdr:colOff>
      <xdr:row>59</xdr:row>
      <xdr:rowOff>38014</xdr:rowOff>
    </xdr:to>
    <xdr:sp macro="" textlink="">
      <xdr:nvSpPr>
        <xdr:cNvPr id="361" name="フローチャート : 判断 360"/>
        <xdr:cNvSpPr/>
      </xdr:nvSpPr>
      <xdr:spPr>
        <a:xfrm>
          <a:off x="7810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54541</xdr:rowOff>
    </xdr:from>
    <xdr:ext cx="534377" cy="259045"/>
    <xdr:sp macro="" textlink="">
      <xdr:nvSpPr>
        <xdr:cNvPr id="362" name="テキスト ボックス 361"/>
        <xdr:cNvSpPr txBox="1"/>
      </xdr:nvSpPr>
      <xdr:spPr>
        <a:xfrm>
          <a:off x="7594111" y="98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121157</xdr:rowOff>
    </xdr:from>
    <xdr:to>
      <xdr:col>10</xdr:col>
      <xdr:colOff>155575</xdr:colOff>
      <xdr:row>59</xdr:row>
      <xdr:rowOff>51307</xdr:rowOff>
    </xdr:to>
    <xdr:sp macro="" textlink="">
      <xdr:nvSpPr>
        <xdr:cNvPr id="363" name="フローチャート : 判断 362"/>
        <xdr:cNvSpPr/>
      </xdr:nvSpPr>
      <xdr:spPr>
        <a:xfrm>
          <a:off x="6921500" y="100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67834</xdr:rowOff>
    </xdr:from>
    <xdr:ext cx="534377" cy="259045"/>
    <xdr:sp macro="" textlink="">
      <xdr:nvSpPr>
        <xdr:cNvPr id="364" name="テキスト ボックス 363"/>
        <xdr:cNvSpPr txBox="1"/>
      </xdr:nvSpPr>
      <xdr:spPr>
        <a:xfrm>
          <a:off x="6705111" y="98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32557</xdr:rowOff>
    </xdr:from>
    <xdr:to>
      <xdr:col>15</xdr:col>
      <xdr:colOff>231775</xdr:colOff>
      <xdr:row>59</xdr:row>
      <xdr:rowOff>134157</xdr:rowOff>
    </xdr:to>
    <xdr:sp macro="" textlink="">
      <xdr:nvSpPr>
        <xdr:cNvPr id="370" name="円/楕円 369"/>
        <xdr:cNvSpPr/>
      </xdr:nvSpPr>
      <xdr:spPr>
        <a:xfrm>
          <a:off x="10426700" y="101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118934</xdr:rowOff>
    </xdr:from>
    <xdr:ext cx="469744" cy="259045"/>
    <xdr:sp macro="" textlink="">
      <xdr:nvSpPr>
        <xdr:cNvPr id="371" name="普通建設事業費該当値テキスト"/>
        <xdr:cNvSpPr txBox="1"/>
      </xdr:nvSpPr>
      <xdr:spPr>
        <a:xfrm>
          <a:off x="10528300" y="1006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19685</xdr:rowOff>
    </xdr:from>
    <xdr:to>
      <xdr:col>14</xdr:col>
      <xdr:colOff>79375</xdr:colOff>
      <xdr:row>59</xdr:row>
      <xdr:rowOff>121285</xdr:rowOff>
    </xdr:to>
    <xdr:sp macro="" textlink="">
      <xdr:nvSpPr>
        <xdr:cNvPr id="372" name="円/楕円 371"/>
        <xdr:cNvSpPr/>
      </xdr:nvSpPr>
      <xdr:spPr>
        <a:xfrm>
          <a:off x="9588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112412</xdr:rowOff>
    </xdr:from>
    <xdr:ext cx="534377" cy="259045"/>
    <xdr:sp macro="" textlink="">
      <xdr:nvSpPr>
        <xdr:cNvPr id="373" name="テキスト ボックス 372"/>
        <xdr:cNvSpPr txBox="1"/>
      </xdr:nvSpPr>
      <xdr:spPr>
        <a:xfrm>
          <a:off x="9372111" y="102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18156</xdr:rowOff>
    </xdr:from>
    <xdr:to>
      <xdr:col>12</xdr:col>
      <xdr:colOff>561975</xdr:colOff>
      <xdr:row>59</xdr:row>
      <xdr:rowOff>119756</xdr:rowOff>
    </xdr:to>
    <xdr:sp macro="" textlink="">
      <xdr:nvSpPr>
        <xdr:cNvPr id="374" name="円/楕円 373"/>
        <xdr:cNvSpPr/>
      </xdr:nvSpPr>
      <xdr:spPr>
        <a:xfrm>
          <a:off x="8699500" y="101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110883</xdr:rowOff>
    </xdr:from>
    <xdr:ext cx="534377" cy="259045"/>
    <xdr:sp macro="" textlink="">
      <xdr:nvSpPr>
        <xdr:cNvPr id="375" name="テキスト ボックス 374"/>
        <xdr:cNvSpPr txBox="1"/>
      </xdr:nvSpPr>
      <xdr:spPr>
        <a:xfrm>
          <a:off x="8483111" y="102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26915</xdr:rowOff>
    </xdr:from>
    <xdr:to>
      <xdr:col>11</xdr:col>
      <xdr:colOff>358775</xdr:colOff>
      <xdr:row>59</xdr:row>
      <xdr:rowOff>128515</xdr:rowOff>
    </xdr:to>
    <xdr:sp macro="" textlink="">
      <xdr:nvSpPr>
        <xdr:cNvPr id="376" name="円/楕円 375"/>
        <xdr:cNvSpPr/>
      </xdr:nvSpPr>
      <xdr:spPr>
        <a:xfrm>
          <a:off x="7810500" y="101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119642</xdr:rowOff>
    </xdr:from>
    <xdr:ext cx="534377" cy="259045"/>
    <xdr:sp macro="" textlink="">
      <xdr:nvSpPr>
        <xdr:cNvPr id="377" name="テキスト ボックス 376"/>
        <xdr:cNvSpPr txBox="1"/>
      </xdr:nvSpPr>
      <xdr:spPr>
        <a:xfrm>
          <a:off x="7594111" y="102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16284</xdr:rowOff>
    </xdr:from>
    <xdr:to>
      <xdr:col>10</xdr:col>
      <xdr:colOff>155575</xdr:colOff>
      <xdr:row>59</xdr:row>
      <xdr:rowOff>117884</xdr:rowOff>
    </xdr:to>
    <xdr:sp macro="" textlink="">
      <xdr:nvSpPr>
        <xdr:cNvPr id="378" name="円/楕円 377"/>
        <xdr:cNvSpPr/>
      </xdr:nvSpPr>
      <xdr:spPr>
        <a:xfrm>
          <a:off x="6921500" y="1013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109011</xdr:rowOff>
    </xdr:from>
    <xdr:ext cx="534377" cy="259045"/>
    <xdr:sp macro="" textlink="">
      <xdr:nvSpPr>
        <xdr:cNvPr id="379" name="テキスト ボックス 378"/>
        <xdr:cNvSpPr txBox="1"/>
      </xdr:nvSpPr>
      <xdr:spPr>
        <a:xfrm>
          <a:off x="6705111" y="1022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3" name="テキスト ボックス 392"/>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5" name="テキスト ボックス 394"/>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7" name="テキスト ボックス 396"/>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1" name="テキスト ボックス 400"/>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5" name="直線コネクタ 404"/>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6"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7" name="直線コネクタ 406"/>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8"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9" name="直線コネクタ 408"/>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79663</xdr:rowOff>
    </xdr:from>
    <xdr:to>
      <xdr:col>15</xdr:col>
      <xdr:colOff>180975</xdr:colOff>
      <xdr:row>79</xdr:row>
      <xdr:rowOff>90838</xdr:rowOff>
    </xdr:to>
    <xdr:cxnSp macro="">
      <xdr:nvCxnSpPr>
        <xdr:cNvPr id="410" name="直線コネクタ 409"/>
        <xdr:cNvCxnSpPr/>
      </xdr:nvCxnSpPr>
      <xdr:spPr>
        <a:xfrm>
          <a:off x="9639300" y="13624213"/>
          <a:ext cx="838200" cy="1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11"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2" name="フローチャート : 判断 411"/>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79169</xdr:rowOff>
    </xdr:from>
    <xdr:to>
      <xdr:col>14</xdr:col>
      <xdr:colOff>28575</xdr:colOff>
      <xdr:row>79</xdr:row>
      <xdr:rowOff>79663</xdr:rowOff>
    </xdr:to>
    <xdr:cxnSp macro="">
      <xdr:nvCxnSpPr>
        <xdr:cNvPr id="413" name="直線コネクタ 412"/>
        <xdr:cNvCxnSpPr/>
      </xdr:nvCxnSpPr>
      <xdr:spPr>
        <a:xfrm>
          <a:off x="8750300" y="13623719"/>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4" name="フローチャート : 判断 413"/>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5" name="テキスト ボックス 414"/>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159162</xdr:rowOff>
    </xdr:from>
    <xdr:to>
      <xdr:col>12</xdr:col>
      <xdr:colOff>561975</xdr:colOff>
      <xdr:row>79</xdr:row>
      <xdr:rowOff>89312</xdr:rowOff>
    </xdr:to>
    <xdr:sp macro="" textlink="">
      <xdr:nvSpPr>
        <xdr:cNvPr id="416" name="フローチャート : 判断 415"/>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105839</xdr:rowOff>
    </xdr:from>
    <xdr:ext cx="534377" cy="259045"/>
    <xdr:sp macro="" textlink="">
      <xdr:nvSpPr>
        <xdr:cNvPr id="417" name="テキスト ボックス 416"/>
        <xdr:cNvSpPr txBox="1"/>
      </xdr:nvSpPr>
      <xdr:spPr>
        <a:xfrm>
          <a:off x="8483111" y="133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40038</xdr:rowOff>
    </xdr:from>
    <xdr:to>
      <xdr:col>15</xdr:col>
      <xdr:colOff>231775</xdr:colOff>
      <xdr:row>79</xdr:row>
      <xdr:rowOff>141638</xdr:rowOff>
    </xdr:to>
    <xdr:sp macro="" textlink="">
      <xdr:nvSpPr>
        <xdr:cNvPr id="423" name="円/楕円 422"/>
        <xdr:cNvSpPr/>
      </xdr:nvSpPr>
      <xdr:spPr>
        <a:xfrm>
          <a:off x="10426700" y="135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162499</xdr:rowOff>
    </xdr:from>
    <xdr:ext cx="469744" cy="259045"/>
    <xdr:sp macro="" textlink="">
      <xdr:nvSpPr>
        <xdr:cNvPr id="424" name="普通建設事業費 （ うち新規整備　）該当値テキスト"/>
        <xdr:cNvSpPr txBox="1"/>
      </xdr:nvSpPr>
      <xdr:spPr>
        <a:xfrm>
          <a:off x="10528300" y="1353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28863</xdr:rowOff>
    </xdr:from>
    <xdr:to>
      <xdr:col>14</xdr:col>
      <xdr:colOff>79375</xdr:colOff>
      <xdr:row>79</xdr:row>
      <xdr:rowOff>130463</xdr:rowOff>
    </xdr:to>
    <xdr:sp macro="" textlink="">
      <xdr:nvSpPr>
        <xdr:cNvPr id="425" name="円/楕円 424"/>
        <xdr:cNvSpPr/>
      </xdr:nvSpPr>
      <xdr:spPr>
        <a:xfrm>
          <a:off x="9588500" y="135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121590</xdr:rowOff>
    </xdr:from>
    <xdr:ext cx="534377" cy="259045"/>
    <xdr:sp macro="" textlink="">
      <xdr:nvSpPr>
        <xdr:cNvPr id="426" name="テキスト ボックス 425"/>
        <xdr:cNvSpPr txBox="1"/>
      </xdr:nvSpPr>
      <xdr:spPr>
        <a:xfrm>
          <a:off x="9372111" y="136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11,768</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28369</xdr:rowOff>
    </xdr:from>
    <xdr:to>
      <xdr:col>12</xdr:col>
      <xdr:colOff>561975</xdr:colOff>
      <xdr:row>79</xdr:row>
      <xdr:rowOff>129969</xdr:rowOff>
    </xdr:to>
    <xdr:sp macro="" textlink="">
      <xdr:nvSpPr>
        <xdr:cNvPr id="427" name="円/楕円 426"/>
        <xdr:cNvSpPr/>
      </xdr:nvSpPr>
      <xdr:spPr>
        <a:xfrm>
          <a:off x="8699500" y="135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121096</xdr:rowOff>
    </xdr:from>
    <xdr:ext cx="534377" cy="259045"/>
    <xdr:sp macro="" textlink="">
      <xdr:nvSpPr>
        <xdr:cNvPr id="428" name="テキスト ボックス 427"/>
        <xdr:cNvSpPr txBox="1"/>
      </xdr:nvSpPr>
      <xdr:spPr>
        <a:xfrm>
          <a:off x="8483111" y="1366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2" name="直線コネクタ 451"/>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3"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4" name="直線コネクタ 453"/>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5"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6" name="直線コネクタ 455"/>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146926</xdr:rowOff>
    </xdr:from>
    <xdr:to>
      <xdr:col>15</xdr:col>
      <xdr:colOff>180975</xdr:colOff>
      <xdr:row>98</xdr:row>
      <xdr:rowOff>170154</xdr:rowOff>
    </xdr:to>
    <xdr:cxnSp macro="">
      <xdr:nvCxnSpPr>
        <xdr:cNvPr id="457" name="直線コネクタ 456"/>
        <xdr:cNvCxnSpPr/>
      </xdr:nvCxnSpPr>
      <xdr:spPr>
        <a:xfrm>
          <a:off x="9639300" y="16949026"/>
          <a:ext cx="8382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8"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9" name="フローチャート : 判断 458"/>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144387</xdr:rowOff>
    </xdr:from>
    <xdr:to>
      <xdr:col>14</xdr:col>
      <xdr:colOff>28575</xdr:colOff>
      <xdr:row>98</xdr:row>
      <xdr:rowOff>146926</xdr:rowOff>
    </xdr:to>
    <xdr:cxnSp macro="">
      <xdr:nvCxnSpPr>
        <xdr:cNvPr id="460" name="直線コネクタ 459"/>
        <xdr:cNvCxnSpPr/>
      </xdr:nvCxnSpPr>
      <xdr:spPr>
        <a:xfrm>
          <a:off x="8750300" y="16946487"/>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61" name="フローチャート : 判断 460"/>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2" name="テキスト ボックス 461"/>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157442</xdr:rowOff>
    </xdr:from>
    <xdr:to>
      <xdr:col>12</xdr:col>
      <xdr:colOff>561975</xdr:colOff>
      <xdr:row>97</xdr:row>
      <xdr:rowOff>87592</xdr:rowOff>
    </xdr:to>
    <xdr:sp macro="" textlink="">
      <xdr:nvSpPr>
        <xdr:cNvPr id="463" name="フローチャート : 判断 462"/>
        <xdr:cNvSpPr/>
      </xdr:nvSpPr>
      <xdr:spPr>
        <a:xfrm>
          <a:off x="8699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104119</xdr:rowOff>
    </xdr:from>
    <xdr:ext cx="534377" cy="259045"/>
    <xdr:sp macro="" textlink="">
      <xdr:nvSpPr>
        <xdr:cNvPr id="464" name="テキスト ボックス 463"/>
        <xdr:cNvSpPr txBox="1"/>
      </xdr:nvSpPr>
      <xdr:spPr>
        <a:xfrm>
          <a:off x="8483111" y="163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119354</xdr:rowOff>
    </xdr:from>
    <xdr:to>
      <xdr:col>15</xdr:col>
      <xdr:colOff>231775</xdr:colOff>
      <xdr:row>99</xdr:row>
      <xdr:rowOff>49504</xdr:rowOff>
    </xdr:to>
    <xdr:sp macro="" textlink="">
      <xdr:nvSpPr>
        <xdr:cNvPr id="470" name="円/楕円 469"/>
        <xdr:cNvSpPr/>
      </xdr:nvSpPr>
      <xdr:spPr>
        <a:xfrm>
          <a:off x="10426700" y="169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34281</xdr:rowOff>
    </xdr:from>
    <xdr:ext cx="469744" cy="259045"/>
    <xdr:sp macro="" textlink="">
      <xdr:nvSpPr>
        <xdr:cNvPr id="471" name="普通建設事業費 （ うち更新整備　）該当値テキスト"/>
        <xdr:cNvSpPr txBox="1"/>
      </xdr:nvSpPr>
      <xdr:spPr>
        <a:xfrm>
          <a:off x="10528300" y="1683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96126</xdr:rowOff>
    </xdr:from>
    <xdr:to>
      <xdr:col>14</xdr:col>
      <xdr:colOff>79375</xdr:colOff>
      <xdr:row>99</xdr:row>
      <xdr:rowOff>26276</xdr:rowOff>
    </xdr:to>
    <xdr:sp macro="" textlink="">
      <xdr:nvSpPr>
        <xdr:cNvPr id="472" name="円/楕円 471"/>
        <xdr:cNvSpPr/>
      </xdr:nvSpPr>
      <xdr:spPr>
        <a:xfrm>
          <a:off x="9588500" y="168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17403</xdr:rowOff>
    </xdr:from>
    <xdr:ext cx="469744" cy="259045"/>
    <xdr:sp macro="" textlink="">
      <xdr:nvSpPr>
        <xdr:cNvPr id="473" name="テキスト ボックス 472"/>
        <xdr:cNvSpPr txBox="1"/>
      </xdr:nvSpPr>
      <xdr:spPr>
        <a:xfrm>
          <a:off x="9404427" y="169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93587</xdr:rowOff>
    </xdr:from>
    <xdr:to>
      <xdr:col>12</xdr:col>
      <xdr:colOff>561975</xdr:colOff>
      <xdr:row>99</xdr:row>
      <xdr:rowOff>23737</xdr:rowOff>
    </xdr:to>
    <xdr:sp macro="" textlink="">
      <xdr:nvSpPr>
        <xdr:cNvPr id="474" name="円/楕円 473"/>
        <xdr:cNvSpPr/>
      </xdr:nvSpPr>
      <xdr:spPr>
        <a:xfrm>
          <a:off x="8699500" y="168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14864</xdr:rowOff>
    </xdr:from>
    <xdr:ext cx="469744" cy="259045"/>
    <xdr:sp macro="" textlink="">
      <xdr:nvSpPr>
        <xdr:cNvPr id="475" name="テキスト ボックス 474"/>
        <xdr:cNvSpPr txBox="1"/>
      </xdr:nvSpPr>
      <xdr:spPr>
        <a:xfrm>
          <a:off x="8515427" y="1698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9" name="直線コネクタ 498"/>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500"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2"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3" name="直線コネクタ 502"/>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5"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6" name="フローチャート : 判断 505"/>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8" name="フローチャート : 判断 507"/>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9" name="テキスト ボックス 508"/>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160505</xdr:rowOff>
    </xdr:from>
    <xdr:to>
      <xdr:col>21</xdr:col>
      <xdr:colOff>212725</xdr:colOff>
      <xdr:row>39</xdr:row>
      <xdr:rowOff>90655</xdr:rowOff>
    </xdr:to>
    <xdr:sp macro="" textlink="">
      <xdr:nvSpPr>
        <xdr:cNvPr id="511" name="フローチャート : 判断 510"/>
        <xdr:cNvSpPr/>
      </xdr:nvSpPr>
      <xdr:spPr>
        <a:xfrm>
          <a:off x="14541500" y="66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107182</xdr:rowOff>
    </xdr:from>
    <xdr:ext cx="469744" cy="259045"/>
    <xdr:sp macro="" textlink="">
      <xdr:nvSpPr>
        <xdr:cNvPr id="512" name="テキスト ボックス 511"/>
        <xdr:cNvSpPr txBox="1"/>
      </xdr:nvSpPr>
      <xdr:spPr>
        <a:xfrm>
          <a:off x="14357427" y="645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40251</xdr:rowOff>
    </xdr:from>
    <xdr:to>
      <xdr:col>19</xdr:col>
      <xdr:colOff>644525</xdr:colOff>
      <xdr:row>39</xdr:row>
      <xdr:rowOff>44450</xdr:rowOff>
    </xdr:to>
    <xdr:cxnSp macro="">
      <xdr:nvCxnSpPr>
        <xdr:cNvPr id="513" name="直線コネクタ 512"/>
        <xdr:cNvCxnSpPr/>
      </xdr:nvCxnSpPr>
      <xdr:spPr>
        <a:xfrm>
          <a:off x="12814300" y="6726801"/>
          <a:ext cx="889000" cy="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163584</xdr:rowOff>
    </xdr:from>
    <xdr:to>
      <xdr:col>20</xdr:col>
      <xdr:colOff>9525</xdr:colOff>
      <xdr:row>39</xdr:row>
      <xdr:rowOff>93734</xdr:rowOff>
    </xdr:to>
    <xdr:sp macro="" textlink="">
      <xdr:nvSpPr>
        <xdr:cNvPr id="514" name="フローチャート : 判断 513"/>
        <xdr:cNvSpPr/>
      </xdr:nvSpPr>
      <xdr:spPr>
        <a:xfrm>
          <a:off x="13652500" y="667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110261</xdr:rowOff>
    </xdr:from>
    <xdr:ext cx="378565" cy="259045"/>
    <xdr:sp macro="" textlink="">
      <xdr:nvSpPr>
        <xdr:cNvPr id="515" name="テキスト ボックス 514"/>
        <xdr:cNvSpPr txBox="1"/>
      </xdr:nvSpPr>
      <xdr:spPr>
        <a:xfrm>
          <a:off x="13514017" y="645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160726</xdr:rowOff>
    </xdr:from>
    <xdr:to>
      <xdr:col>18</xdr:col>
      <xdr:colOff>492125</xdr:colOff>
      <xdr:row>39</xdr:row>
      <xdr:rowOff>90876</xdr:rowOff>
    </xdr:to>
    <xdr:sp macro="" textlink="">
      <xdr:nvSpPr>
        <xdr:cNvPr id="516" name="フローチャート : 判断 515"/>
        <xdr:cNvSpPr/>
      </xdr:nvSpPr>
      <xdr:spPr>
        <a:xfrm>
          <a:off x="12763500" y="667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107403</xdr:rowOff>
    </xdr:from>
    <xdr:ext cx="469744" cy="259045"/>
    <xdr:sp macro="" textlink="">
      <xdr:nvSpPr>
        <xdr:cNvPr id="517" name="テキスト ボックス 516"/>
        <xdr:cNvSpPr txBox="1"/>
      </xdr:nvSpPr>
      <xdr:spPr>
        <a:xfrm>
          <a:off x="12579427" y="645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3" name="円/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4"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5" name="円/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6" name="テキスト ボックス 52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7" name="円/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8" name="テキスト ボックス 52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9" name="円/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0" name="テキスト ボックス 52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160901</xdr:rowOff>
    </xdr:from>
    <xdr:to>
      <xdr:col>18</xdr:col>
      <xdr:colOff>492125</xdr:colOff>
      <xdr:row>39</xdr:row>
      <xdr:rowOff>91051</xdr:rowOff>
    </xdr:to>
    <xdr:sp macro="" textlink="">
      <xdr:nvSpPr>
        <xdr:cNvPr id="531" name="円/楕円 530"/>
        <xdr:cNvSpPr/>
      </xdr:nvSpPr>
      <xdr:spPr>
        <a:xfrm>
          <a:off x="12763500" y="66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82178</xdr:rowOff>
    </xdr:from>
    <xdr:ext cx="469744" cy="259045"/>
    <xdr:sp macro="" textlink="">
      <xdr:nvSpPr>
        <xdr:cNvPr id="532" name="テキスト ボックス 531"/>
        <xdr:cNvSpPr txBox="1"/>
      </xdr:nvSpPr>
      <xdr:spPr>
        <a:xfrm>
          <a:off x="12579427" y="676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2" name="直線コネクタ 59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3" name="テキスト ボックス 59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4" name="直線コネクタ 59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5" name="テキスト ボックス 59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6" name="直線コネクタ 59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7" name="テキスト ボックス 59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8" name="直線コネクタ 59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9" name="テキスト ボックス 59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0" name="直線コネクタ 59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1" name="テキスト ボックス 60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2" name="直線コネクタ 60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3" name="テキスト ボックス 60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7" name="直線コネクタ 606"/>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8"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9" name="直線コネクタ 608"/>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0"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1" name="直線コネクタ 610"/>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63838</xdr:rowOff>
    </xdr:from>
    <xdr:to>
      <xdr:col>23</xdr:col>
      <xdr:colOff>517525</xdr:colOff>
      <xdr:row>77</xdr:row>
      <xdr:rowOff>63990</xdr:rowOff>
    </xdr:to>
    <xdr:cxnSp macro="">
      <xdr:nvCxnSpPr>
        <xdr:cNvPr id="612" name="直線コネクタ 611"/>
        <xdr:cNvCxnSpPr/>
      </xdr:nvCxnSpPr>
      <xdr:spPr>
        <a:xfrm flipV="1">
          <a:off x="15481300" y="13265488"/>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3"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4" name="フローチャート : 判断 613"/>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39605</xdr:rowOff>
    </xdr:from>
    <xdr:to>
      <xdr:col>22</xdr:col>
      <xdr:colOff>365125</xdr:colOff>
      <xdr:row>77</xdr:row>
      <xdr:rowOff>63990</xdr:rowOff>
    </xdr:to>
    <xdr:cxnSp macro="">
      <xdr:nvCxnSpPr>
        <xdr:cNvPr id="615" name="直線コネクタ 614"/>
        <xdr:cNvCxnSpPr/>
      </xdr:nvCxnSpPr>
      <xdr:spPr>
        <a:xfrm>
          <a:off x="14592300" y="13241255"/>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6" name="フローチャート : 判断 615"/>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7" name="テキスト ボックス 616"/>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39605</xdr:rowOff>
    </xdr:from>
    <xdr:to>
      <xdr:col>21</xdr:col>
      <xdr:colOff>161925</xdr:colOff>
      <xdr:row>77</xdr:row>
      <xdr:rowOff>55607</xdr:rowOff>
    </xdr:to>
    <xdr:cxnSp macro="">
      <xdr:nvCxnSpPr>
        <xdr:cNvPr id="618" name="直線コネクタ 617"/>
        <xdr:cNvCxnSpPr/>
      </xdr:nvCxnSpPr>
      <xdr:spPr>
        <a:xfrm flipV="1">
          <a:off x="13703300" y="1324125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163010</xdr:rowOff>
    </xdr:from>
    <xdr:to>
      <xdr:col>21</xdr:col>
      <xdr:colOff>212725</xdr:colOff>
      <xdr:row>76</xdr:row>
      <xdr:rowOff>93160</xdr:rowOff>
    </xdr:to>
    <xdr:sp macro="" textlink="">
      <xdr:nvSpPr>
        <xdr:cNvPr id="619" name="フローチャート : 判断 618"/>
        <xdr:cNvSpPr/>
      </xdr:nvSpPr>
      <xdr:spPr>
        <a:xfrm>
          <a:off x="14541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109687</xdr:rowOff>
    </xdr:from>
    <xdr:ext cx="534377" cy="259045"/>
    <xdr:sp macro="" textlink="">
      <xdr:nvSpPr>
        <xdr:cNvPr id="620" name="テキスト ボックス 619"/>
        <xdr:cNvSpPr txBox="1"/>
      </xdr:nvSpPr>
      <xdr:spPr>
        <a:xfrm>
          <a:off x="14325111" y="127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55607</xdr:rowOff>
    </xdr:from>
    <xdr:to>
      <xdr:col>19</xdr:col>
      <xdr:colOff>644525</xdr:colOff>
      <xdr:row>77</xdr:row>
      <xdr:rowOff>100936</xdr:rowOff>
    </xdr:to>
    <xdr:cxnSp macro="">
      <xdr:nvCxnSpPr>
        <xdr:cNvPr id="621" name="直線コネクタ 620"/>
        <xdr:cNvCxnSpPr/>
      </xdr:nvCxnSpPr>
      <xdr:spPr>
        <a:xfrm flipV="1">
          <a:off x="12814300" y="13257257"/>
          <a:ext cx="889000" cy="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162379</xdr:rowOff>
    </xdr:from>
    <xdr:to>
      <xdr:col>20</xdr:col>
      <xdr:colOff>9525</xdr:colOff>
      <xdr:row>76</xdr:row>
      <xdr:rowOff>92529</xdr:rowOff>
    </xdr:to>
    <xdr:sp macro="" textlink="">
      <xdr:nvSpPr>
        <xdr:cNvPr id="622" name="フローチャート : 判断 621"/>
        <xdr:cNvSpPr/>
      </xdr:nvSpPr>
      <xdr:spPr>
        <a:xfrm>
          <a:off x="13652500" y="1302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109055</xdr:rowOff>
    </xdr:from>
    <xdr:ext cx="534377" cy="259045"/>
    <xdr:sp macro="" textlink="">
      <xdr:nvSpPr>
        <xdr:cNvPr id="623" name="テキスト ボックス 622"/>
        <xdr:cNvSpPr txBox="1"/>
      </xdr:nvSpPr>
      <xdr:spPr>
        <a:xfrm>
          <a:off x="13436111" y="1279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2891</xdr:rowOff>
    </xdr:from>
    <xdr:to>
      <xdr:col>18</xdr:col>
      <xdr:colOff>492125</xdr:colOff>
      <xdr:row>76</xdr:row>
      <xdr:rowOff>104491</xdr:rowOff>
    </xdr:to>
    <xdr:sp macro="" textlink="">
      <xdr:nvSpPr>
        <xdr:cNvPr id="624" name="フローチャート : 判断 623"/>
        <xdr:cNvSpPr/>
      </xdr:nvSpPr>
      <xdr:spPr>
        <a:xfrm>
          <a:off x="12763500" y="1303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121019</xdr:rowOff>
    </xdr:from>
    <xdr:ext cx="534377" cy="259045"/>
    <xdr:sp macro="" textlink="">
      <xdr:nvSpPr>
        <xdr:cNvPr id="625" name="テキスト ボックス 624"/>
        <xdr:cNvSpPr txBox="1"/>
      </xdr:nvSpPr>
      <xdr:spPr>
        <a:xfrm>
          <a:off x="12547111" y="128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13038</xdr:rowOff>
    </xdr:from>
    <xdr:to>
      <xdr:col>23</xdr:col>
      <xdr:colOff>568325</xdr:colOff>
      <xdr:row>77</xdr:row>
      <xdr:rowOff>114638</xdr:rowOff>
    </xdr:to>
    <xdr:sp macro="" textlink="">
      <xdr:nvSpPr>
        <xdr:cNvPr id="631" name="円/楕円 630"/>
        <xdr:cNvSpPr/>
      </xdr:nvSpPr>
      <xdr:spPr>
        <a:xfrm>
          <a:off x="16268700" y="132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162915</xdr:rowOff>
    </xdr:from>
    <xdr:ext cx="534377" cy="259045"/>
    <xdr:sp macro="" textlink="">
      <xdr:nvSpPr>
        <xdr:cNvPr id="632" name="公債費該当値テキスト"/>
        <xdr:cNvSpPr txBox="1"/>
      </xdr:nvSpPr>
      <xdr:spPr>
        <a:xfrm>
          <a:off x="16370300" y="131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34,719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13190</xdr:rowOff>
    </xdr:from>
    <xdr:to>
      <xdr:col>22</xdr:col>
      <xdr:colOff>415925</xdr:colOff>
      <xdr:row>77</xdr:row>
      <xdr:rowOff>114790</xdr:rowOff>
    </xdr:to>
    <xdr:sp macro="" textlink="">
      <xdr:nvSpPr>
        <xdr:cNvPr id="633" name="円/楕円 632"/>
        <xdr:cNvSpPr/>
      </xdr:nvSpPr>
      <xdr:spPr>
        <a:xfrm>
          <a:off x="15430500" y="132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105917</xdr:rowOff>
    </xdr:from>
    <xdr:ext cx="534377" cy="259045"/>
    <xdr:sp macro="" textlink="">
      <xdr:nvSpPr>
        <xdr:cNvPr id="634" name="テキスト ボックス 633"/>
        <xdr:cNvSpPr txBox="1"/>
      </xdr:nvSpPr>
      <xdr:spPr>
        <a:xfrm>
          <a:off x="15214111" y="133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160255</xdr:rowOff>
    </xdr:from>
    <xdr:to>
      <xdr:col>21</xdr:col>
      <xdr:colOff>212725</xdr:colOff>
      <xdr:row>77</xdr:row>
      <xdr:rowOff>90405</xdr:rowOff>
    </xdr:to>
    <xdr:sp macro="" textlink="">
      <xdr:nvSpPr>
        <xdr:cNvPr id="635" name="円/楕円 634"/>
        <xdr:cNvSpPr/>
      </xdr:nvSpPr>
      <xdr:spPr>
        <a:xfrm>
          <a:off x="14541500" y="131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81532</xdr:rowOff>
    </xdr:from>
    <xdr:ext cx="534377" cy="259045"/>
    <xdr:sp macro="" textlink="">
      <xdr:nvSpPr>
        <xdr:cNvPr id="636" name="テキスト ボックス 635"/>
        <xdr:cNvSpPr txBox="1"/>
      </xdr:nvSpPr>
      <xdr:spPr>
        <a:xfrm>
          <a:off x="14325111" y="132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4807</xdr:rowOff>
    </xdr:from>
    <xdr:to>
      <xdr:col>20</xdr:col>
      <xdr:colOff>9525</xdr:colOff>
      <xdr:row>77</xdr:row>
      <xdr:rowOff>106407</xdr:rowOff>
    </xdr:to>
    <xdr:sp macro="" textlink="">
      <xdr:nvSpPr>
        <xdr:cNvPr id="637" name="円/楕円 636"/>
        <xdr:cNvSpPr/>
      </xdr:nvSpPr>
      <xdr:spPr>
        <a:xfrm>
          <a:off x="13652500" y="132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97534</xdr:rowOff>
    </xdr:from>
    <xdr:ext cx="534377" cy="259045"/>
    <xdr:sp macro="" textlink="">
      <xdr:nvSpPr>
        <xdr:cNvPr id="638" name="テキスト ボックス 637"/>
        <xdr:cNvSpPr txBox="1"/>
      </xdr:nvSpPr>
      <xdr:spPr>
        <a:xfrm>
          <a:off x="13436111" y="132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50136</xdr:rowOff>
    </xdr:from>
    <xdr:to>
      <xdr:col>18</xdr:col>
      <xdr:colOff>492125</xdr:colOff>
      <xdr:row>77</xdr:row>
      <xdr:rowOff>151736</xdr:rowOff>
    </xdr:to>
    <xdr:sp macro="" textlink="">
      <xdr:nvSpPr>
        <xdr:cNvPr id="639" name="円/楕円 638"/>
        <xdr:cNvSpPr/>
      </xdr:nvSpPr>
      <xdr:spPr>
        <a:xfrm>
          <a:off x="12763500" y="132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142863</xdr:rowOff>
    </xdr:from>
    <xdr:ext cx="534377" cy="259045"/>
    <xdr:sp macro="" textlink="">
      <xdr:nvSpPr>
        <xdr:cNvPr id="640" name="テキスト ボックス 639"/>
        <xdr:cNvSpPr txBox="1"/>
      </xdr:nvSpPr>
      <xdr:spPr>
        <a:xfrm>
          <a:off x="12547111" y="1334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2" name="直線コネクタ 661"/>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3"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4" name="直線コネクタ 663"/>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5"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6" name="直線コネクタ 665"/>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103412</xdr:rowOff>
    </xdr:from>
    <xdr:to>
      <xdr:col>23</xdr:col>
      <xdr:colOff>517525</xdr:colOff>
      <xdr:row>98</xdr:row>
      <xdr:rowOff>129738</xdr:rowOff>
    </xdr:to>
    <xdr:cxnSp macro="">
      <xdr:nvCxnSpPr>
        <xdr:cNvPr id="667" name="直線コネクタ 666"/>
        <xdr:cNvCxnSpPr/>
      </xdr:nvCxnSpPr>
      <xdr:spPr>
        <a:xfrm flipV="1">
          <a:off x="15481300" y="16905512"/>
          <a:ext cx="838200" cy="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8"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9" name="フローチャート : 判断 668"/>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116584</xdr:rowOff>
    </xdr:from>
    <xdr:to>
      <xdr:col>22</xdr:col>
      <xdr:colOff>365125</xdr:colOff>
      <xdr:row>98</xdr:row>
      <xdr:rowOff>129738</xdr:rowOff>
    </xdr:to>
    <xdr:cxnSp macro="">
      <xdr:nvCxnSpPr>
        <xdr:cNvPr id="670" name="直線コネクタ 669"/>
        <xdr:cNvCxnSpPr/>
      </xdr:nvCxnSpPr>
      <xdr:spPr>
        <a:xfrm>
          <a:off x="14592300" y="16918684"/>
          <a:ext cx="889000" cy="1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1" name="フローチャート : 判断 670"/>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2" name="テキスト ボックス 671"/>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90213</xdr:rowOff>
    </xdr:from>
    <xdr:to>
      <xdr:col>21</xdr:col>
      <xdr:colOff>161925</xdr:colOff>
      <xdr:row>98</xdr:row>
      <xdr:rowOff>116584</xdr:rowOff>
    </xdr:to>
    <xdr:cxnSp macro="">
      <xdr:nvCxnSpPr>
        <xdr:cNvPr id="673" name="直線コネクタ 672"/>
        <xdr:cNvCxnSpPr/>
      </xdr:nvCxnSpPr>
      <xdr:spPr>
        <a:xfrm>
          <a:off x="13703300" y="16892313"/>
          <a:ext cx="889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24430</xdr:rowOff>
    </xdr:from>
    <xdr:to>
      <xdr:col>21</xdr:col>
      <xdr:colOff>212725</xdr:colOff>
      <xdr:row>98</xdr:row>
      <xdr:rowOff>126030</xdr:rowOff>
    </xdr:to>
    <xdr:sp macro="" textlink="">
      <xdr:nvSpPr>
        <xdr:cNvPr id="674" name="フローチャート : 判断 673"/>
        <xdr:cNvSpPr/>
      </xdr:nvSpPr>
      <xdr:spPr>
        <a:xfrm>
          <a:off x="14541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142557</xdr:rowOff>
    </xdr:from>
    <xdr:ext cx="534377" cy="259045"/>
    <xdr:sp macro="" textlink="">
      <xdr:nvSpPr>
        <xdr:cNvPr id="675" name="テキスト ボックス 674"/>
        <xdr:cNvSpPr txBox="1"/>
      </xdr:nvSpPr>
      <xdr:spPr>
        <a:xfrm>
          <a:off x="14325111" y="16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90213</xdr:rowOff>
    </xdr:from>
    <xdr:to>
      <xdr:col>19</xdr:col>
      <xdr:colOff>644525</xdr:colOff>
      <xdr:row>98</xdr:row>
      <xdr:rowOff>97180</xdr:rowOff>
    </xdr:to>
    <xdr:cxnSp macro="">
      <xdr:nvCxnSpPr>
        <xdr:cNvPr id="676" name="直線コネクタ 675"/>
        <xdr:cNvCxnSpPr/>
      </xdr:nvCxnSpPr>
      <xdr:spPr>
        <a:xfrm flipV="1">
          <a:off x="12814300" y="16892313"/>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171104</xdr:rowOff>
    </xdr:from>
    <xdr:to>
      <xdr:col>20</xdr:col>
      <xdr:colOff>9525</xdr:colOff>
      <xdr:row>98</xdr:row>
      <xdr:rowOff>101254</xdr:rowOff>
    </xdr:to>
    <xdr:sp macro="" textlink="">
      <xdr:nvSpPr>
        <xdr:cNvPr id="677" name="フローチャート : 判断 676"/>
        <xdr:cNvSpPr/>
      </xdr:nvSpPr>
      <xdr:spPr>
        <a:xfrm>
          <a:off x="13652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117781</xdr:rowOff>
    </xdr:from>
    <xdr:ext cx="534377" cy="259045"/>
    <xdr:sp macro="" textlink="">
      <xdr:nvSpPr>
        <xdr:cNvPr id="678" name="テキスト ボックス 677"/>
        <xdr:cNvSpPr txBox="1"/>
      </xdr:nvSpPr>
      <xdr:spPr>
        <a:xfrm>
          <a:off x="13436111" y="165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10920</xdr:rowOff>
    </xdr:from>
    <xdr:to>
      <xdr:col>18</xdr:col>
      <xdr:colOff>492125</xdr:colOff>
      <xdr:row>98</xdr:row>
      <xdr:rowOff>112520</xdr:rowOff>
    </xdr:to>
    <xdr:sp macro="" textlink="">
      <xdr:nvSpPr>
        <xdr:cNvPr id="679" name="フローチャート : 判断 678"/>
        <xdr:cNvSpPr/>
      </xdr:nvSpPr>
      <xdr:spPr>
        <a:xfrm>
          <a:off x="12763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129047</xdr:rowOff>
    </xdr:from>
    <xdr:ext cx="534377" cy="259045"/>
    <xdr:sp macro="" textlink="">
      <xdr:nvSpPr>
        <xdr:cNvPr id="680" name="テキスト ボックス 679"/>
        <xdr:cNvSpPr txBox="1"/>
      </xdr:nvSpPr>
      <xdr:spPr>
        <a:xfrm>
          <a:off x="12547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52612</xdr:rowOff>
    </xdr:from>
    <xdr:to>
      <xdr:col>23</xdr:col>
      <xdr:colOff>568325</xdr:colOff>
      <xdr:row>98</xdr:row>
      <xdr:rowOff>154212</xdr:rowOff>
    </xdr:to>
    <xdr:sp macro="" textlink="">
      <xdr:nvSpPr>
        <xdr:cNvPr id="686" name="円/楕円 685"/>
        <xdr:cNvSpPr/>
      </xdr:nvSpPr>
      <xdr:spPr>
        <a:xfrm>
          <a:off x="16268700" y="168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87"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78938</xdr:rowOff>
    </xdr:from>
    <xdr:to>
      <xdr:col>22</xdr:col>
      <xdr:colOff>415925</xdr:colOff>
      <xdr:row>99</xdr:row>
      <xdr:rowOff>9088</xdr:rowOff>
    </xdr:to>
    <xdr:sp macro="" textlink="">
      <xdr:nvSpPr>
        <xdr:cNvPr id="688" name="円/楕円 687"/>
        <xdr:cNvSpPr/>
      </xdr:nvSpPr>
      <xdr:spPr>
        <a:xfrm>
          <a:off x="15430500" y="168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215</xdr:rowOff>
    </xdr:from>
    <xdr:ext cx="469744" cy="259045"/>
    <xdr:sp macro="" textlink="">
      <xdr:nvSpPr>
        <xdr:cNvPr id="689" name="テキスト ボックス 688"/>
        <xdr:cNvSpPr txBox="1"/>
      </xdr:nvSpPr>
      <xdr:spPr>
        <a:xfrm>
          <a:off x="15246427" y="1697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65784</xdr:rowOff>
    </xdr:from>
    <xdr:to>
      <xdr:col>21</xdr:col>
      <xdr:colOff>212725</xdr:colOff>
      <xdr:row>98</xdr:row>
      <xdr:rowOff>167384</xdr:rowOff>
    </xdr:to>
    <xdr:sp macro="" textlink="">
      <xdr:nvSpPr>
        <xdr:cNvPr id="690" name="円/楕円 689"/>
        <xdr:cNvSpPr/>
      </xdr:nvSpPr>
      <xdr:spPr>
        <a:xfrm>
          <a:off x="14541500" y="1686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158511</xdr:rowOff>
    </xdr:from>
    <xdr:ext cx="469744" cy="259045"/>
    <xdr:sp macro="" textlink="">
      <xdr:nvSpPr>
        <xdr:cNvPr id="691" name="テキスト ボックス 690"/>
        <xdr:cNvSpPr txBox="1"/>
      </xdr:nvSpPr>
      <xdr:spPr>
        <a:xfrm>
          <a:off x="14357427" y="1696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39413</xdr:rowOff>
    </xdr:from>
    <xdr:to>
      <xdr:col>20</xdr:col>
      <xdr:colOff>9525</xdr:colOff>
      <xdr:row>98</xdr:row>
      <xdr:rowOff>141013</xdr:rowOff>
    </xdr:to>
    <xdr:sp macro="" textlink="">
      <xdr:nvSpPr>
        <xdr:cNvPr id="692" name="円/楕円 691"/>
        <xdr:cNvSpPr/>
      </xdr:nvSpPr>
      <xdr:spPr>
        <a:xfrm>
          <a:off x="13652500" y="1684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132140</xdr:rowOff>
    </xdr:from>
    <xdr:ext cx="534377" cy="259045"/>
    <xdr:sp macro="" textlink="">
      <xdr:nvSpPr>
        <xdr:cNvPr id="693" name="テキスト ボックス 692"/>
        <xdr:cNvSpPr txBox="1"/>
      </xdr:nvSpPr>
      <xdr:spPr>
        <a:xfrm>
          <a:off x="13436111" y="1693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46380</xdr:rowOff>
    </xdr:from>
    <xdr:to>
      <xdr:col>18</xdr:col>
      <xdr:colOff>492125</xdr:colOff>
      <xdr:row>98</xdr:row>
      <xdr:rowOff>147980</xdr:rowOff>
    </xdr:to>
    <xdr:sp macro="" textlink="">
      <xdr:nvSpPr>
        <xdr:cNvPr id="694" name="円/楕円 693"/>
        <xdr:cNvSpPr/>
      </xdr:nvSpPr>
      <xdr:spPr>
        <a:xfrm>
          <a:off x="12763500" y="168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139107</xdr:rowOff>
    </xdr:from>
    <xdr:ext cx="469744" cy="259045"/>
    <xdr:sp macro="" textlink="">
      <xdr:nvSpPr>
        <xdr:cNvPr id="695" name="テキスト ボックス 694"/>
        <xdr:cNvSpPr txBox="1"/>
      </xdr:nvSpPr>
      <xdr:spPr>
        <a:xfrm>
          <a:off x="12579427" y="169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7" name="直線コネクタ 716"/>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0"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1" name="直線コネクタ 720"/>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3"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4" name="フローチャート : 判断 723"/>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6" name="フローチャート : 判断 725"/>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7" name="テキスト ボックス 726"/>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3129</xdr:rowOff>
    </xdr:from>
    <xdr:to>
      <xdr:col>29</xdr:col>
      <xdr:colOff>568325</xdr:colOff>
      <xdr:row>38</xdr:row>
      <xdr:rowOff>104729</xdr:rowOff>
    </xdr:to>
    <xdr:sp macro="" textlink="">
      <xdr:nvSpPr>
        <xdr:cNvPr id="729" name="フローチャート : 判断 728"/>
        <xdr:cNvSpPr/>
      </xdr:nvSpPr>
      <xdr:spPr>
        <a:xfrm>
          <a:off x="20383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121256</xdr:rowOff>
    </xdr:from>
    <xdr:ext cx="469744" cy="259045"/>
    <xdr:sp macro="" textlink="">
      <xdr:nvSpPr>
        <xdr:cNvPr id="730" name="テキスト ボックス 729"/>
        <xdr:cNvSpPr txBox="1"/>
      </xdr:nvSpPr>
      <xdr:spPr>
        <a:xfrm>
          <a:off x="20199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32482</xdr:rowOff>
    </xdr:from>
    <xdr:to>
      <xdr:col>28</xdr:col>
      <xdr:colOff>365125</xdr:colOff>
      <xdr:row>38</xdr:row>
      <xdr:rowOff>134082</xdr:rowOff>
    </xdr:to>
    <xdr:sp macro="" textlink="">
      <xdr:nvSpPr>
        <xdr:cNvPr id="732" name="フローチャート : 判断 731"/>
        <xdr:cNvSpPr/>
      </xdr:nvSpPr>
      <xdr:spPr>
        <a:xfrm>
          <a:off x="19494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150608</xdr:rowOff>
    </xdr:from>
    <xdr:ext cx="469744" cy="259045"/>
    <xdr:sp macro="" textlink="">
      <xdr:nvSpPr>
        <xdr:cNvPr id="733" name="テキスト ボックス 732"/>
        <xdr:cNvSpPr txBox="1"/>
      </xdr:nvSpPr>
      <xdr:spPr>
        <a:xfrm>
          <a:off x="19310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110663</xdr:rowOff>
    </xdr:from>
    <xdr:to>
      <xdr:col>27</xdr:col>
      <xdr:colOff>161925</xdr:colOff>
      <xdr:row>38</xdr:row>
      <xdr:rowOff>40813</xdr:rowOff>
    </xdr:to>
    <xdr:sp macro="" textlink="">
      <xdr:nvSpPr>
        <xdr:cNvPr id="734" name="フローチャート : 判断 733"/>
        <xdr:cNvSpPr/>
      </xdr:nvSpPr>
      <xdr:spPr>
        <a:xfrm>
          <a:off x="18605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57340</xdr:rowOff>
    </xdr:from>
    <xdr:ext cx="469744" cy="259045"/>
    <xdr:sp macro="" textlink="">
      <xdr:nvSpPr>
        <xdr:cNvPr id="735" name="テキスト ボックス 734"/>
        <xdr:cNvSpPr txBox="1"/>
      </xdr:nvSpPr>
      <xdr:spPr>
        <a:xfrm>
          <a:off x="18421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4" name="テキスト ボックス 76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6" name="テキスト ボックス 76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8" name="テキスト ボックス 76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0" name="テキスト ボックス 76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4" name="直線コネクタ 773"/>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7"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8" name="直線コネクタ 777"/>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169418</xdr:rowOff>
    </xdr:from>
    <xdr:to>
      <xdr:col>32</xdr:col>
      <xdr:colOff>187325</xdr:colOff>
      <xdr:row>59</xdr:row>
      <xdr:rowOff>597</xdr:rowOff>
    </xdr:to>
    <xdr:cxnSp macro="">
      <xdr:nvCxnSpPr>
        <xdr:cNvPr id="779" name="直線コネクタ 778"/>
        <xdr:cNvCxnSpPr/>
      </xdr:nvCxnSpPr>
      <xdr:spPr>
        <a:xfrm>
          <a:off x="21323300" y="10113518"/>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0"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1" name="フローチャート : 判断 780"/>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167551</xdr:rowOff>
    </xdr:from>
    <xdr:to>
      <xdr:col>31</xdr:col>
      <xdr:colOff>34925</xdr:colOff>
      <xdr:row>58</xdr:row>
      <xdr:rowOff>169418</xdr:rowOff>
    </xdr:to>
    <xdr:cxnSp macro="">
      <xdr:nvCxnSpPr>
        <xdr:cNvPr id="782" name="直線コネクタ 781"/>
        <xdr:cNvCxnSpPr/>
      </xdr:nvCxnSpPr>
      <xdr:spPr>
        <a:xfrm>
          <a:off x="20434300" y="10111651"/>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3" name="フローチャート : 判断 782"/>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4" name="テキスト ボックス 783"/>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159512</xdr:rowOff>
    </xdr:from>
    <xdr:to>
      <xdr:col>29</xdr:col>
      <xdr:colOff>517525</xdr:colOff>
      <xdr:row>58</xdr:row>
      <xdr:rowOff>167551</xdr:rowOff>
    </xdr:to>
    <xdr:cxnSp macro="">
      <xdr:nvCxnSpPr>
        <xdr:cNvPr id="785" name="直線コネクタ 784"/>
        <xdr:cNvCxnSpPr/>
      </xdr:nvCxnSpPr>
      <xdr:spPr>
        <a:xfrm>
          <a:off x="19545300" y="10103612"/>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16243</xdr:rowOff>
    </xdr:from>
    <xdr:to>
      <xdr:col>29</xdr:col>
      <xdr:colOff>568325</xdr:colOff>
      <xdr:row>58</xdr:row>
      <xdr:rowOff>117843</xdr:rowOff>
    </xdr:to>
    <xdr:sp macro="" textlink="">
      <xdr:nvSpPr>
        <xdr:cNvPr id="786" name="フローチャート : 判断 785"/>
        <xdr:cNvSpPr/>
      </xdr:nvSpPr>
      <xdr:spPr>
        <a:xfrm>
          <a:off x="20383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134370</xdr:rowOff>
    </xdr:from>
    <xdr:ext cx="469744" cy="259045"/>
    <xdr:sp macro="" textlink="">
      <xdr:nvSpPr>
        <xdr:cNvPr id="787" name="テキスト ボックス 786"/>
        <xdr:cNvSpPr txBox="1"/>
      </xdr:nvSpPr>
      <xdr:spPr>
        <a:xfrm>
          <a:off x="20199427"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128118</xdr:rowOff>
    </xdr:from>
    <xdr:to>
      <xdr:col>28</xdr:col>
      <xdr:colOff>314325</xdr:colOff>
      <xdr:row>58</xdr:row>
      <xdr:rowOff>159512</xdr:rowOff>
    </xdr:to>
    <xdr:cxnSp macro="">
      <xdr:nvCxnSpPr>
        <xdr:cNvPr id="788" name="直線コネクタ 787"/>
        <xdr:cNvCxnSpPr/>
      </xdr:nvCxnSpPr>
      <xdr:spPr>
        <a:xfrm>
          <a:off x="18656300" y="10072218"/>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8395</xdr:rowOff>
    </xdr:from>
    <xdr:to>
      <xdr:col>28</xdr:col>
      <xdr:colOff>365125</xdr:colOff>
      <xdr:row>58</xdr:row>
      <xdr:rowOff>109995</xdr:rowOff>
    </xdr:to>
    <xdr:sp macro="" textlink="">
      <xdr:nvSpPr>
        <xdr:cNvPr id="789" name="フローチャート : 判断 788"/>
        <xdr:cNvSpPr/>
      </xdr:nvSpPr>
      <xdr:spPr>
        <a:xfrm>
          <a:off x="19494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126522</xdr:rowOff>
    </xdr:from>
    <xdr:ext cx="469744" cy="259045"/>
    <xdr:sp macro="" textlink="">
      <xdr:nvSpPr>
        <xdr:cNvPr id="790" name="テキスト ボックス 789"/>
        <xdr:cNvSpPr txBox="1"/>
      </xdr:nvSpPr>
      <xdr:spPr>
        <a:xfrm>
          <a:off x="19310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51</xdr:rowOff>
    </xdr:from>
    <xdr:to>
      <xdr:col>27</xdr:col>
      <xdr:colOff>161925</xdr:colOff>
      <xdr:row>58</xdr:row>
      <xdr:rowOff>101651</xdr:rowOff>
    </xdr:to>
    <xdr:sp macro="" textlink="">
      <xdr:nvSpPr>
        <xdr:cNvPr id="791" name="フローチャート : 判断 790"/>
        <xdr:cNvSpPr/>
      </xdr:nvSpPr>
      <xdr:spPr>
        <a:xfrm>
          <a:off x="18605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118178</xdr:rowOff>
    </xdr:from>
    <xdr:ext cx="469744" cy="259045"/>
    <xdr:sp macro="" textlink="">
      <xdr:nvSpPr>
        <xdr:cNvPr id="792" name="テキスト ボックス 791"/>
        <xdr:cNvSpPr txBox="1"/>
      </xdr:nvSpPr>
      <xdr:spPr>
        <a:xfrm>
          <a:off x="18421427" y="97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121247</xdr:rowOff>
    </xdr:from>
    <xdr:to>
      <xdr:col>32</xdr:col>
      <xdr:colOff>238125</xdr:colOff>
      <xdr:row>59</xdr:row>
      <xdr:rowOff>51397</xdr:rowOff>
    </xdr:to>
    <xdr:sp macro="" textlink="">
      <xdr:nvSpPr>
        <xdr:cNvPr id="798" name="円/楕円 797"/>
        <xdr:cNvSpPr/>
      </xdr:nvSpPr>
      <xdr:spPr>
        <a:xfrm>
          <a:off x="22110700" y="100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36174</xdr:rowOff>
    </xdr:from>
    <xdr:ext cx="469744" cy="259045"/>
    <xdr:sp macro="" textlink="">
      <xdr:nvSpPr>
        <xdr:cNvPr id="799" name="貸付金該当値テキスト"/>
        <xdr:cNvSpPr txBox="1"/>
      </xdr:nvSpPr>
      <xdr:spPr>
        <a:xfrm>
          <a:off x="22212300" y="998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118618</xdr:rowOff>
    </xdr:from>
    <xdr:to>
      <xdr:col>31</xdr:col>
      <xdr:colOff>85725</xdr:colOff>
      <xdr:row>59</xdr:row>
      <xdr:rowOff>48768</xdr:rowOff>
    </xdr:to>
    <xdr:sp macro="" textlink="">
      <xdr:nvSpPr>
        <xdr:cNvPr id="800" name="円/楕円 799"/>
        <xdr:cNvSpPr/>
      </xdr:nvSpPr>
      <xdr:spPr>
        <a:xfrm>
          <a:off x="21272500" y="100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39895</xdr:rowOff>
    </xdr:from>
    <xdr:ext cx="469744" cy="259045"/>
    <xdr:sp macro="" textlink="">
      <xdr:nvSpPr>
        <xdr:cNvPr id="801" name="テキスト ボックス 800"/>
        <xdr:cNvSpPr txBox="1"/>
      </xdr:nvSpPr>
      <xdr:spPr>
        <a:xfrm>
          <a:off x="21088427" y="101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116751</xdr:rowOff>
    </xdr:from>
    <xdr:to>
      <xdr:col>29</xdr:col>
      <xdr:colOff>568325</xdr:colOff>
      <xdr:row>59</xdr:row>
      <xdr:rowOff>46901</xdr:rowOff>
    </xdr:to>
    <xdr:sp macro="" textlink="">
      <xdr:nvSpPr>
        <xdr:cNvPr id="802" name="円/楕円 801"/>
        <xdr:cNvSpPr/>
      </xdr:nvSpPr>
      <xdr:spPr>
        <a:xfrm>
          <a:off x="20383500" y="100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38028</xdr:rowOff>
    </xdr:from>
    <xdr:ext cx="469744" cy="259045"/>
    <xdr:sp macro="" textlink="">
      <xdr:nvSpPr>
        <xdr:cNvPr id="803" name="テキスト ボックス 802"/>
        <xdr:cNvSpPr txBox="1"/>
      </xdr:nvSpPr>
      <xdr:spPr>
        <a:xfrm>
          <a:off x="20199427" y="101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108712</xdr:rowOff>
    </xdr:from>
    <xdr:to>
      <xdr:col>28</xdr:col>
      <xdr:colOff>365125</xdr:colOff>
      <xdr:row>59</xdr:row>
      <xdr:rowOff>38862</xdr:rowOff>
    </xdr:to>
    <xdr:sp macro="" textlink="">
      <xdr:nvSpPr>
        <xdr:cNvPr id="804" name="円/楕円 803"/>
        <xdr:cNvSpPr/>
      </xdr:nvSpPr>
      <xdr:spPr>
        <a:xfrm>
          <a:off x="19494500" y="100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29989</xdr:rowOff>
    </xdr:from>
    <xdr:ext cx="469744" cy="259045"/>
    <xdr:sp macro="" textlink="">
      <xdr:nvSpPr>
        <xdr:cNvPr id="805" name="テキスト ボックス 804"/>
        <xdr:cNvSpPr txBox="1"/>
      </xdr:nvSpPr>
      <xdr:spPr>
        <a:xfrm>
          <a:off x="19310427" y="1014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77318</xdr:rowOff>
    </xdr:from>
    <xdr:to>
      <xdr:col>27</xdr:col>
      <xdr:colOff>161925</xdr:colOff>
      <xdr:row>59</xdr:row>
      <xdr:rowOff>7468</xdr:rowOff>
    </xdr:to>
    <xdr:sp macro="" textlink="">
      <xdr:nvSpPr>
        <xdr:cNvPr id="806" name="円/楕円 805"/>
        <xdr:cNvSpPr/>
      </xdr:nvSpPr>
      <xdr:spPr>
        <a:xfrm>
          <a:off x="18605500" y="100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170045</xdr:rowOff>
    </xdr:from>
    <xdr:ext cx="469744" cy="259045"/>
    <xdr:sp macro="" textlink="">
      <xdr:nvSpPr>
        <xdr:cNvPr id="807" name="テキスト ボックス 806"/>
        <xdr:cNvSpPr txBox="1"/>
      </xdr:nvSpPr>
      <xdr:spPr>
        <a:xfrm>
          <a:off x="18421427" y="101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6" name="テキスト ボックス 82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2" name="直線コネクタ 831"/>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3"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4" name="直線コネクタ 833"/>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5"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6" name="直線コネクタ 835"/>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102191</xdr:rowOff>
    </xdr:from>
    <xdr:to>
      <xdr:col>32</xdr:col>
      <xdr:colOff>187325</xdr:colOff>
      <xdr:row>77</xdr:row>
      <xdr:rowOff>113658</xdr:rowOff>
    </xdr:to>
    <xdr:cxnSp macro="">
      <xdr:nvCxnSpPr>
        <xdr:cNvPr id="837" name="直線コネクタ 836"/>
        <xdr:cNvCxnSpPr/>
      </xdr:nvCxnSpPr>
      <xdr:spPr>
        <a:xfrm flipV="1">
          <a:off x="21323300" y="13303841"/>
          <a:ext cx="8382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8"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9" name="フローチャート : 判断 838"/>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113658</xdr:rowOff>
    </xdr:from>
    <xdr:to>
      <xdr:col>31</xdr:col>
      <xdr:colOff>34925</xdr:colOff>
      <xdr:row>77</xdr:row>
      <xdr:rowOff>143529</xdr:rowOff>
    </xdr:to>
    <xdr:cxnSp macro="">
      <xdr:nvCxnSpPr>
        <xdr:cNvPr id="840" name="直線コネクタ 839"/>
        <xdr:cNvCxnSpPr/>
      </xdr:nvCxnSpPr>
      <xdr:spPr>
        <a:xfrm flipV="1">
          <a:off x="20434300" y="13315308"/>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1" name="フローチャート : 判断 840"/>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42" name="テキスト ボックス 841"/>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143529</xdr:rowOff>
    </xdr:from>
    <xdr:to>
      <xdr:col>29</xdr:col>
      <xdr:colOff>517525</xdr:colOff>
      <xdr:row>78</xdr:row>
      <xdr:rowOff>902</xdr:rowOff>
    </xdr:to>
    <xdr:cxnSp macro="">
      <xdr:nvCxnSpPr>
        <xdr:cNvPr id="843" name="直線コネクタ 842"/>
        <xdr:cNvCxnSpPr/>
      </xdr:nvCxnSpPr>
      <xdr:spPr>
        <a:xfrm flipV="1">
          <a:off x="19545300" y="13345179"/>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28435</xdr:rowOff>
    </xdr:from>
    <xdr:to>
      <xdr:col>29</xdr:col>
      <xdr:colOff>568325</xdr:colOff>
      <xdr:row>76</xdr:row>
      <xdr:rowOff>130035</xdr:rowOff>
    </xdr:to>
    <xdr:sp macro="" textlink="">
      <xdr:nvSpPr>
        <xdr:cNvPr id="844" name="フローチャート : 判断 843"/>
        <xdr:cNvSpPr/>
      </xdr:nvSpPr>
      <xdr:spPr>
        <a:xfrm>
          <a:off x="20383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146562</xdr:rowOff>
    </xdr:from>
    <xdr:ext cx="534377" cy="259045"/>
    <xdr:sp macro="" textlink="">
      <xdr:nvSpPr>
        <xdr:cNvPr id="845" name="テキスト ボックス 844"/>
        <xdr:cNvSpPr txBox="1"/>
      </xdr:nvSpPr>
      <xdr:spPr>
        <a:xfrm>
          <a:off x="20167111" y="1283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902</xdr:rowOff>
    </xdr:from>
    <xdr:to>
      <xdr:col>28</xdr:col>
      <xdr:colOff>314325</xdr:colOff>
      <xdr:row>78</xdr:row>
      <xdr:rowOff>34734</xdr:rowOff>
    </xdr:to>
    <xdr:cxnSp macro="">
      <xdr:nvCxnSpPr>
        <xdr:cNvPr id="846" name="直線コネクタ 845"/>
        <xdr:cNvCxnSpPr/>
      </xdr:nvCxnSpPr>
      <xdr:spPr>
        <a:xfrm flipV="1">
          <a:off x="18656300" y="13374002"/>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77260</xdr:rowOff>
    </xdr:from>
    <xdr:to>
      <xdr:col>28</xdr:col>
      <xdr:colOff>365125</xdr:colOff>
      <xdr:row>77</xdr:row>
      <xdr:rowOff>7410</xdr:rowOff>
    </xdr:to>
    <xdr:sp macro="" textlink="">
      <xdr:nvSpPr>
        <xdr:cNvPr id="847" name="フローチャート : 判断 846"/>
        <xdr:cNvSpPr/>
      </xdr:nvSpPr>
      <xdr:spPr>
        <a:xfrm>
          <a:off x="19494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23937</xdr:rowOff>
    </xdr:from>
    <xdr:ext cx="534377" cy="259045"/>
    <xdr:sp macro="" textlink="">
      <xdr:nvSpPr>
        <xdr:cNvPr id="848" name="テキスト ボックス 847"/>
        <xdr:cNvSpPr txBox="1"/>
      </xdr:nvSpPr>
      <xdr:spPr>
        <a:xfrm>
          <a:off x="19278111" y="128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67317</xdr:rowOff>
    </xdr:from>
    <xdr:to>
      <xdr:col>27</xdr:col>
      <xdr:colOff>161925</xdr:colOff>
      <xdr:row>76</xdr:row>
      <xdr:rowOff>168917</xdr:rowOff>
    </xdr:to>
    <xdr:sp macro="" textlink="">
      <xdr:nvSpPr>
        <xdr:cNvPr id="849" name="フローチャート : 判断 848"/>
        <xdr:cNvSpPr/>
      </xdr:nvSpPr>
      <xdr:spPr>
        <a:xfrm>
          <a:off x="18605500" y="130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13993</xdr:rowOff>
    </xdr:from>
    <xdr:ext cx="534377" cy="259045"/>
    <xdr:sp macro="" textlink="">
      <xdr:nvSpPr>
        <xdr:cNvPr id="850" name="テキスト ボックス 849"/>
        <xdr:cNvSpPr txBox="1"/>
      </xdr:nvSpPr>
      <xdr:spPr>
        <a:xfrm>
          <a:off x="18389111" y="128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51391</xdr:rowOff>
    </xdr:from>
    <xdr:to>
      <xdr:col>32</xdr:col>
      <xdr:colOff>238125</xdr:colOff>
      <xdr:row>77</xdr:row>
      <xdr:rowOff>152991</xdr:rowOff>
    </xdr:to>
    <xdr:sp macro="" textlink="">
      <xdr:nvSpPr>
        <xdr:cNvPr id="856" name="円/楕円 855"/>
        <xdr:cNvSpPr/>
      </xdr:nvSpPr>
      <xdr:spPr>
        <a:xfrm>
          <a:off x="22110700" y="132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29818</xdr:rowOff>
    </xdr:from>
    <xdr:ext cx="534377" cy="259045"/>
    <xdr:sp macro="" textlink="">
      <xdr:nvSpPr>
        <xdr:cNvPr id="857" name="繰出金該当値テキスト"/>
        <xdr:cNvSpPr txBox="1"/>
      </xdr:nvSpPr>
      <xdr:spPr>
        <a:xfrm>
          <a:off x="22212300" y="132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34,969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62858</xdr:rowOff>
    </xdr:from>
    <xdr:to>
      <xdr:col>31</xdr:col>
      <xdr:colOff>85725</xdr:colOff>
      <xdr:row>77</xdr:row>
      <xdr:rowOff>164458</xdr:rowOff>
    </xdr:to>
    <xdr:sp macro="" textlink="">
      <xdr:nvSpPr>
        <xdr:cNvPr id="858" name="円/楕円 857"/>
        <xdr:cNvSpPr/>
      </xdr:nvSpPr>
      <xdr:spPr>
        <a:xfrm>
          <a:off x="21272500" y="132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155585</xdr:rowOff>
    </xdr:from>
    <xdr:ext cx="534377" cy="259045"/>
    <xdr:sp macro="" textlink="">
      <xdr:nvSpPr>
        <xdr:cNvPr id="859" name="テキスト ボックス 858"/>
        <xdr:cNvSpPr txBox="1"/>
      </xdr:nvSpPr>
      <xdr:spPr>
        <a:xfrm>
          <a:off x="21056111" y="1335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92729</xdr:rowOff>
    </xdr:from>
    <xdr:to>
      <xdr:col>29</xdr:col>
      <xdr:colOff>568325</xdr:colOff>
      <xdr:row>78</xdr:row>
      <xdr:rowOff>22879</xdr:rowOff>
    </xdr:to>
    <xdr:sp macro="" textlink="">
      <xdr:nvSpPr>
        <xdr:cNvPr id="860" name="円/楕円 859"/>
        <xdr:cNvSpPr/>
      </xdr:nvSpPr>
      <xdr:spPr>
        <a:xfrm>
          <a:off x="20383500" y="132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14006</xdr:rowOff>
    </xdr:from>
    <xdr:ext cx="534377" cy="259045"/>
    <xdr:sp macro="" textlink="">
      <xdr:nvSpPr>
        <xdr:cNvPr id="861" name="テキスト ボックス 860"/>
        <xdr:cNvSpPr txBox="1"/>
      </xdr:nvSpPr>
      <xdr:spPr>
        <a:xfrm>
          <a:off x="20167111" y="133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121552</xdr:rowOff>
    </xdr:from>
    <xdr:to>
      <xdr:col>28</xdr:col>
      <xdr:colOff>365125</xdr:colOff>
      <xdr:row>78</xdr:row>
      <xdr:rowOff>51702</xdr:rowOff>
    </xdr:to>
    <xdr:sp macro="" textlink="">
      <xdr:nvSpPr>
        <xdr:cNvPr id="862" name="円/楕円 861"/>
        <xdr:cNvSpPr/>
      </xdr:nvSpPr>
      <xdr:spPr>
        <a:xfrm>
          <a:off x="19494500" y="133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42829</xdr:rowOff>
    </xdr:from>
    <xdr:ext cx="534377" cy="259045"/>
    <xdr:sp macro="" textlink="">
      <xdr:nvSpPr>
        <xdr:cNvPr id="863" name="テキスト ボックス 862"/>
        <xdr:cNvSpPr txBox="1"/>
      </xdr:nvSpPr>
      <xdr:spPr>
        <a:xfrm>
          <a:off x="19278111" y="1341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155384</xdr:rowOff>
    </xdr:from>
    <xdr:to>
      <xdr:col>27</xdr:col>
      <xdr:colOff>161925</xdr:colOff>
      <xdr:row>78</xdr:row>
      <xdr:rowOff>85534</xdr:rowOff>
    </xdr:to>
    <xdr:sp macro="" textlink="">
      <xdr:nvSpPr>
        <xdr:cNvPr id="864" name="円/楕円 863"/>
        <xdr:cNvSpPr/>
      </xdr:nvSpPr>
      <xdr:spPr>
        <a:xfrm>
          <a:off x="18605500" y="1335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76661</xdr:rowOff>
    </xdr:from>
    <xdr:ext cx="534377" cy="259045"/>
    <xdr:sp macro="" textlink="">
      <xdr:nvSpPr>
        <xdr:cNvPr id="865" name="テキスト ボックス 864"/>
        <xdr:cNvSpPr txBox="1"/>
      </xdr:nvSpPr>
      <xdr:spPr>
        <a:xfrm>
          <a:off x="18389111" y="1344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6" name="直線コネクタ 87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7" name="テキスト ボックス 87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8" name="直線コネクタ 87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9" name="テキスト ボックス 87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0" name="直線コネクタ 87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1" name="テキスト ボックス 88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2" name="直線コネクタ 88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3" name="テキスト ボックス 88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5" name="テキスト ボックス 88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7" name="直線コネクタ 886"/>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8"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9" name="直線コネクタ 88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0"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1" name="直線コネクタ 890"/>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2" name="直線コネクタ 89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3"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4" name="フローチャート : 判断 893"/>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5" name="直線コネクタ 89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6" name="フローチャート : 判断 89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7" name="テキスト ボックス 89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8" name="直線コネクタ 89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9" name="フローチャート : 判断 89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00" name="テキスト ボックス 89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1" name="直線コネクタ 90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2" name="フローチャート : 判断 90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3" name="テキスト ボックス 90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4" name="フローチャート : 判断 903"/>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5" name="テキスト ボックス 904"/>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円/楕円 91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2"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3" name="円/楕円 91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4" name="テキスト ボックス 91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5" name="円/楕円 91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6" name="テキスト ボックス 91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7" name="円/楕円 91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8" name="テキスト ボックス 91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9" name="円/楕円 91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20" name="テキスト ボックス 919"/>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311,689</a:t>
          </a:r>
          <a:r>
            <a:rPr kumimoji="1" lang="ja-JP" altLang="ja-JP" sz="1200">
              <a:solidFill>
                <a:schemeClr val="dk1"/>
              </a:solidFill>
              <a:effectLst/>
              <a:latin typeface="+mn-lt"/>
              <a:ea typeface="+mn-ea"/>
              <a:cs typeface="+mn-cs"/>
            </a:rPr>
            <a:t>円となっている。</a:t>
          </a:r>
          <a:endParaRPr lang="ja-JP" altLang="ja-JP" sz="1600">
            <a:effectLst/>
          </a:endParaRPr>
        </a:p>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年度の住民一人当たりのコストは、全ての項目において類似団体平均を下回っている。</a:t>
          </a:r>
          <a:r>
            <a:rPr kumimoji="1" lang="ja-JP" altLang="en-US" sz="1200">
              <a:solidFill>
                <a:schemeClr val="dk1"/>
              </a:solidFill>
              <a:effectLst/>
              <a:latin typeface="+mn-lt"/>
              <a:ea typeface="+mn-ea"/>
              <a:cs typeface="+mn-cs"/>
            </a:rPr>
            <a:t>普通建設事業費は、事業の選択等により新規、更新ともに下降したが、扶助費は生活保護費等の増により上昇傾向にある。公債費については、</a:t>
          </a:r>
          <a:r>
            <a:rPr kumimoji="1" lang="ja-JP" altLang="ja-JP" sz="1200">
              <a:solidFill>
                <a:schemeClr val="dk1"/>
              </a:solidFill>
              <a:effectLst/>
              <a:latin typeface="+mn-lt"/>
              <a:ea typeface="+mn-ea"/>
              <a:cs typeface="+mn-cs"/>
            </a:rPr>
            <a:t>新たな借入額が償還額を上回らないよう起債の抑制に努めており、</a:t>
          </a:r>
          <a:r>
            <a:rPr kumimoji="1" lang="ja-JP" altLang="en-US" sz="1200">
              <a:solidFill>
                <a:schemeClr val="dk1"/>
              </a:solidFill>
              <a:effectLst/>
              <a:latin typeface="+mn-lt"/>
              <a:ea typeface="+mn-ea"/>
              <a:cs typeface="+mn-cs"/>
            </a:rPr>
            <a:t>その結果横ばいで推移していて、</a:t>
          </a:r>
          <a:r>
            <a:rPr kumimoji="1" lang="ja-JP" altLang="ja-JP" sz="1200">
              <a:solidFill>
                <a:schemeClr val="dk1"/>
              </a:solidFill>
              <a:effectLst/>
              <a:latin typeface="+mn-lt"/>
              <a:ea typeface="+mn-ea"/>
              <a:cs typeface="+mn-cs"/>
            </a:rPr>
            <a:t>類似団体平均を下回る水準を維持している。今後も財政規律を徹底し、将来へ大きな負担を残さないよう計画的な借入れを行うなど適正な財政運営を図っていく。</a:t>
          </a:r>
          <a:endParaRPr lang="ja-JP" altLang="ja-JP" sz="1600">
            <a:effectLst/>
          </a:endParaRPr>
        </a:p>
        <a:p>
          <a:r>
            <a:rPr kumimoji="1" lang="ja-JP" altLang="ja-JP" sz="1200">
              <a:solidFill>
                <a:schemeClr val="dk1"/>
              </a:solidFill>
              <a:effectLst/>
              <a:latin typeface="+mn-lt"/>
              <a:ea typeface="+mn-ea"/>
              <a:cs typeface="+mn-cs"/>
            </a:rPr>
            <a:t>最少の経費で最大の効果を実現</a:t>
          </a:r>
          <a:r>
            <a:rPr kumimoji="1" lang="ja-JP" altLang="en-US" sz="1200">
              <a:solidFill>
                <a:schemeClr val="dk1"/>
              </a:solidFill>
              <a:effectLst/>
              <a:latin typeface="+mn-lt"/>
              <a:ea typeface="+mn-ea"/>
              <a:cs typeface="+mn-cs"/>
            </a:rPr>
            <a:t>し各費目の上昇を抑制するため</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31</a:t>
          </a:r>
          <a:r>
            <a:rPr kumimoji="1" lang="ja-JP" altLang="ja-JP" sz="1200">
              <a:solidFill>
                <a:schemeClr val="dk1"/>
              </a:solidFill>
              <a:effectLst/>
              <a:latin typeface="+mn-lt"/>
              <a:ea typeface="+mn-ea"/>
              <a:cs typeface="+mn-cs"/>
            </a:rPr>
            <a:t>年度までを集中期間として一層の行政改革に取組み、より効率的な行政運営に努める。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神奈川県南足柄市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43,348
42,977
77.12
13,950,930
13,511,091
437,195
8,699,931
17,416,295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92.9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68181</xdr:rowOff>
    </xdr:from>
    <xdr:to>
      <xdr:col>6</xdr:col>
      <xdr:colOff>511175</xdr:colOff>
      <xdr:row>38</xdr:row>
      <xdr:rowOff>3846</xdr:rowOff>
    </xdr:to>
    <xdr:cxnSp macro="">
      <xdr:nvCxnSpPr>
        <xdr:cNvPr id="63" name="直線コネクタ 62"/>
        <xdr:cNvCxnSpPr/>
      </xdr:nvCxnSpPr>
      <xdr:spPr>
        <a:xfrm>
          <a:off x="3797300" y="6411831"/>
          <a:ext cx="838200" cy="10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68181</xdr:rowOff>
    </xdr:from>
    <xdr:to>
      <xdr:col>5</xdr:col>
      <xdr:colOff>358775</xdr:colOff>
      <xdr:row>37</xdr:row>
      <xdr:rowOff>100511</xdr:rowOff>
    </xdr:to>
    <xdr:cxnSp macro="">
      <xdr:nvCxnSpPr>
        <xdr:cNvPr id="66" name="直線コネクタ 65"/>
        <xdr:cNvCxnSpPr/>
      </xdr:nvCxnSpPr>
      <xdr:spPr>
        <a:xfrm flipV="1">
          <a:off x="2908300" y="6411831"/>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100511</xdr:rowOff>
    </xdr:from>
    <xdr:to>
      <xdr:col>4</xdr:col>
      <xdr:colOff>155575</xdr:colOff>
      <xdr:row>37</xdr:row>
      <xdr:rowOff>108349</xdr:rowOff>
    </xdr:to>
    <xdr:cxnSp macro="">
      <xdr:nvCxnSpPr>
        <xdr:cNvPr id="69" name="直線コネクタ 68"/>
        <xdr:cNvCxnSpPr/>
      </xdr:nvCxnSpPr>
      <xdr:spPr>
        <a:xfrm flipV="1">
          <a:off x="2019300" y="6444161"/>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7257</xdr:rowOff>
    </xdr:from>
    <xdr:to>
      <xdr:col>4</xdr:col>
      <xdr:colOff>206375</xdr:colOff>
      <xdr:row>35</xdr:row>
      <xdr:rowOff>108857</xdr:rowOff>
    </xdr:to>
    <xdr:sp macro="" textlink="">
      <xdr:nvSpPr>
        <xdr:cNvPr id="70" name="フローチャート : 判断 69"/>
        <xdr:cNvSpPr/>
      </xdr:nvSpPr>
      <xdr:spPr>
        <a:xfrm>
          <a:off x="2857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125384</xdr:rowOff>
    </xdr:from>
    <xdr:ext cx="469744" cy="259045"/>
    <xdr:sp macro="" textlink="">
      <xdr:nvSpPr>
        <xdr:cNvPr id="71" name="テキスト ボックス 70"/>
        <xdr:cNvSpPr txBox="1"/>
      </xdr:nvSpPr>
      <xdr:spPr>
        <a:xfrm>
          <a:off x="2673427"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108349</xdr:rowOff>
    </xdr:from>
    <xdr:to>
      <xdr:col>2</xdr:col>
      <xdr:colOff>638175</xdr:colOff>
      <xdr:row>37</xdr:row>
      <xdr:rowOff>110635</xdr:rowOff>
    </xdr:to>
    <xdr:cxnSp macro="">
      <xdr:nvCxnSpPr>
        <xdr:cNvPr id="72" name="直線コネクタ 71"/>
        <xdr:cNvCxnSpPr/>
      </xdr:nvCxnSpPr>
      <xdr:spPr>
        <a:xfrm flipV="1">
          <a:off x="1130300" y="645199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48078</xdr:rowOff>
    </xdr:from>
    <xdr:to>
      <xdr:col>3</xdr:col>
      <xdr:colOff>3175</xdr:colOff>
      <xdr:row>35</xdr:row>
      <xdr:rowOff>149678</xdr:rowOff>
    </xdr:to>
    <xdr:sp macro="" textlink="">
      <xdr:nvSpPr>
        <xdr:cNvPr id="73" name="フローチャート :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166205</xdr:rowOff>
    </xdr:from>
    <xdr:ext cx="469744" cy="259045"/>
    <xdr:sp macro="" textlink="">
      <xdr:nvSpPr>
        <xdr:cNvPr id="74" name="テキスト ボックス 73"/>
        <xdr:cNvSpPr txBox="1"/>
      </xdr:nvSpPr>
      <xdr:spPr>
        <a:xfrm>
          <a:off x="1784427"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26525</xdr:rowOff>
    </xdr:from>
    <xdr:to>
      <xdr:col>1</xdr:col>
      <xdr:colOff>485775</xdr:colOff>
      <xdr:row>35</xdr:row>
      <xdr:rowOff>128125</xdr:rowOff>
    </xdr:to>
    <xdr:sp macro="" textlink="">
      <xdr:nvSpPr>
        <xdr:cNvPr id="75" name="フローチャート : 判断 74"/>
        <xdr:cNvSpPr/>
      </xdr:nvSpPr>
      <xdr:spPr>
        <a:xfrm>
          <a:off x="1079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144652</xdr:rowOff>
    </xdr:from>
    <xdr:ext cx="469744" cy="259045"/>
    <xdr:sp macro="" textlink="">
      <xdr:nvSpPr>
        <xdr:cNvPr id="76" name="テキスト ボックス 75"/>
        <xdr:cNvSpPr txBox="1"/>
      </xdr:nvSpPr>
      <xdr:spPr>
        <a:xfrm>
          <a:off x="895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124496</xdr:rowOff>
    </xdr:from>
    <xdr:to>
      <xdr:col>6</xdr:col>
      <xdr:colOff>561975</xdr:colOff>
      <xdr:row>38</xdr:row>
      <xdr:rowOff>54646</xdr:rowOff>
    </xdr:to>
    <xdr:sp macro="" textlink="">
      <xdr:nvSpPr>
        <xdr:cNvPr id="82" name="円/楕円 81"/>
        <xdr:cNvSpPr/>
      </xdr:nvSpPr>
      <xdr:spPr>
        <a:xfrm>
          <a:off x="4584700" y="64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102923</xdr:rowOff>
    </xdr:from>
    <xdr:ext cx="469744" cy="259045"/>
    <xdr:sp macro="" textlink="">
      <xdr:nvSpPr>
        <xdr:cNvPr id="83" name="議会費該当値テキスト"/>
        <xdr:cNvSpPr txBox="1"/>
      </xdr:nvSpPr>
      <xdr:spPr>
        <a:xfrm>
          <a:off x="4686300" y="644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17381</xdr:rowOff>
    </xdr:from>
    <xdr:to>
      <xdr:col>5</xdr:col>
      <xdr:colOff>409575</xdr:colOff>
      <xdr:row>37</xdr:row>
      <xdr:rowOff>118981</xdr:rowOff>
    </xdr:to>
    <xdr:sp macro="" textlink="">
      <xdr:nvSpPr>
        <xdr:cNvPr id="84" name="円/楕円 83"/>
        <xdr:cNvSpPr/>
      </xdr:nvSpPr>
      <xdr:spPr>
        <a:xfrm>
          <a:off x="3746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110108</xdr:rowOff>
    </xdr:from>
    <xdr:ext cx="469744" cy="259045"/>
    <xdr:sp macro="" textlink="">
      <xdr:nvSpPr>
        <xdr:cNvPr id="85" name="テキスト ボックス 84"/>
        <xdr:cNvSpPr txBox="1"/>
      </xdr:nvSpPr>
      <xdr:spPr>
        <a:xfrm>
          <a:off x="3562427"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49711</xdr:rowOff>
    </xdr:from>
    <xdr:to>
      <xdr:col>4</xdr:col>
      <xdr:colOff>206375</xdr:colOff>
      <xdr:row>37</xdr:row>
      <xdr:rowOff>151311</xdr:rowOff>
    </xdr:to>
    <xdr:sp macro="" textlink="">
      <xdr:nvSpPr>
        <xdr:cNvPr id="86" name="円/楕円 85"/>
        <xdr:cNvSpPr/>
      </xdr:nvSpPr>
      <xdr:spPr>
        <a:xfrm>
          <a:off x="28575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142439</xdr:rowOff>
    </xdr:from>
    <xdr:ext cx="469744" cy="259045"/>
    <xdr:sp macro="" textlink="">
      <xdr:nvSpPr>
        <xdr:cNvPr id="87" name="テキスト ボックス 86"/>
        <xdr:cNvSpPr txBox="1"/>
      </xdr:nvSpPr>
      <xdr:spPr>
        <a:xfrm>
          <a:off x="2673427" y="648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57549</xdr:rowOff>
    </xdr:from>
    <xdr:to>
      <xdr:col>3</xdr:col>
      <xdr:colOff>3175</xdr:colOff>
      <xdr:row>37</xdr:row>
      <xdr:rowOff>159149</xdr:rowOff>
    </xdr:to>
    <xdr:sp macro="" textlink="">
      <xdr:nvSpPr>
        <xdr:cNvPr id="88" name="円/楕円 87"/>
        <xdr:cNvSpPr/>
      </xdr:nvSpPr>
      <xdr:spPr>
        <a:xfrm>
          <a:off x="1968500" y="64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150276</xdr:rowOff>
    </xdr:from>
    <xdr:ext cx="469744" cy="259045"/>
    <xdr:sp macro="" textlink="">
      <xdr:nvSpPr>
        <xdr:cNvPr id="89" name="テキスト ボックス 88"/>
        <xdr:cNvSpPr txBox="1"/>
      </xdr:nvSpPr>
      <xdr:spPr>
        <a:xfrm>
          <a:off x="1784427" y="64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59835</xdr:rowOff>
    </xdr:from>
    <xdr:to>
      <xdr:col>1</xdr:col>
      <xdr:colOff>485775</xdr:colOff>
      <xdr:row>37</xdr:row>
      <xdr:rowOff>161435</xdr:rowOff>
    </xdr:to>
    <xdr:sp macro="" textlink="">
      <xdr:nvSpPr>
        <xdr:cNvPr id="90" name="円/楕円 89"/>
        <xdr:cNvSpPr/>
      </xdr:nvSpPr>
      <xdr:spPr>
        <a:xfrm>
          <a:off x="1079500" y="64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152562</xdr:rowOff>
    </xdr:from>
    <xdr:ext cx="469744" cy="259045"/>
    <xdr:sp macro="" textlink="">
      <xdr:nvSpPr>
        <xdr:cNvPr id="91" name="テキスト ボックス 90"/>
        <xdr:cNvSpPr txBox="1"/>
      </xdr:nvSpPr>
      <xdr:spPr>
        <a:xfrm>
          <a:off x="895427" y="64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14835</xdr:rowOff>
    </xdr:from>
    <xdr:to>
      <xdr:col>6</xdr:col>
      <xdr:colOff>511175</xdr:colOff>
      <xdr:row>58</xdr:row>
      <xdr:rowOff>34925</xdr:rowOff>
    </xdr:to>
    <xdr:cxnSp macro="">
      <xdr:nvCxnSpPr>
        <xdr:cNvPr id="120" name="直線コネクタ 119"/>
        <xdr:cNvCxnSpPr/>
      </xdr:nvCxnSpPr>
      <xdr:spPr>
        <a:xfrm flipV="1">
          <a:off x="3797300" y="9958935"/>
          <a:ext cx="838200" cy="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29602</xdr:rowOff>
    </xdr:from>
    <xdr:to>
      <xdr:col>5</xdr:col>
      <xdr:colOff>358775</xdr:colOff>
      <xdr:row>58</xdr:row>
      <xdr:rowOff>34925</xdr:rowOff>
    </xdr:to>
    <xdr:cxnSp macro="">
      <xdr:nvCxnSpPr>
        <xdr:cNvPr id="123" name="直線コネクタ 122"/>
        <xdr:cNvCxnSpPr/>
      </xdr:nvCxnSpPr>
      <xdr:spPr>
        <a:xfrm>
          <a:off x="2908300" y="9973702"/>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7790</xdr:rowOff>
    </xdr:from>
    <xdr:to>
      <xdr:col>4</xdr:col>
      <xdr:colOff>155575</xdr:colOff>
      <xdr:row>58</xdr:row>
      <xdr:rowOff>29602</xdr:rowOff>
    </xdr:to>
    <xdr:cxnSp macro="">
      <xdr:nvCxnSpPr>
        <xdr:cNvPr id="126" name="直線コネクタ 125"/>
        <xdr:cNvCxnSpPr/>
      </xdr:nvCxnSpPr>
      <xdr:spPr>
        <a:xfrm>
          <a:off x="2019300" y="9437540"/>
          <a:ext cx="889000" cy="5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102304</xdr:rowOff>
    </xdr:from>
    <xdr:to>
      <xdr:col>4</xdr:col>
      <xdr:colOff>206375</xdr:colOff>
      <xdr:row>58</xdr:row>
      <xdr:rowOff>32454</xdr:rowOff>
    </xdr:to>
    <xdr:sp macro="" textlink="">
      <xdr:nvSpPr>
        <xdr:cNvPr id="127" name="フローチャート : 判断 126"/>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48981</xdr:rowOff>
    </xdr:from>
    <xdr:ext cx="534377" cy="259045"/>
    <xdr:sp macro="" textlink="">
      <xdr:nvSpPr>
        <xdr:cNvPr id="128" name="テキスト ボックス 127"/>
        <xdr:cNvSpPr txBox="1"/>
      </xdr:nvSpPr>
      <xdr:spPr>
        <a:xfrm>
          <a:off x="2641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7790</xdr:rowOff>
    </xdr:from>
    <xdr:to>
      <xdr:col>2</xdr:col>
      <xdr:colOff>638175</xdr:colOff>
      <xdr:row>58</xdr:row>
      <xdr:rowOff>22927</xdr:rowOff>
    </xdr:to>
    <xdr:cxnSp macro="">
      <xdr:nvCxnSpPr>
        <xdr:cNvPr id="129" name="直線コネクタ 128"/>
        <xdr:cNvCxnSpPr/>
      </xdr:nvCxnSpPr>
      <xdr:spPr>
        <a:xfrm flipV="1">
          <a:off x="1130300" y="9437540"/>
          <a:ext cx="889000" cy="52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7503</xdr:rowOff>
    </xdr:from>
    <xdr:to>
      <xdr:col>3</xdr:col>
      <xdr:colOff>3175</xdr:colOff>
      <xdr:row>57</xdr:row>
      <xdr:rowOff>109103</xdr:rowOff>
    </xdr:to>
    <xdr:sp macro="" textlink="">
      <xdr:nvSpPr>
        <xdr:cNvPr id="130" name="フローチャート : 判断 129"/>
        <xdr:cNvSpPr/>
      </xdr:nvSpPr>
      <xdr:spPr>
        <a:xfrm>
          <a:off x="1968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100230</xdr:rowOff>
    </xdr:from>
    <xdr:ext cx="534377" cy="259045"/>
    <xdr:sp macro="" textlink="">
      <xdr:nvSpPr>
        <xdr:cNvPr id="131" name="テキスト ボックス 130"/>
        <xdr:cNvSpPr txBox="1"/>
      </xdr:nvSpPr>
      <xdr:spPr>
        <a:xfrm>
          <a:off x="1752111" y="987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104170</xdr:rowOff>
    </xdr:from>
    <xdr:to>
      <xdr:col>1</xdr:col>
      <xdr:colOff>485775</xdr:colOff>
      <xdr:row>58</xdr:row>
      <xdr:rowOff>34320</xdr:rowOff>
    </xdr:to>
    <xdr:sp macro="" textlink="">
      <xdr:nvSpPr>
        <xdr:cNvPr id="132" name="フローチャート : 判断 131"/>
        <xdr:cNvSpPr/>
      </xdr:nvSpPr>
      <xdr:spPr>
        <a:xfrm>
          <a:off x="1079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50847</xdr:rowOff>
    </xdr:from>
    <xdr:ext cx="534377" cy="259045"/>
    <xdr:sp macro="" textlink="">
      <xdr:nvSpPr>
        <xdr:cNvPr id="133" name="テキスト ボックス 132"/>
        <xdr:cNvSpPr txBox="1"/>
      </xdr:nvSpPr>
      <xdr:spPr>
        <a:xfrm>
          <a:off x="863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135485</xdr:rowOff>
    </xdr:from>
    <xdr:to>
      <xdr:col>6</xdr:col>
      <xdr:colOff>561975</xdr:colOff>
      <xdr:row>58</xdr:row>
      <xdr:rowOff>65635</xdr:rowOff>
    </xdr:to>
    <xdr:sp macro="" textlink="">
      <xdr:nvSpPr>
        <xdr:cNvPr id="139" name="円/楕円 138"/>
        <xdr:cNvSpPr/>
      </xdr:nvSpPr>
      <xdr:spPr>
        <a:xfrm>
          <a:off x="4584700" y="99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155575</xdr:rowOff>
    </xdr:from>
    <xdr:to>
      <xdr:col>5</xdr:col>
      <xdr:colOff>409575</xdr:colOff>
      <xdr:row>58</xdr:row>
      <xdr:rowOff>85725</xdr:rowOff>
    </xdr:to>
    <xdr:sp macro="" textlink="">
      <xdr:nvSpPr>
        <xdr:cNvPr id="141" name="円/楕円 140"/>
        <xdr:cNvSpPr/>
      </xdr:nvSpPr>
      <xdr:spPr>
        <a:xfrm>
          <a:off x="374650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76852</xdr:rowOff>
    </xdr:from>
    <xdr:ext cx="534377" cy="259045"/>
    <xdr:sp macro="" textlink="">
      <xdr:nvSpPr>
        <xdr:cNvPr id="142" name="テキスト ボックス 141"/>
        <xdr:cNvSpPr txBox="1"/>
      </xdr:nvSpPr>
      <xdr:spPr>
        <a:xfrm>
          <a:off x="3530111" y="100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150252</xdr:rowOff>
    </xdr:from>
    <xdr:to>
      <xdr:col>4</xdr:col>
      <xdr:colOff>206375</xdr:colOff>
      <xdr:row>58</xdr:row>
      <xdr:rowOff>80402</xdr:rowOff>
    </xdr:to>
    <xdr:sp macro="" textlink="">
      <xdr:nvSpPr>
        <xdr:cNvPr id="143" name="円/楕円 142"/>
        <xdr:cNvSpPr/>
      </xdr:nvSpPr>
      <xdr:spPr>
        <a:xfrm>
          <a:off x="2857500" y="992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71529</xdr:rowOff>
    </xdr:from>
    <xdr:ext cx="534377" cy="259045"/>
    <xdr:sp macro="" textlink="">
      <xdr:nvSpPr>
        <xdr:cNvPr id="144" name="テキスト ボックス 143"/>
        <xdr:cNvSpPr txBox="1"/>
      </xdr:nvSpPr>
      <xdr:spPr>
        <a:xfrm>
          <a:off x="2641111" y="1001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128440</xdr:rowOff>
    </xdr:from>
    <xdr:to>
      <xdr:col>3</xdr:col>
      <xdr:colOff>3175</xdr:colOff>
      <xdr:row>55</xdr:row>
      <xdr:rowOff>58590</xdr:rowOff>
    </xdr:to>
    <xdr:sp macro="" textlink="">
      <xdr:nvSpPr>
        <xdr:cNvPr id="145" name="円/楕円 144"/>
        <xdr:cNvSpPr/>
      </xdr:nvSpPr>
      <xdr:spPr>
        <a:xfrm>
          <a:off x="1968500" y="93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75117</xdr:rowOff>
    </xdr:from>
    <xdr:ext cx="599010" cy="259045"/>
    <xdr:sp macro="" textlink="">
      <xdr:nvSpPr>
        <xdr:cNvPr id="146" name="テキスト ボックス 145"/>
        <xdr:cNvSpPr txBox="1"/>
      </xdr:nvSpPr>
      <xdr:spPr>
        <a:xfrm>
          <a:off x="1719794" y="916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143577</xdr:rowOff>
    </xdr:from>
    <xdr:to>
      <xdr:col>1</xdr:col>
      <xdr:colOff>485775</xdr:colOff>
      <xdr:row>58</xdr:row>
      <xdr:rowOff>73727</xdr:rowOff>
    </xdr:to>
    <xdr:sp macro="" textlink="">
      <xdr:nvSpPr>
        <xdr:cNvPr id="147" name="円/楕円 146"/>
        <xdr:cNvSpPr/>
      </xdr:nvSpPr>
      <xdr:spPr>
        <a:xfrm>
          <a:off x="1079500" y="991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64854</xdr:rowOff>
    </xdr:from>
    <xdr:ext cx="534377" cy="259045"/>
    <xdr:sp macro="" textlink="">
      <xdr:nvSpPr>
        <xdr:cNvPr id="148" name="テキスト ボックス 147"/>
        <xdr:cNvSpPr txBox="1"/>
      </xdr:nvSpPr>
      <xdr:spPr>
        <a:xfrm>
          <a:off x="863111" y="1000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148760</xdr:rowOff>
    </xdr:from>
    <xdr:to>
      <xdr:col>6</xdr:col>
      <xdr:colOff>511175</xdr:colOff>
      <xdr:row>79</xdr:row>
      <xdr:rowOff>2011</xdr:rowOff>
    </xdr:to>
    <xdr:cxnSp macro="">
      <xdr:nvCxnSpPr>
        <xdr:cNvPr id="178" name="直線コネクタ 177"/>
        <xdr:cNvCxnSpPr/>
      </xdr:nvCxnSpPr>
      <xdr:spPr>
        <a:xfrm flipV="1">
          <a:off x="3797300" y="13521860"/>
          <a:ext cx="838200" cy="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2011</xdr:rowOff>
    </xdr:from>
    <xdr:to>
      <xdr:col>5</xdr:col>
      <xdr:colOff>358775</xdr:colOff>
      <xdr:row>79</xdr:row>
      <xdr:rowOff>2929</xdr:rowOff>
    </xdr:to>
    <xdr:cxnSp macro="">
      <xdr:nvCxnSpPr>
        <xdr:cNvPr id="181" name="直線コネクタ 180"/>
        <xdr:cNvCxnSpPr/>
      </xdr:nvCxnSpPr>
      <xdr:spPr>
        <a:xfrm flipV="1">
          <a:off x="2908300" y="13546561"/>
          <a:ext cx="8890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2929</xdr:rowOff>
    </xdr:from>
    <xdr:to>
      <xdr:col>4</xdr:col>
      <xdr:colOff>155575</xdr:colOff>
      <xdr:row>79</xdr:row>
      <xdr:rowOff>27031</xdr:rowOff>
    </xdr:to>
    <xdr:cxnSp macro="">
      <xdr:nvCxnSpPr>
        <xdr:cNvPr id="184" name="直線コネクタ 183"/>
        <xdr:cNvCxnSpPr/>
      </xdr:nvCxnSpPr>
      <xdr:spPr>
        <a:xfrm flipV="1">
          <a:off x="2019300" y="13547479"/>
          <a:ext cx="889000" cy="2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43748</xdr:rowOff>
    </xdr:from>
    <xdr:to>
      <xdr:col>4</xdr:col>
      <xdr:colOff>206375</xdr:colOff>
      <xdr:row>78</xdr:row>
      <xdr:rowOff>145348</xdr:rowOff>
    </xdr:to>
    <xdr:sp macro="" textlink="">
      <xdr:nvSpPr>
        <xdr:cNvPr id="185" name="フローチャート : 判断 184"/>
        <xdr:cNvSpPr/>
      </xdr:nvSpPr>
      <xdr:spPr>
        <a:xfrm>
          <a:off x="2857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161875</xdr:rowOff>
    </xdr:from>
    <xdr:ext cx="599010" cy="259045"/>
    <xdr:sp macro="" textlink="">
      <xdr:nvSpPr>
        <xdr:cNvPr id="186" name="テキスト ボックス 185"/>
        <xdr:cNvSpPr txBox="1"/>
      </xdr:nvSpPr>
      <xdr:spPr>
        <a:xfrm>
          <a:off x="2608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27031</xdr:rowOff>
    </xdr:from>
    <xdr:to>
      <xdr:col>2</xdr:col>
      <xdr:colOff>638175</xdr:colOff>
      <xdr:row>79</xdr:row>
      <xdr:rowOff>34925</xdr:rowOff>
    </xdr:to>
    <xdr:cxnSp macro="">
      <xdr:nvCxnSpPr>
        <xdr:cNvPr id="187" name="直線コネクタ 186"/>
        <xdr:cNvCxnSpPr/>
      </xdr:nvCxnSpPr>
      <xdr:spPr>
        <a:xfrm flipV="1">
          <a:off x="1130300" y="13571581"/>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82465</xdr:rowOff>
    </xdr:from>
    <xdr:to>
      <xdr:col>3</xdr:col>
      <xdr:colOff>3175</xdr:colOff>
      <xdr:row>79</xdr:row>
      <xdr:rowOff>12615</xdr:rowOff>
    </xdr:to>
    <xdr:sp macro="" textlink="">
      <xdr:nvSpPr>
        <xdr:cNvPr id="188" name="フローチャート : 判断 187"/>
        <xdr:cNvSpPr/>
      </xdr:nvSpPr>
      <xdr:spPr>
        <a:xfrm>
          <a:off x="1968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29142</xdr:rowOff>
    </xdr:from>
    <xdr:ext cx="599010" cy="259045"/>
    <xdr:sp macro="" textlink="">
      <xdr:nvSpPr>
        <xdr:cNvPr id="189" name="テキスト ボックス 188"/>
        <xdr:cNvSpPr txBox="1"/>
      </xdr:nvSpPr>
      <xdr:spPr>
        <a:xfrm>
          <a:off x="1719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95808</xdr:rowOff>
    </xdr:from>
    <xdr:to>
      <xdr:col>1</xdr:col>
      <xdr:colOff>485775</xdr:colOff>
      <xdr:row>79</xdr:row>
      <xdr:rowOff>25958</xdr:rowOff>
    </xdr:to>
    <xdr:sp macro="" textlink="">
      <xdr:nvSpPr>
        <xdr:cNvPr id="190" name="フローチャート : 判断 189"/>
        <xdr:cNvSpPr/>
      </xdr:nvSpPr>
      <xdr:spPr>
        <a:xfrm>
          <a:off x="1079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42485</xdr:rowOff>
    </xdr:from>
    <xdr:ext cx="599010" cy="259045"/>
    <xdr:sp macro="" textlink="">
      <xdr:nvSpPr>
        <xdr:cNvPr id="191" name="テキスト ボックス 190"/>
        <xdr:cNvSpPr txBox="1"/>
      </xdr:nvSpPr>
      <xdr:spPr>
        <a:xfrm>
          <a:off x="830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97960</xdr:rowOff>
    </xdr:from>
    <xdr:to>
      <xdr:col>6</xdr:col>
      <xdr:colOff>561975</xdr:colOff>
      <xdr:row>79</xdr:row>
      <xdr:rowOff>28110</xdr:rowOff>
    </xdr:to>
    <xdr:sp macro="" textlink="">
      <xdr:nvSpPr>
        <xdr:cNvPr id="197" name="円/楕円 196"/>
        <xdr:cNvSpPr/>
      </xdr:nvSpPr>
      <xdr:spPr>
        <a:xfrm>
          <a:off x="4584700" y="134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12887</xdr:rowOff>
    </xdr:from>
    <xdr:ext cx="599010" cy="259045"/>
    <xdr:sp macro="" textlink="">
      <xdr:nvSpPr>
        <xdr:cNvPr id="198" name="民生費該当値テキスト"/>
        <xdr:cNvSpPr txBox="1"/>
      </xdr:nvSpPr>
      <xdr:spPr>
        <a:xfrm>
          <a:off x="4686300" y="1338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122661</xdr:rowOff>
    </xdr:from>
    <xdr:to>
      <xdr:col>5</xdr:col>
      <xdr:colOff>409575</xdr:colOff>
      <xdr:row>79</xdr:row>
      <xdr:rowOff>52811</xdr:rowOff>
    </xdr:to>
    <xdr:sp macro="" textlink="">
      <xdr:nvSpPr>
        <xdr:cNvPr id="199" name="円/楕円 198"/>
        <xdr:cNvSpPr/>
      </xdr:nvSpPr>
      <xdr:spPr>
        <a:xfrm>
          <a:off x="3746500" y="134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43938</xdr:rowOff>
    </xdr:from>
    <xdr:ext cx="599010" cy="259045"/>
    <xdr:sp macro="" textlink="">
      <xdr:nvSpPr>
        <xdr:cNvPr id="200" name="テキスト ボックス 199"/>
        <xdr:cNvSpPr txBox="1"/>
      </xdr:nvSpPr>
      <xdr:spPr>
        <a:xfrm>
          <a:off x="3497794" y="1358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123579</xdr:rowOff>
    </xdr:from>
    <xdr:to>
      <xdr:col>4</xdr:col>
      <xdr:colOff>206375</xdr:colOff>
      <xdr:row>79</xdr:row>
      <xdr:rowOff>53729</xdr:rowOff>
    </xdr:to>
    <xdr:sp macro="" textlink="">
      <xdr:nvSpPr>
        <xdr:cNvPr id="201" name="円/楕円 200"/>
        <xdr:cNvSpPr/>
      </xdr:nvSpPr>
      <xdr:spPr>
        <a:xfrm>
          <a:off x="2857500" y="134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44856</xdr:rowOff>
    </xdr:from>
    <xdr:ext cx="599010" cy="259045"/>
    <xdr:sp macro="" textlink="">
      <xdr:nvSpPr>
        <xdr:cNvPr id="202" name="テキスト ボックス 201"/>
        <xdr:cNvSpPr txBox="1"/>
      </xdr:nvSpPr>
      <xdr:spPr>
        <a:xfrm>
          <a:off x="2608794" y="135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147681</xdr:rowOff>
    </xdr:from>
    <xdr:to>
      <xdr:col>3</xdr:col>
      <xdr:colOff>3175</xdr:colOff>
      <xdr:row>79</xdr:row>
      <xdr:rowOff>77831</xdr:rowOff>
    </xdr:to>
    <xdr:sp macro="" textlink="">
      <xdr:nvSpPr>
        <xdr:cNvPr id="203" name="円/楕円 202"/>
        <xdr:cNvSpPr/>
      </xdr:nvSpPr>
      <xdr:spPr>
        <a:xfrm>
          <a:off x="1968500" y="1352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68958</xdr:rowOff>
    </xdr:from>
    <xdr:ext cx="599010" cy="259045"/>
    <xdr:sp macro="" textlink="">
      <xdr:nvSpPr>
        <xdr:cNvPr id="204" name="テキスト ボックス 203"/>
        <xdr:cNvSpPr txBox="1"/>
      </xdr:nvSpPr>
      <xdr:spPr>
        <a:xfrm>
          <a:off x="1719794" y="1361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155575</xdr:rowOff>
    </xdr:from>
    <xdr:to>
      <xdr:col>1</xdr:col>
      <xdr:colOff>485775</xdr:colOff>
      <xdr:row>79</xdr:row>
      <xdr:rowOff>85725</xdr:rowOff>
    </xdr:to>
    <xdr:sp macro="" textlink="">
      <xdr:nvSpPr>
        <xdr:cNvPr id="205" name="円/楕円 204"/>
        <xdr:cNvSpPr/>
      </xdr:nvSpPr>
      <xdr:spPr>
        <a:xfrm>
          <a:off x="1079500" y="135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76852</xdr:rowOff>
    </xdr:from>
    <xdr:ext cx="599010" cy="259045"/>
    <xdr:sp macro="" textlink="">
      <xdr:nvSpPr>
        <xdr:cNvPr id="206" name="テキスト ボックス 205"/>
        <xdr:cNvSpPr txBox="1"/>
      </xdr:nvSpPr>
      <xdr:spPr>
        <a:xfrm>
          <a:off x="830794" y="1362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73304</xdr:rowOff>
    </xdr:from>
    <xdr:to>
      <xdr:col>6</xdr:col>
      <xdr:colOff>511175</xdr:colOff>
      <xdr:row>97</xdr:row>
      <xdr:rowOff>81725</xdr:rowOff>
    </xdr:to>
    <xdr:cxnSp macro="">
      <xdr:nvCxnSpPr>
        <xdr:cNvPr id="235" name="直線コネクタ 234"/>
        <xdr:cNvCxnSpPr/>
      </xdr:nvCxnSpPr>
      <xdr:spPr>
        <a:xfrm flipV="1">
          <a:off x="3797300" y="16703954"/>
          <a:ext cx="8382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77178</xdr:rowOff>
    </xdr:from>
    <xdr:to>
      <xdr:col>5</xdr:col>
      <xdr:colOff>358775</xdr:colOff>
      <xdr:row>97</xdr:row>
      <xdr:rowOff>81725</xdr:rowOff>
    </xdr:to>
    <xdr:cxnSp macro="">
      <xdr:nvCxnSpPr>
        <xdr:cNvPr id="238" name="直線コネクタ 237"/>
        <xdr:cNvCxnSpPr/>
      </xdr:nvCxnSpPr>
      <xdr:spPr>
        <a:xfrm>
          <a:off x="2908300" y="16707828"/>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77178</xdr:rowOff>
    </xdr:from>
    <xdr:to>
      <xdr:col>4</xdr:col>
      <xdr:colOff>155575</xdr:colOff>
      <xdr:row>97</xdr:row>
      <xdr:rowOff>87173</xdr:rowOff>
    </xdr:to>
    <xdr:cxnSp macro="">
      <xdr:nvCxnSpPr>
        <xdr:cNvPr id="241" name="直線コネクタ 240"/>
        <xdr:cNvCxnSpPr/>
      </xdr:nvCxnSpPr>
      <xdr:spPr>
        <a:xfrm flipV="1">
          <a:off x="2019300" y="16707828"/>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170357</xdr:rowOff>
    </xdr:from>
    <xdr:to>
      <xdr:col>4</xdr:col>
      <xdr:colOff>206375</xdr:colOff>
      <xdr:row>96</xdr:row>
      <xdr:rowOff>100507</xdr:rowOff>
    </xdr:to>
    <xdr:sp macro="" textlink="">
      <xdr:nvSpPr>
        <xdr:cNvPr id="242" name="フローチャート : 判断 241"/>
        <xdr:cNvSpPr/>
      </xdr:nvSpPr>
      <xdr:spPr>
        <a:xfrm>
          <a:off x="2857500" y="164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117034</xdr:rowOff>
    </xdr:from>
    <xdr:ext cx="534377" cy="259045"/>
    <xdr:sp macro="" textlink="">
      <xdr:nvSpPr>
        <xdr:cNvPr id="243" name="テキスト ボックス 242"/>
        <xdr:cNvSpPr txBox="1"/>
      </xdr:nvSpPr>
      <xdr:spPr>
        <a:xfrm>
          <a:off x="2641111" y="162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87173</xdr:rowOff>
    </xdr:from>
    <xdr:to>
      <xdr:col>2</xdr:col>
      <xdr:colOff>638175</xdr:colOff>
      <xdr:row>97</xdr:row>
      <xdr:rowOff>96075</xdr:rowOff>
    </xdr:to>
    <xdr:cxnSp macro="">
      <xdr:nvCxnSpPr>
        <xdr:cNvPr id="244" name="直線コネクタ 243"/>
        <xdr:cNvCxnSpPr/>
      </xdr:nvCxnSpPr>
      <xdr:spPr>
        <a:xfrm flipV="1">
          <a:off x="1130300" y="16717823"/>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40842</xdr:rowOff>
    </xdr:from>
    <xdr:to>
      <xdr:col>3</xdr:col>
      <xdr:colOff>3175</xdr:colOff>
      <xdr:row>96</xdr:row>
      <xdr:rowOff>142442</xdr:rowOff>
    </xdr:to>
    <xdr:sp macro="" textlink="">
      <xdr:nvSpPr>
        <xdr:cNvPr id="245" name="フローチャート : 判断 244"/>
        <xdr:cNvSpPr/>
      </xdr:nvSpPr>
      <xdr:spPr>
        <a:xfrm>
          <a:off x="1968500" y="165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158969</xdr:rowOff>
    </xdr:from>
    <xdr:ext cx="534377" cy="259045"/>
    <xdr:sp macro="" textlink="">
      <xdr:nvSpPr>
        <xdr:cNvPr id="246" name="テキスト ボックス 245"/>
        <xdr:cNvSpPr txBox="1"/>
      </xdr:nvSpPr>
      <xdr:spPr>
        <a:xfrm>
          <a:off x="1752111" y="1627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2921</xdr:rowOff>
    </xdr:from>
    <xdr:to>
      <xdr:col>1</xdr:col>
      <xdr:colOff>485775</xdr:colOff>
      <xdr:row>96</xdr:row>
      <xdr:rowOff>104521</xdr:rowOff>
    </xdr:to>
    <xdr:sp macro="" textlink="">
      <xdr:nvSpPr>
        <xdr:cNvPr id="247" name="フローチャート : 判断 246"/>
        <xdr:cNvSpPr/>
      </xdr:nvSpPr>
      <xdr:spPr>
        <a:xfrm>
          <a:off x="1079500" y="164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121048</xdr:rowOff>
    </xdr:from>
    <xdr:ext cx="534377" cy="259045"/>
    <xdr:sp macro="" textlink="">
      <xdr:nvSpPr>
        <xdr:cNvPr id="248" name="テキスト ボックス 247"/>
        <xdr:cNvSpPr txBox="1"/>
      </xdr:nvSpPr>
      <xdr:spPr>
        <a:xfrm>
          <a:off x="863111" y="162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22504</xdr:rowOff>
    </xdr:from>
    <xdr:to>
      <xdr:col>6</xdr:col>
      <xdr:colOff>561975</xdr:colOff>
      <xdr:row>97</xdr:row>
      <xdr:rowOff>124104</xdr:rowOff>
    </xdr:to>
    <xdr:sp macro="" textlink="">
      <xdr:nvSpPr>
        <xdr:cNvPr id="254" name="円/楕円 253"/>
        <xdr:cNvSpPr/>
      </xdr:nvSpPr>
      <xdr:spPr>
        <a:xfrm>
          <a:off x="4584700" y="166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108881</xdr:rowOff>
    </xdr:from>
    <xdr:ext cx="534377" cy="259045"/>
    <xdr:sp macro="" textlink="">
      <xdr:nvSpPr>
        <xdr:cNvPr id="255" name="衛生費該当値テキスト"/>
        <xdr:cNvSpPr txBox="1"/>
      </xdr:nvSpPr>
      <xdr:spPr>
        <a:xfrm>
          <a:off x="4686300" y="1656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30925</xdr:rowOff>
    </xdr:from>
    <xdr:to>
      <xdr:col>5</xdr:col>
      <xdr:colOff>409575</xdr:colOff>
      <xdr:row>97</xdr:row>
      <xdr:rowOff>132525</xdr:rowOff>
    </xdr:to>
    <xdr:sp macro="" textlink="">
      <xdr:nvSpPr>
        <xdr:cNvPr id="256" name="円/楕円 255"/>
        <xdr:cNvSpPr/>
      </xdr:nvSpPr>
      <xdr:spPr>
        <a:xfrm>
          <a:off x="3746500" y="166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123652</xdr:rowOff>
    </xdr:from>
    <xdr:ext cx="534377" cy="259045"/>
    <xdr:sp macro="" textlink="">
      <xdr:nvSpPr>
        <xdr:cNvPr id="257" name="テキスト ボックス 256"/>
        <xdr:cNvSpPr txBox="1"/>
      </xdr:nvSpPr>
      <xdr:spPr>
        <a:xfrm>
          <a:off x="3530111" y="167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26378</xdr:rowOff>
    </xdr:from>
    <xdr:to>
      <xdr:col>4</xdr:col>
      <xdr:colOff>206375</xdr:colOff>
      <xdr:row>97</xdr:row>
      <xdr:rowOff>127978</xdr:rowOff>
    </xdr:to>
    <xdr:sp macro="" textlink="">
      <xdr:nvSpPr>
        <xdr:cNvPr id="258" name="円/楕円 257"/>
        <xdr:cNvSpPr/>
      </xdr:nvSpPr>
      <xdr:spPr>
        <a:xfrm>
          <a:off x="2857500" y="166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119105</xdr:rowOff>
    </xdr:from>
    <xdr:ext cx="534377" cy="259045"/>
    <xdr:sp macro="" textlink="">
      <xdr:nvSpPr>
        <xdr:cNvPr id="259" name="テキスト ボックス 258"/>
        <xdr:cNvSpPr txBox="1"/>
      </xdr:nvSpPr>
      <xdr:spPr>
        <a:xfrm>
          <a:off x="2641111" y="167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36373</xdr:rowOff>
    </xdr:from>
    <xdr:to>
      <xdr:col>3</xdr:col>
      <xdr:colOff>3175</xdr:colOff>
      <xdr:row>97</xdr:row>
      <xdr:rowOff>137973</xdr:rowOff>
    </xdr:to>
    <xdr:sp macro="" textlink="">
      <xdr:nvSpPr>
        <xdr:cNvPr id="260" name="円/楕円 259"/>
        <xdr:cNvSpPr/>
      </xdr:nvSpPr>
      <xdr:spPr>
        <a:xfrm>
          <a:off x="1968500" y="1666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129100</xdr:rowOff>
    </xdr:from>
    <xdr:ext cx="534377" cy="259045"/>
    <xdr:sp macro="" textlink="">
      <xdr:nvSpPr>
        <xdr:cNvPr id="261" name="テキスト ボックス 260"/>
        <xdr:cNvSpPr txBox="1"/>
      </xdr:nvSpPr>
      <xdr:spPr>
        <a:xfrm>
          <a:off x="1752111" y="167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45275</xdr:rowOff>
    </xdr:from>
    <xdr:to>
      <xdr:col>1</xdr:col>
      <xdr:colOff>485775</xdr:colOff>
      <xdr:row>97</xdr:row>
      <xdr:rowOff>146875</xdr:rowOff>
    </xdr:to>
    <xdr:sp macro="" textlink="">
      <xdr:nvSpPr>
        <xdr:cNvPr id="262" name="円/楕円 261"/>
        <xdr:cNvSpPr/>
      </xdr:nvSpPr>
      <xdr:spPr>
        <a:xfrm>
          <a:off x="1079500" y="166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138002</xdr:rowOff>
    </xdr:from>
    <xdr:ext cx="534377" cy="259045"/>
    <xdr:sp macro="" textlink="">
      <xdr:nvSpPr>
        <xdr:cNvPr id="263" name="テキスト ボックス 262"/>
        <xdr:cNvSpPr txBox="1"/>
      </xdr:nvSpPr>
      <xdr:spPr>
        <a:xfrm>
          <a:off x="863111" y="1676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118364</xdr:rowOff>
    </xdr:from>
    <xdr:to>
      <xdr:col>15</xdr:col>
      <xdr:colOff>180975</xdr:colOff>
      <xdr:row>38</xdr:row>
      <xdr:rowOff>141415</xdr:rowOff>
    </xdr:to>
    <xdr:cxnSp macro="">
      <xdr:nvCxnSpPr>
        <xdr:cNvPr id="292" name="直線コネクタ 291"/>
        <xdr:cNvCxnSpPr/>
      </xdr:nvCxnSpPr>
      <xdr:spPr>
        <a:xfrm>
          <a:off x="9639300" y="6633464"/>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114744</xdr:rowOff>
    </xdr:from>
    <xdr:to>
      <xdr:col>14</xdr:col>
      <xdr:colOff>28575</xdr:colOff>
      <xdr:row>38</xdr:row>
      <xdr:rowOff>118364</xdr:rowOff>
    </xdr:to>
    <xdr:cxnSp macro="">
      <xdr:nvCxnSpPr>
        <xdr:cNvPr id="295" name="直線コネクタ 294"/>
        <xdr:cNvCxnSpPr/>
      </xdr:nvCxnSpPr>
      <xdr:spPr>
        <a:xfrm>
          <a:off x="8750300" y="662984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104267</xdr:rowOff>
    </xdr:from>
    <xdr:to>
      <xdr:col>12</xdr:col>
      <xdr:colOff>511175</xdr:colOff>
      <xdr:row>38</xdr:row>
      <xdr:rowOff>114744</xdr:rowOff>
    </xdr:to>
    <xdr:cxnSp macro="">
      <xdr:nvCxnSpPr>
        <xdr:cNvPr id="298" name="直線コネクタ 297"/>
        <xdr:cNvCxnSpPr/>
      </xdr:nvCxnSpPr>
      <xdr:spPr>
        <a:xfrm>
          <a:off x="7861300" y="6619367"/>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72898</xdr:rowOff>
    </xdr:from>
    <xdr:to>
      <xdr:col>12</xdr:col>
      <xdr:colOff>561975</xdr:colOff>
      <xdr:row>38</xdr:row>
      <xdr:rowOff>3048</xdr:rowOff>
    </xdr:to>
    <xdr:sp macro="" textlink="">
      <xdr:nvSpPr>
        <xdr:cNvPr id="299" name="フローチャート : 判断 298"/>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19575</xdr:rowOff>
    </xdr:from>
    <xdr:ext cx="469744" cy="259045"/>
    <xdr:sp macro="" textlink="">
      <xdr:nvSpPr>
        <xdr:cNvPr id="300" name="テキスト ボックス 299"/>
        <xdr:cNvSpPr txBox="1"/>
      </xdr:nvSpPr>
      <xdr:spPr>
        <a:xfrm>
          <a:off x="8515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81979</xdr:rowOff>
    </xdr:from>
    <xdr:to>
      <xdr:col>11</xdr:col>
      <xdr:colOff>307975</xdr:colOff>
      <xdr:row>38</xdr:row>
      <xdr:rowOff>104267</xdr:rowOff>
    </xdr:to>
    <xdr:cxnSp macro="">
      <xdr:nvCxnSpPr>
        <xdr:cNvPr id="301" name="直線コネクタ 300"/>
        <xdr:cNvCxnSpPr/>
      </xdr:nvCxnSpPr>
      <xdr:spPr>
        <a:xfrm>
          <a:off x="6972300" y="6597079"/>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29083</xdr:rowOff>
    </xdr:from>
    <xdr:to>
      <xdr:col>11</xdr:col>
      <xdr:colOff>358775</xdr:colOff>
      <xdr:row>37</xdr:row>
      <xdr:rowOff>130683</xdr:rowOff>
    </xdr:to>
    <xdr:sp macro="" textlink="">
      <xdr:nvSpPr>
        <xdr:cNvPr id="302" name="フローチャート : 判断 301"/>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147210</xdr:rowOff>
    </xdr:from>
    <xdr:ext cx="469744" cy="259045"/>
    <xdr:sp macro="" textlink="">
      <xdr:nvSpPr>
        <xdr:cNvPr id="303" name="テキスト ボックス 302"/>
        <xdr:cNvSpPr txBox="1"/>
      </xdr:nvSpPr>
      <xdr:spPr>
        <a:xfrm>
          <a:off x="7626427"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12319</xdr:rowOff>
    </xdr:from>
    <xdr:to>
      <xdr:col>10</xdr:col>
      <xdr:colOff>155575</xdr:colOff>
      <xdr:row>37</xdr:row>
      <xdr:rowOff>113919</xdr:rowOff>
    </xdr:to>
    <xdr:sp macro="" textlink="">
      <xdr:nvSpPr>
        <xdr:cNvPr id="304" name="フローチャート : 判断 303"/>
        <xdr:cNvSpPr/>
      </xdr:nvSpPr>
      <xdr:spPr>
        <a:xfrm>
          <a:off x="6921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130446</xdr:rowOff>
    </xdr:from>
    <xdr:ext cx="469744" cy="259045"/>
    <xdr:sp macro="" textlink="">
      <xdr:nvSpPr>
        <xdr:cNvPr id="305" name="テキスト ボックス 304"/>
        <xdr:cNvSpPr txBox="1"/>
      </xdr:nvSpPr>
      <xdr:spPr>
        <a:xfrm>
          <a:off x="6737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90615</xdr:rowOff>
    </xdr:from>
    <xdr:to>
      <xdr:col>15</xdr:col>
      <xdr:colOff>231775</xdr:colOff>
      <xdr:row>39</xdr:row>
      <xdr:rowOff>20765</xdr:rowOff>
    </xdr:to>
    <xdr:sp macro="" textlink="">
      <xdr:nvSpPr>
        <xdr:cNvPr id="311" name="円/楕円 310"/>
        <xdr:cNvSpPr/>
      </xdr:nvSpPr>
      <xdr:spPr>
        <a:xfrm>
          <a:off x="10426700" y="66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5542</xdr:rowOff>
    </xdr:from>
    <xdr:ext cx="378565" cy="259045"/>
    <xdr:sp macro="" textlink="">
      <xdr:nvSpPr>
        <xdr:cNvPr id="312" name="労働費該当値テキスト"/>
        <xdr:cNvSpPr txBox="1"/>
      </xdr:nvSpPr>
      <xdr:spPr>
        <a:xfrm>
          <a:off x="10528300" y="652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67564</xdr:rowOff>
    </xdr:from>
    <xdr:to>
      <xdr:col>14</xdr:col>
      <xdr:colOff>79375</xdr:colOff>
      <xdr:row>38</xdr:row>
      <xdr:rowOff>169164</xdr:rowOff>
    </xdr:to>
    <xdr:sp macro="" textlink="">
      <xdr:nvSpPr>
        <xdr:cNvPr id="313" name="円/楕円 312"/>
        <xdr:cNvSpPr/>
      </xdr:nvSpPr>
      <xdr:spPr>
        <a:xfrm>
          <a:off x="9588500" y="6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160291</xdr:rowOff>
    </xdr:from>
    <xdr:ext cx="378565" cy="259045"/>
    <xdr:sp macro="" textlink="">
      <xdr:nvSpPr>
        <xdr:cNvPr id="314" name="テキスト ボックス 313"/>
        <xdr:cNvSpPr txBox="1"/>
      </xdr:nvSpPr>
      <xdr:spPr>
        <a:xfrm>
          <a:off x="9450017" y="667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63944</xdr:rowOff>
    </xdr:from>
    <xdr:to>
      <xdr:col>12</xdr:col>
      <xdr:colOff>561975</xdr:colOff>
      <xdr:row>38</xdr:row>
      <xdr:rowOff>165544</xdr:rowOff>
    </xdr:to>
    <xdr:sp macro="" textlink="">
      <xdr:nvSpPr>
        <xdr:cNvPr id="315" name="円/楕円 314"/>
        <xdr:cNvSpPr/>
      </xdr:nvSpPr>
      <xdr:spPr>
        <a:xfrm>
          <a:off x="8699500" y="65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156671</xdr:rowOff>
    </xdr:from>
    <xdr:ext cx="378565" cy="259045"/>
    <xdr:sp macro="" textlink="">
      <xdr:nvSpPr>
        <xdr:cNvPr id="316" name="テキスト ボックス 315"/>
        <xdr:cNvSpPr txBox="1"/>
      </xdr:nvSpPr>
      <xdr:spPr>
        <a:xfrm>
          <a:off x="8561017" y="6671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53467</xdr:rowOff>
    </xdr:from>
    <xdr:to>
      <xdr:col>11</xdr:col>
      <xdr:colOff>358775</xdr:colOff>
      <xdr:row>38</xdr:row>
      <xdr:rowOff>155067</xdr:rowOff>
    </xdr:to>
    <xdr:sp macro="" textlink="">
      <xdr:nvSpPr>
        <xdr:cNvPr id="317" name="円/楕円 316"/>
        <xdr:cNvSpPr/>
      </xdr:nvSpPr>
      <xdr:spPr>
        <a:xfrm>
          <a:off x="7810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146194</xdr:rowOff>
    </xdr:from>
    <xdr:ext cx="378565" cy="259045"/>
    <xdr:sp macro="" textlink="">
      <xdr:nvSpPr>
        <xdr:cNvPr id="318" name="テキスト ボックス 317"/>
        <xdr:cNvSpPr txBox="1"/>
      </xdr:nvSpPr>
      <xdr:spPr>
        <a:xfrm>
          <a:off x="7672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31179</xdr:rowOff>
    </xdr:from>
    <xdr:to>
      <xdr:col>10</xdr:col>
      <xdr:colOff>155575</xdr:colOff>
      <xdr:row>38</xdr:row>
      <xdr:rowOff>132779</xdr:rowOff>
    </xdr:to>
    <xdr:sp macro="" textlink="">
      <xdr:nvSpPr>
        <xdr:cNvPr id="319" name="円/楕円 318"/>
        <xdr:cNvSpPr/>
      </xdr:nvSpPr>
      <xdr:spPr>
        <a:xfrm>
          <a:off x="6921500" y="65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123906</xdr:rowOff>
    </xdr:from>
    <xdr:ext cx="378565" cy="259045"/>
    <xdr:sp macro="" textlink="">
      <xdr:nvSpPr>
        <xdr:cNvPr id="320" name="テキスト ボックス 319"/>
        <xdr:cNvSpPr txBox="1"/>
      </xdr:nvSpPr>
      <xdr:spPr>
        <a:xfrm>
          <a:off x="6783017" y="663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97904</xdr:rowOff>
    </xdr:from>
    <xdr:to>
      <xdr:col>15</xdr:col>
      <xdr:colOff>180975</xdr:colOff>
      <xdr:row>58</xdr:row>
      <xdr:rowOff>123685</xdr:rowOff>
    </xdr:to>
    <xdr:cxnSp macro="">
      <xdr:nvCxnSpPr>
        <xdr:cNvPr id="349" name="直線コネクタ 348"/>
        <xdr:cNvCxnSpPr/>
      </xdr:nvCxnSpPr>
      <xdr:spPr>
        <a:xfrm>
          <a:off x="9639300" y="10042004"/>
          <a:ext cx="8382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97904</xdr:rowOff>
    </xdr:from>
    <xdr:to>
      <xdr:col>14</xdr:col>
      <xdr:colOff>28575</xdr:colOff>
      <xdr:row>58</xdr:row>
      <xdr:rowOff>104928</xdr:rowOff>
    </xdr:to>
    <xdr:cxnSp macro="">
      <xdr:nvCxnSpPr>
        <xdr:cNvPr id="352" name="直線コネクタ 351"/>
        <xdr:cNvCxnSpPr/>
      </xdr:nvCxnSpPr>
      <xdr:spPr>
        <a:xfrm flipV="1">
          <a:off x="8750300" y="10042004"/>
          <a:ext cx="8890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104928</xdr:rowOff>
    </xdr:from>
    <xdr:to>
      <xdr:col>12</xdr:col>
      <xdr:colOff>511175</xdr:colOff>
      <xdr:row>58</xdr:row>
      <xdr:rowOff>115570</xdr:rowOff>
    </xdr:to>
    <xdr:cxnSp macro="">
      <xdr:nvCxnSpPr>
        <xdr:cNvPr id="355" name="直線コネクタ 354"/>
        <xdr:cNvCxnSpPr/>
      </xdr:nvCxnSpPr>
      <xdr:spPr>
        <a:xfrm flipV="1">
          <a:off x="7861300" y="10049028"/>
          <a:ext cx="8890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1727</xdr:rowOff>
    </xdr:from>
    <xdr:to>
      <xdr:col>12</xdr:col>
      <xdr:colOff>561975</xdr:colOff>
      <xdr:row>58</xdr:row>
      <xdr:rowOff>103327</xdr:rowOff>
    </xdr:to>
    <xdr:sp macro="" textlink="">
      <xdr:nvSpPr>
        <xdr:cNvPr id="356" name="フローチャート : 判断 355"/>
        <xdr:cNvSpPr/>
      </xdr:nvSpPr>
      <xdr:spPr>
        <a:xfrm>
          <a:off x="8699500" y="994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119854</xdr:rowOff>
    </xdr:from>
    <xdr:ext cx="534377" cy="259045"/>
    <xdr:sp macro="" textlink="">
      <xdr:nvSpPr>
        <xdr:cNvPr id="357" name="テキスト ボックス 356"/>
        <xdr:cNvSpPr txBox="1"/>
      </xdr:nvSpPr>
      <xdr:spPr>
        <a:xfrm>
          <a:off x="8483111" y="97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90767</xdr:rowOff>
    </xdr:from>
    <xdr:to>
      <xdr:col>11</xdr:col>
      <xdr:colOff>307975</xdr:colOff>
      <xdr:row>58</xdr:row>
      <xdr:rowOff>115570</xdr:rowOff>
    </xdr:to>
    <xdr:cxnSp macro="">
      <xdr:nvCxnSpPr>
        <xdr:cNvPr id="358" name="直線コネクタ 357"/>
        <xdr:cNvCxnSpPr/>
      </xdr:nvCxnSpPr>
      <xdr:spPr>
        <a:xfrm>
          <a:off x="6972300" y="10034867"/>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4661</xdr:rowOff>
    </xdr:from>
    <xdr:to>
      <xdr:col>11</xdr:col>
      <xdr:colOff>358775</xdr:colOff>
      <xdr:row>58</xdr:row>
      <xdr:rowOff>106261</xdr:rowOff>
    </xdr:to>
    <xdr:sp macro="" textlink="">
      <xdr:nvSpPr>
        <xdr:cNvPr id="359" name="フローチャート : 判断 358"/>
        <xdr:cNvSpPr/>
      </xdr:nvSpPr>
      <xdr:spPr>
        <a:xfrm>
          <a:off x="7810500" y="994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122788</xdr:rowOff>
    </xdr:from>
    <xdr:ext cx="534377" cy="259045"/>
    <xdr:sp macro="" textlink="">
      <xdr:nvSpPr>
        <xdr:cNvPr id="360" name="テキスト ボックス 359"/>
        <xdr:cNvSpPr txBox="1"/>
      </xdr:nvSpPr>
      <xdr:spPr>
        <a:xfrm>
          <a:off x="7594111" y="97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163055</xdr:rowOff>
    </xdr:from>
    <xdr:to>
      <xdr:col>10</xdr:col>
      <xdr:colOff>155575</xdr:colOff>
      <xdr:row>58</xdr:row>
      <xdr:rowOff>93205</xdr:rowOff>
    </xdr:to>
    <xdr:sp macro="" textlink="">
      <xdr:nvSpPr>
        <xdr:cNvPr id="361" name="フローチャート : 判断 360"/>
        <xdr:cNvSpPr/>
      </xdr:nvSpPr>
      <xdr:spPr>
        <a:xfrm>
          <a:off x="6921500" y="99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109732</xdr:rowOff>
    </xdr:from>
    <xdr:ext cx="534377" cy="259045"/>
    <xdr:sp macro="" textlink="">
      <xdr:nvSpPr>
        <xdr:cNvPr id="362" name="テキスト ボックス 361"/>
        <xdr:cNvSpPr txBox="1"/>
      </xdr:nvSpPr>
      <xdr:spPr>
        <a:xfrm>
          <a:off x="6705111" y="97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72885</xdr:rowOff>
    </xdr:from>
    <xdr:to>
      <xdr:col>15</xdr:col>
      <xdr:colOff>231775</xdr:colOff>
      <xdr:row>59</xdr:row>
      <xdr:rowOff>3035</xdr:rowOff>
    </xdr:to>
    <xdr:sp macro="" textlink="">
      <xdr:nvSpPr>
        <xdr:cNvPr id="368" name="円/楕円 367"/>
        <xdr:cNvSpPr/>
      </xdr:nvSpPr>
      <xdr:spPr>
        <a:xfrm>
          <a:off x="10426700" y="100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159262</xdr:rowOff>
    </xdr:from>
    <xdr:ext cx="469744" cy="259045"/>
    <xdr:sp macro="" textlink="">
      <xdr:nvSpPr>
        <xdr:cNvPr id="369" name="農林水産業費該当値テキスト"/>
        <xdr:cNvSpPr txBox="1"/>
      </xdr:nvSpPr>
      <xdr:spPr>
        <a:xfrm>
          <a:off x="10528300" y="993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47104</xdr:rowOff>
    </xdr:from>
    <xdr:to>
      <xdr:col>14</xdr:col>
      <xdr:colOff>79375</xdr:colOff>
      <xdr:row>58</xdr:row>
      <xdr:rowOff>148704</xdr:rowOff>
    </xdr:to>
    <xdr:sp macro="" textlink="">
      <xdr:nvSpPr>
        <xdr:cNvPr id="370" name="円/楕円 369"/>
        <xdr:cNvSpPr/>
      </xdr:nvSpPr>
      <xdr:spPr>
        <a:xfrm>
          <a:off x="9588500" y="99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139831</xdr:rowOff>
    </xdr:from>
    <xdr:ext cx="469744" cy="259045"/>
    <xdr:sp macro="" textlink="">
      <xdr:nvSpPr>
        <xdr:cNvPr id="371" name="テキスト ボックス 370"/>
        <xdr:cNvSpPr txBox="1"/>
      </xdr:nvSpPr>
      <xdr:spPr>
        <a:xfrm>
          <a:off x="9404427" y="1008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54128</xdr:rowOff>
    </xdr:from>
    <xdr:to>
      <xdr:col>12</xdr:col>
      <xdr:colOff>561975</xdr:colOff>
      <xdr:row>58</xdr:row>
      <xdr:rowOff>155728</xdr:rowOff>
    </xdr:to>
    <xdr:sp macro="" textlink="">
      <xdr:nvSpPr>
        <xdr:cNvPr id="372" name="円/楕円 371"/>
        <xdr:cNvSpPr/>
      </xdr:nvSpPr>
      <xdr:spPr>
        <a:xfrm>
          <a:off x="8699500" y="99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146855</xdr:rowOff>
    </xdr:from>
    <xdr:ext cx="469744" cy="259045"/>
    <xdr:sp macro="" textlink="">
      <xdr:nvSpPr>
        <xdr:cNvPr id="373" name="テキスト ボックス 372"/>
        <xdr:cNvSpPr txBox="1"/>
      </xdr:nvSpPr>
      <xdr:spPr>
        <a:xfrm>
          <a:off x="8515427" y="1009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64770</xdr:rowOff>
    </xdr:from>
    <xdr:to>
      <xdr:col>11</xdr:col>
      <xdr:colOff>358775</xdr:colOff>
      <xdr:row>58</xdr:row>
      <xdr:rowOff>166370</xdr:rowOff>
    </xdr:to>
    <xdr:sp macro="" textlink="">
      <xdr:nvSpPr>
        <xdr:cNvPr id="374" name="円/楕円 373"/>
        <xdr:cNvSpPr/>
      </xdr:nvSpPr>
      <xdr:spPr>
        <a:xfrm>
          <a:off x="7810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157497</xdr:rowOff>
    </xdr:from>
    <xdr:ext cx="469744" cy="259045"/>
    <xdr:sp macro="" textlink="">
      <xdr:nvSpPr>
        <xdr:cNvPr id="375" name="テキスト ボックス 374"/>
        <xdr:cNvSpPr txBox="1"/>
      </xdr:nvSpPr>
      <xdr:spPr>
        <a:xfrm>
          <a:off x="7626427" y="1010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39967</xdr:rowOff>
    </xdr:from>
    <xdr:to>
      <xdr:col>10</xdr:col>
      <xdr:colOff>155575</xdr:colOff>
      <xdr:row>58</xdr:row>
      <xdr:rowOff>141567</xdr:rowOff>
    </xdr:to>
    <xdr:sp macro="" textlink="">
      <xdr:nvSpPr>
        <xdr:cNvPr id="376" name="円/楕円 375"/>
        <xdr:cNvSpPr/>
      </xdr:nvSpPr>
      <xdr:spPr>
        <a:xfrm>
          <a:off x="6921500" y="99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132694</xdr:rowOff>
    </xdr:from>
    <xdr:ext cx="469744" cy="259045"/>
    <xdr:sp macro="" textlink="">
      <xdr:nvSpPr>
        <xdr:cNvPr id="377" name="テキスト ボックス 376"/>
        <xdr:cNvSpPr txBox="1"/>
      </xdr:nvSpPr>
      <xdr:spPr>
        <a:xfrm>
          <a:off x="6737427" y="1007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156029</xdr:rowOff>
    </xdr:from>
    <xdr:to>
      <xdr:col>15</xdr:col>
      <xdr:colOff>180975</xdr:colOff>
      <xdr:row>79</xdr:row>
      <xdr:rowOff>6231</xdr:rowOff>
    </xdr:to>
    <xdr:cxnSp macro="">
      <xdr:nvCxnSpPr>
        <xdr:cNvPr id="408" name="直線コネクタ 407"/>
        <xdr:cNvCxnSpPr/>
      </xdr:nvCxnSpPr>
      <xdr:spPr>
        <a:xfrm>
          <a:off x="9639300" y="13529129"/>
          <a:ext cx="8382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156029</xdr:rowOff>
    </xdr:from>
    <xdr:to>
      <xdr:col>14</xdr:col>
      <xdr:colOff>28575</xdr:colOff>
      <xdr:row>79</xdr:row>
      <xdr:rowOff>9170</xdr:rowOff>
    </xdr:to>
    <xdr:cxnSp macro="">
      <xdr:nvCxnSpPr>
        <xdr:cNvPr id="411" name="直線コネクタ 410"/>
        <xdr:cNvCxnSpPr/>
      </xdr:nvCxnSpPr>
      <xdr:spPr>
        <a:xfrm flipV="1">
          <a:off x="8750300" y="13529129"/>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9170</xdr:rowOff>
    </xdr:from>
    <xdr:to>
      <xdr:col>12</xdr:col>
      <xdr:colOff>511175</xdr:colOff>
      <xdr:row>79</xdr:row>
      <xdr:rowOff>15570</xdr:rowOff>
    </xdr:to>
    <xdr:cxnSp macro="">
      <xdr:nvCxnSpPr>
        <xdr:cNvPr id="414" name="直線コネクタ 413"/>
        <xdr:cNvCxnSpPr/>
      </xdr:nvCxnSpPr>
      <xdr:spPr>
        <a:xfrm flipV="1">
          <a:off x="7861300" y="13553720"/>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101538</xdr:rowOff>
    </xdr:from>
    <xdr:to>
      <xdr:col>12</xdr:col>
      <xdr:colOff>561975</xdr:colOff>
      <xdr:row>78</xdr:row>
      <xdr:rowOff>31688</xdr:rowOff>
    </xdr:to>
    <xdr:sp macro="" textlink="">
      <xdr:nvSpPr>
        <xdr:cNvPr id="415" name="フローチャート : 判断 414"/>
        <xdr:cNvSpPr/>
      </xdr:nvSpPr>
      <xdr:spPr>
        <a:xfrm>
          <a:off x="8699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48215</xdr:rowOff>
    </xdr:from>
    <xdr:ext cx="469744" cy="259045"/>
    <xdr:sp macro="" textlink="">
      <xdr:nvSpPr>
        <xdr:cNvPr id="416" name="テキスト ボックス 415"/>
        <xdr:cNvSpPr txBox="1"/>
      </xdr:nvSpPr>
      <xdr:spPr>
        <a:xfrm>
          <a:off x="8515427" y="130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158152</xdr:rowOff>
    </xdr:from>
    <xdr:to>
      <xdr:col>11</xdr:col>
      <xdr:colOff>307975</xdr:colOff>
      <xdr:row>79</xdr:row>
      <xdr:rowOff>15570</xdr:rowOff>
    </xdr:to>
    <xdr:cxnSp macro="">
      <xdr:nvCxnSpPr>
        <xdr:cNvPr id="417" name="直線コネクタ 416"/>
        <xdr:cNvCxnSpPr/>
      </xdr:nvCxnSpPr>
      <xdr:spPr>
        <a:xfrm>
          <a:off x="6972300" y="13531252"/>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18230</xdr:rowOff>
    </xdr:from>
    <xdr:to>
      <xdr:col>11</xdr:col>
      <xdr:colOff>358775</xdr:colOff>
      <xdr:row>77</xdr:row>
      <xdr:rowOff>119830</xdr:rowOff>
    </xdr:to>
    <xdr:sp macro="" textlink="">
      <xdr:nvSpPr>
        <xdr:cNvPr id="418" name="フローチャート : 判断 417"/>
        <xdr:cNvSpPr/>
      </xdr:nvSpPr>
      <xdr:spPr>
        <a:xfrm>
          <a:off x="7810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136357</xdr:rowOff>
    </xdr:from>
    <xdr:ext cx="534377" cy="259045"/>
    <xdr:sp macro="" textlink="">
      <xdr:nvSpPr>
        <xdr:cNvPr id="419" name="テキスト ボックス 418"/>
        <xdr:cNvSpPr txBox="1"/>
      </xdr:nvSpPr>
      <xdr:spPr>
        <a:xfrm>
          <a:off x="7594111" y="129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98208</xdr:rowOff>
    </xdr:from>
    <xdr:to>
      <xdr:col>10</xdr:col>
      <xdr:colOff>155575</xdr:colOff>
      <xdr:row>78</xdr:row>
      <xdr:rowOff>28358</xdr:rowOff>
    </xdr:to>
    <xdr:sp macro="" textlink="">
      <xdr:nvSpPr>
        <xdr:cNvPr id="420" name="フローチャート : 判断 419"/>
        <xdr:cNvSpPr/>
      </xdr:nvSpPr>
      <xdr:spPr>
        <a:xfrm>
          <a:off x="6921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44885</xdr:rowOff>
    </xdr:from>
    <xdr:ext cx="469744" cy="259045"/>
    <xdr:sp macro="" textlink="">
      <xdr:nvSpPr>
        <xdr:cNvPr id="421" name="テキスト ボックス 420"/>
        <xdr:cNvSpPr txBox="1"/>
      </xdr:nvSpPr>
      <xdr:spPr>
        <a:xfrm>
          <a:off x="6737427" y="130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126881</xdr:rowOff>
    </xdr:from>
    <xdr:to>
      <xdr:col>15</xdr:col>
      <xdr:colOff>231775</xdr:colOff>
      <xdr:row>79</xdr:row>
      <xdr:rowOff>57031</xdr:rowOff>
    </xdr:to>
    <xdr:sp macro="" textlink="">
      <xdr:nvSpPr>
        <xdr:cNvPr id="427" name="円/楕円 426"/>
        <xdr:cNvSpPr/>
      </xdr:nvSpPr>
      <xdr:spPr>
        <a:xfrm>
          <a:off x="10426700" y="1349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41808</xdr:rowOff>
    </xdr:from>
    <xdr:ext cx="469744" cy="259045"/>
    <xdr:sp macro="" textlink="">
      <xdr:nvSpPr>
        <xdr:cNvPr id="428" name="商工費該当値テキスト"/>
        <xdr:cNvSpPr txBox="1"/>
      </xdr:nvSpPr>
      <xdr:spPr>
        <a:xfrm>
          <a:off x="10528300" y="1341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105229</xdr:rowOff>
    </xdr:from>
    <xdr:to>
      <xdr:col>14</xdr:col>
      <xdr:colOff>79375</xdr:colOff>
      <xdr:row>79</xdr:row>
      <xdr:rowOff>35379</xdr:rowOff>
    </xdr:to>
    <xdr:sp macro="" textlink="">
      <xdr:nvSpPr>
        <xdr:cNvPr id="429" name="円/楕円 428"/>
        <xdr:cNvSpPr/>
      </xdr:nvSpPr>
      <xdr:spPr>
        <a:xfrm>
          <a:off x="9588500" y="134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26506</xdr:rowOff>
    </xdr:from>
    <xdr:ext cx="469744" cy="259045"/>
    <xdr:sp macro="" textlink="">
      <xdr:nvSpPr>
        <xdr:cNvPr id="430" name="テキスト ボックス 429"/>
        <xdr:cNvSpPr txBox="1"/>
      </xdr:nvSpPr>
      <xdr:spPr>
        <a:xfrm>
          <a:off x="9404427"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129820</xdr:rowOff>
    </xdr:from>
    <xdr:to>
      <xdr:col>12</xdr:col>
      <xdr:colOff>561975</xdr:colOff>
      <xdr:row>79</xdr:row>
      <xdr:rowOff>59970</xdr:rowOff>
    </xdr:to>
    <xdr:sp macro="" textlink="">
      <xdr:nvSpPr>
        <xdr:cNvPr id="431" name="円/楕円 430"/>
        <xdr:cNvSpPr/>
      </xdr:nvSpPr>
      <xdr:spPr>
        <a:xfrm>
          <a:off x="86995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51097</xdr:rowOff>
    </xdr:from>
    <xdr:ext cx="469744" cy="259045"/>
    <xdr:sp macro="" textlink="">
      <xdr:nvSpPr>
        <xdr:cNvPr id="432" name="テキスト ボックス 431"/>
        <xdr:cNvSpPr txBox="1"/>
      </xdr:nvSpPr>
      <xdr:spPr>
        <a:xfrm>
          <a:off x="8515427" y="135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136220</xdr:rowOff>
    </xdr:from>
    <xdr:to>
      <xdr:col>11</xdr:col>
      <xdr:colOff>358775</xdr:colOff>
      <xdr:row>79</xdr:row>
      <xdr:rowOff>66370</xdr:rowOff>
    </xdr:to>
    <xdr:sp macro="" textlink="">
      <xdr:nvSpPr>
        <xdr:cNvPr id="433" name="円/楕円 432"/>
        <xdr:cNvSpPr/>
      </xdr:nvSpPr>
      <xdr:spPr>
        <a:xfrm>
          <a:off x="7810500" y="135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57497</xdr:rowOff>
    </xdr:from>
    <xdr:ext cx="469744" cy="259045"/>
    <xdr:sp macro="" textlink="">
      <xdr:nvSpPr>
        <xdr:cNvPr id="434" name="テキスト ボックス 433"/>
        <xdr:cNvSpPr txBox="1"/>
      </xdr:nvSpPr>
      <xdr:spPr>
        <a:xfrm>
          <a:off x="7626427" y="1360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107352</xdr:rowOff>
    </xdr:from>
    <xdr:to>
      <xdr:col>10</xdr:col>
      <xdr:colOff>155575</xdr:colOff>
      <xdr:row>79</xdr:row>
      <xdr:rowOff>37502</xdr:rowOff>
    </xdr:to>
    <xdr:sp macro="" textlink="">
      <xdr:nvSpPr>
        <xdr:cNvPr id="435" name="円/楕円 434"/>
        <xdr:cNvSpPr/>
      </xdr:nvSpPr>
      <xdr:spPr>
        <a:xfrm>
          <a:off x="6921500" y="134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28629</xdr:rowOff>
    </xdr:from>
    <xdr:ext cx="469744" cy="259045"/>
    <xdr:sp macro="" textlink="">
      <xdr:nvSpPr>
        <xdr:cNvPr id="436" name="テキスト ボックス 435"/>
        <xdr:cNvSpPr txBox="1"/>
      </xdr:nvSpPr>
      <xdr:spPr>
        <a:xfrm>
          <a:off x="6737427" y="1357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64791</xdr:rowOff>
    </xdr:from>
    <xdr:to>
      <xdr:col>15</xdr:col>
      <xdr:colOff>180975</xdr:colOff>
      <xdr:row>99</xdr:row>
      <xdr:rowOff>65829</xdr:rowOff>
    </xdr:to>
    <xdr:cxnSp macro="">
      <xdr:nvCxnSpPr>
        <xdr:cNvPr id="467" name="直線コネクタ 466"/>
        <xdr:cNvCxnSpPr/>
      </xdr:nvCxnSpPr>
      <xdr:spPr>
        <a:xfrm flipV="1">
          <a:off x="9639300" y="17038341"/>
          <a:ext cx="8382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65656</xdr:rowOff>
    </xdr:from>
    <xdr:to>
      <xdr:col>14</xdr:col>
      <xdr:colOff>28575</xdr:colOff>
      <xdr:row>99</xdr:row>
      <xdr:rowOff>65829</xdr:rowOff>
    </xdr:to>
    <xdr:cxnSp macro="">
      <xdr:nvCxnSpPr>
        <xdr:cNvPr id="470" name="直線コネクタ 469"/>
        <xdr:cNvCxnSpPr/>
      </xdr:nvCxnSpPr>
      <xdr:spPr>
        <a:xfrm>
          <a:off x="8750300" y="17039206"/>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59376</xdr:rowOff>
    </xdr:from>
    <xdr:to>
      <xdr:col>12</xdr:col>
      <xdr:colOff>511175</xdr:colOff>
      <xdr:row>99</xdr:row>
      <xdr:rowOff>65656</xdr:rowOff>
    </xdr:to>
    <xdr:cxnSp macro="">
      <xdr:nvCxnSpPr>
        <xdr:cNvPr id="473" name="直線コネクタ 472"/>
        <xdr:cNvCxnSpPr/>
      </xdr:nvCxnSpPr>
      <xdr:spPr>
        <a:xfrm>
          <a:off x="7861300" y="17032926"/>
          <a:ext cx="889000" cy="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129665</xdr:rowOff>
    </xdr:from>
    <xdr:to>
      <xdr:col>12</xdr:col>
      <xdr:colOff>561975</xdr:colOff>
      <xdr:row>99</xdr:row>
      <xdr:rowOff>59815</xdr:rowOff>
    </xdr:to>
    <xdr:sp macro="" textlink="">
      <xdr:nvSpPr>
        <xdr:cNvPr id="474" name="フローチャート : 判断 473"/>
        <xdr:cNvSpPr/>
      </xdr:nvSpPr>
      <xdr:spPr>
        <a:xfrm>
          <a:off x="8699500" y="16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76342</xdr:rowOff>
    </xdr:from>
    <xdr:ext cx="534377" cy="259045"/>
    <xdr:sp macro="" textlink="">
      <xdr:nvSpPr>
        <xdr:cNvPr id="475" name="テキスト ボックス 474"/>
        <xdr:cNvSpPr txBox="1"/>
      </xdr:nvSpPr>
      <xdr:spPr>
        <a:xfrm>
          <a:off x="8483111" y="1670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58031</xdr:rowOff>
    </xdr:from>
    <xdr:to>
      <xdr:col>11</xdr:col>
      <xdr:colOff>307975</xdr:colOff>
      <xdr:row>99</xdr:row>
      <xdr:rowOff>59376</xdr:rowOff>
    </xdr:to>
    <xdr:cxnSp macro="">
      <xdr:nvCxnSpPr>
        <xdr:cNvPr id="476" name="直線コネクタ 475"/>
        <xdr:cNvCxnSpPr/>
      </xdr:nvCxnSpPr>
      <xdr:spPr>
        <a:xfrm>
          <a:off x="6972300" y="17031581"/>
          <a:ext cx="889000" cy="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129332</xdr:rowOff>
    </xdr:from>
    <xdr:to>
      <xdr:col>11</xdr:col>
      <xdr:colOff>358775</xdr:colOff>
      <xdr:row>99</xdr:row>
      <xdr:rowOff>59482</xdr:rowOff>
    </xdr:to>
    <xdr:sp macro="" textlink="">
      <xdr:nvSpPr>
        <xdr:cNvPr id="477" name="フローチャート : 判断 476"/>
        <xdr:cNvSpPr/>
      </xdr:nvSpPr>
      <xdr:spPr>
        <a:xfrm>
          <a:off x="7810500" y="169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76009</xdr:rowOff>
    </xdr:from>
    <xdr:ext cx="534377" cy="259045"/>
    <xdr:sp macro="" textlink="">
      <xdr:nvSpPr>
        <xdr:cNvPr id="478" name="テキスト ボックス 477"/>
        <xdr:cNvSpPr txBox="1"/>
      </xdr:nvSpPr>
      <xdr:spPr>
        <a:xfrm>
          <a:off x="7594111" y="167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149079</xdr:rowOff>
    </xdr:from>
    <xdr:to>
      <xdr:col>10</xdr:col>
      <xdr:colOff>155575</xdr:colOff>
      <xdr:row>99</xdr:row>
      <xdr:rowOff>79229</xdr:rowOff>
    </xdr:to>
    <xdr:sp macro="" textlink="">
      <xdr:nvSpPr>
        <xdr:cNvPr id="479" name="フローチャート : 判断 478"/>
        <xdr:cNvSpPr/>
      </xdr:nvSpPr>
      <xdr:spPr>
        <a:xfrm>
          <a:off x="6921500" y="1695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95756</xdr:rowOff>
    </xdr:from>
    <xdr:ext cx="534377" cy="259045"/>
    <xdr:sp macro="" textlink="">
      <xdr:nvSpPr>
        <xdr:cNvPr id="480" name="テキスト ボックス 479"/>
        <xdr:cNvSpPr txBox="1"/>
      </xdr:nvSpPr>
      <xdr:spPr>
        <a:xfrm>
          <a:off x="6705111" y="167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13991</xdr:rowOff>
    </xdr:from>
    <xdr:to>
      <xdr:col>15</xdr:col>
      <xdr:colOff>231775</xdr:colOff>
      <xdr:row>99</xdr:row>
      <xdr:rowOff>115591</xdr:rowOff>
    </xdr:to>
    <xdr:sp macro="" textlink="">
      <xdr:nvSpPr>
        <xdr:cNvPr id="486" name="円/楕円 485"/>
        <xdr:cNvSpPr/>
      </xdr:nvSpPr>
      <xdr:spPr>
        <a:xfrm>
          <a:off x="10426700" y="169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20,876</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15029</xdr:rowOff>
    </xdr:from>
    <xdr:to>
      <xdr:col>14</xdr:col>
      <xdr:colOff>79375</xdr:colOff>
      <xdr:row>99</xdr:row>
      <xdr:rowOff>116629</xdr:rowOff>
    </xdr:to>
    <xdr:sp macro="" textlink="">
      <xdr:nvSpPr>
        <xdr:cNvPr id="488" name="円/楕円 487"/>
        <xdr:cNvSpPr/>
      </xdr:nvSpPr>
      <xdr:spPr>
        <a:xfrm>
          <a:off x="9588500" y="1698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107756</xdr:rowOff>
    </xdr:from>
    <xdr:ext cx="534377" cy="259045"/>
    <xdr:sp macro="" textlink="">
      <xdr:nvSpPr>
        <xdr:cNvPr id="489" name="テキスト ボックス 488"/>
        <xdr:cNvSpPr txBox="1"/>
      </xdr:nvSpPr>
      <xdr:spPr>
        <a:xfrm>
          <a:off x="9372111" y="1708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20,241</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14856</xdr:rowOff>
    </xdr:from>
    <xdr:to>
      <xdr:col>12</xdr:col>
      <xdr:colOff>561975</xdr:colOff>
      <xdr:row>99</xdr:row>
      <xdr:rowOff>116456</xdr:rowOff>
    </xdr:to>
    <xdr:sp macro="" textlink="">
      <xdr:nvSpPr>
        <xdr:cNvPr id="490" name="円/楕円 489"/>
        <xdr:cNvSpPr/>
      </xdr:nvSpPr>
      <xdr:spPr>
        <a:xfrm>
          <a:off x="8699500" y="169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107583</xdr:rowOff>
    </xdr:from>
    <xdr:ext cx="534377" cy="259045"/>
    <xdr:sp macro="" textlink="">
      <xdr:nvSpPr>
        <xdr:cNvPr id="491" name="テキスト ボックス 490"/>
        <xdr:cNvSpPr txBox="1"/>
      </xdr:nvSpPr>
      <xdr:spPr>
        <a:xfrm>
          <a:off x="8483111" y="170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20,346</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8576</xdr:rowOff>
    </xdr:from>
    <xdr:to>
      <xdr:col>11</xdr:col>
      <xdr:colOff>358775</xdr:colOff>
      <xdr:row>99</xdr:row>
      <xdr:rowOff>110176</xdr:rowOff>
    </xdr:to>
    <xdr:sp macro="" textlink="">
      <xdr:nvSpPr>
        <xdr:cNvPr id="492" name="円/楕円 491"/>
        <xdr:cNvSpPr/>
      </xdr:nvSpPr>
      <xdr:spPr>
        <a:xfrm>
          <a:off x="7810500" y="1698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101303</xdr:rowOff>
    </xdr:from>
    <xdr:ext cx="534377" cy="259045"/>
    <xdr:sp macro="" textlink="">
      <xdr:nvSpPr>
        <xdr:cNvPr id="493" name="テキスト ボックス 492"/>
        <xdr:cNvSpPr txBox="1"/>
      </xdr:nvSpPr>
      <xdr:spPr>
        <a:xfrm>
          <a:off x="7594111" y="170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24,192</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7231</xdr:rowOff>
    </xdr:from>
    <xdr:to>
      <xdr:col>10</xdr:col>
      <xdr:colOff>155575</xdr:colOff>
      <xdr:row>99</xdr:row>
      <xdr:rowOff>108831</xdr:rowOff>
    </xdr:to>
    <xdr:sp macro="" textlink="">
      <xdr:nvSpPr>
        <xdr:cNvPr id="494" name="円/楕円 493"/>
        <xdr:cNvSpPr/>
      </xdr:nvSpPr>
      <xdr:spPr>
        <a:xfrm>
          <a:off x="6921500" y="169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99958</xdr:rowOff>
    </xdr:from>
    <xdr:ext cx="534377" cy="259045"/>
    <xdr:sp macro="" textlink="">
      <xdr:nvSpPr>
        <xdr:cNvPr id="495" name="テキスト ボックス 494"/>
        <xdr:cNvSpPr txBox="1"/>
      </xdr:nvSpPr>
      <xdr:spPr>
        <a:xfrm>
          <a:off x="6705111" y="1707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1035</xdr:rowOff>
    </xdr:from>
    <xdr:to>
      <xdr:col>23</xdr:col>
      <xdr:colOff>517525</xdr:colOff>
      <xdr:row>37</xdr:row>
      <xdr:rowOff>78740</xdr:rowOff>
    </xdr:to>
    <xdr:cxnSp macro="">
      <xdr:nvCxnSpPr>
        <xdr:cNvPr id="524" name="直線コネクタ 523"/>
        <xdr:cNvCxnSpPr/>
      </xdr:nvCxnSpPr>
      <xdr:spPr>
        <a:xfrm>
          <a:off x="15481300" y="6344685"/>
          <a:ext cx="838200" cy="7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1035</xdr:rowOff>
    </xdr:from>
    <xdr:to>
      <xdr:col>22</xdr:col>
      <xdr:colOff>365125</xdr:colOff>
      <xdr:row>37</xdr:row>
      <xdr:rowOff>30639</xdr:rowOff>
    </xdr:to>
    <xdr:cxnSp macro="">
      <xdr:nvCxnSpPr>
        <xdr:cNvPr id="527" name="直線コネクタ 526"/>
        <xdr:cNvCxnSpPr/>
      </xdr:nvCxnSpPr>
      <xdr:spPr>
        <a:xfrm flipV="1">
          <a:off x="14592300" y="6344685"/>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30639</xdr:rowOff>
    </xdr:from>
    <xdr:to>
      <xdr:col>21</xdr:col>
      <xdr:colOff>161925</xdr:colOff>
      <xdr:row>37</xdr:row>
      <xdr:rowOff>88703</xdr:rowOff>
    </xdr:to>
    <xdr:cxnSp macro="">
      <xdr:nvCxnSpPr>
        <xdr:cNvPr id="530" name="直線コネクタ 529"/>
        <xdr:cNvCxnSpPr/>
      </xdr:nvCxnSpPr>
      <xdr:spPr>
        <a:xfrm flipV="1">
          <a:off x="13703300" y="6374289"/>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24035</xdr:rowOff>
    </xdr:from>
    <xdr:to>
      <xdr:col>21</xdr:col>
      <xdr:colOff>212725</xdr:colOff>
      <xdr:row>36</xdr:row>
      <xdr:rowOff>125635</xdr:rowOff>
    </xdr:to>
    <xdr:sp macro="" textlink="">
      <xdr:nvSpPr>
        <xdr:cNvPr id="531" name="フローチャート : 判断 530"/>
        <xdr:cNvSpPr/>
      </xdr:nvSpPr>
      <xdr:spPr>
        <a:xfrm>
          <a:off x="14541500" y="61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142162</xdr:rowOff>
    </xdr:from>
    <xdr:ext cx="534377" cy="259045"/>
    <xdr:sp macro="" textlink="">
      <xdr:nvSpPr>
        <xdr:cNvPr id="532" name="テキスト ボックス 531"/>
        <xdr:cNvSpPr txBox="1"/>
      </xdr:nvSpPr>
      <xdr:spPr>
        <a:xfrm>
          <a:off x="14325111" y="59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42545</xdr:rowOff>
    </xdr:from>
    <xdr:to>
      <xdr:col>19</xdr:col>
      <xdr:colOff>644525</xdr:colOff>
      <xdr:row>37</xdr:row>
      <xdr:rowOff>88703</xdr:rowOff>
    </xdr:to>
    <xdr:cxnSp macro="">
      <xdr:nvCxnSpPr>
        <xdr:cNvPr id="533" name="直線コネクタ 532"/>
        <xdr:cNvCxnSpPr/>
      </xdr:nvCxnSpPr>
      <xdr:spPr>
        <a:xfrm>
          <a:off x="12814300" y="6386195"/>
          <a:ext cx="889000" cy="4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162604</xdr:rowOff>
    </xdr:from>
    <xdr:to>
      <xdr:col>20</xdr:col>
      <xdr:colOff>9525</xdr:colOff>
      <xdr:row>37</xdr:row>
      <xdr:rowOff>92754</xdr:rowOff>
    </xdr:to>
    <xdr:sp macro="" textlink="">
      <xdr:nvSpPr>
        <xdr:cNvPr id="534" name="フローチャート : 判断 533"/>
        <xdr:cNvSpPr/>
      </xdr:nvSpPr>
      <xdr:spPr>
        <a:xfrm>
          <a:off x="13652500" y="63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109281</xdr:rowOff>
    </xdr:from>
    <xdr:ext cx="534377" cy="259045"/>
    <xdr:sp macro="" textlink="">
      <xdr:nvSpPr>
        <xdr:cNvPr id="535" name="テキスト ボックス 534"/>
        <xdr:cNvSpPr txBox="1"/>
      </xdr:nvSpPr>
      <xdr:spPr>
        <a:xfrm>
          <a:off x="13436111" y="61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168624</xdr:rowOff>
    </xdr:from>
    <xdr:to>
      <xdr:col>18</xdr:col>
      <xdr:colOff>492125</xdr:colOff>
      <xdr:row>37</xdr:row>
      <xdr:rowOff>98774</xdr:rowOff>
    </xdr:to>
    <xdr:sp macro="" textlink="">
      <xdr:nvSpPr>
        <xdr:cNvPr id="536" name="フローチャート : 判断 535"/>
        <xdr:cNvSpPr/>
      </xdr:nvSpPr>
      <xdr:spPr>
        <a:xfrm>
          <a:off x="12763500" y="63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89901</xdr:rowOff>
    </xdr:from>
    <xdr:ext cx="534377" cy="259045"/>
    <xdr:sp macro="" textlink="">
      <xdr:nvSpPr>
        <xdr:cNvPr id="537" name="テキスト ボックス 536"/>
        <xdr:cNvSpPr txBox="1"/>
      </xdr:nvSpPr>
      <xdr:spPr>
        <a:xfrm>
          <a:off x="12547111" y="64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27940</xdr:rowOff>
    </xdr:from>
    <xdr:to>
      <xdr:col>23</xdr:col>
      <xdr:colOff>568325</xdr:colOff>
      <xdr:row>37</xdr:row>
      <xdr:rowOff>129540</xdr:rowOff>
    </xdr:to>
    <xdr:sp macro="" textlink="">
      <xdr:nvSpPr>
        <xdr:cNvPr id="543" name="円/楕円 542"/>
        <xdr:cNvSpPr/>
      </xdr:nvSpPr>
      <xdr:spPr>
        <a:xfrm>
          <a:off x="162687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114317</xdr:rowOff>
    </xdr:from>
    <xdr:ext cx="534377" cy="259045"/>
    <xdr:sp macro="" textlink="">
      <xdr:nvSpPr>
        <xdr:cNvPr id="544" name="消防費該当値テキスト"/>
        <xdr:cNvSpPr txBox="1"/>
      </xdr:nvSpPr>
      <xdr:spPr>
        <a:xfrm>
          <a:off x="16370300" y="62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16,200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121685</xdr:rowOff>
    </xdr:from>
    <xdr:to>
      <xdr:col>22</xdr:col>
      <xdr:colOff>415925</xdr:colOff>
      <xdr:row>37</xdr:row>
      <xdr:rowOff>51835</xdr:rowOff>
    </xdr:to>
    <xdr:sp macro="" textlink="">
      <xdr:nvSpPr>
        <xdr:cNvPr id="545" name="円/楕円 544"/>
        <xdr:cNvSpPr/>
      </xdr:nvSpPr>
      <xdr:spPr>
        <a:xfrm>
          <a:off x="15430500" y="629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42962</xdr:rowOff>
    </xdr:from>
    <xdr:ext cx="534377" cy="259045"/>
    <xdr:sp macro="" textlink="">
      <xdr:nvSpPr>
        <xdr:cNvPr id="546" name="テキスト ボックス 545"/>
        <xdr:cNvSpPr txBox="1"/>
      </xdr:nvSpPr>
      <xdr:spPr>
        <a:xfrm>
          <a:off x="15214111" y="63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151289</xdr:rowOff>
    </xdr:from>
    <xdr:to>
      <xdr:col>21</xdr:col>
      <xdr:colOff>212725</xdr:colOff>
      <xdr:row>37</xdr:row>
      <xdr:rowOff>81439</xdr:rowOff>
    </xdr:to>
    <xdr:sp macro="" textlink="">
      <xdr:nvSpPr>
        <xdr:cNvPr id="547" name="円/楕円 546"/>
        <xdr:cNvSpPr/>
      </xdr:nvSpPr>
      <xdr:spPr>
        <a:xfrm>
          <a:off x="14541500" y="632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72566</xdr:rowOff>
    </xdr:from>
    <xdr:ext cx="534377" cy="259045"/>
    <xdr:sp macro="" textlink="">
      <xdr:nvSpPr>
        <xdr:cNvPr id="548" name="テキスト ボックス 547"/>
        <xdr:cNvSpPr txBox="1"/>
      </xdr:nvSpPr>
      <xdr:spPr>
        <a:xfrm>
          <a:off x="14325111" y="641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37903</xdr:rowOff>
    </xdr:from>
    <xdr:to>
      <xdr:col>20</xdr:col>
      <xdr:colOff>9525</xdr:colOff>
      <xdr:row>37</xdr:row>
      <xdr:rowOff>139503</xdr:rowOff>
    </xdr:to>
    <xdr:sp macro="" textlink="">
      <xdr:nvSpPr>
        <xdr:cNvPr id="549" name="円/楕円 548"/>
        <xdr:cNvSpPr/>
      </xdr:nvSpPr>
      <xdr:spPr>
        <a:xfrm>
          <a:off x="13652500" y="63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130630</xdr:rowOff>
    </xdr:from>
    <xdr:ext cx="534377" cy="259045"/>
    <xdr:sp macro="" textlink="">
      <xdr:nvSpPr>
        <xdr:cNvPr id="550" name="テキスト ボックス 549"/>
        <xdr:cNvSpPr txBox="1"/>
      </xdr:nvSpPr>
      <xdr:spPr>
        <a:xfrm>
          <a:off x="13436111" y="64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163195</xdr:rowOff>
    </xdr:from>
    <xdr:to>
      <xdr:col>18</xdr:col>
      <xdr:colOff>492125</xdr:colOff>
      <xdr:row>37</xdr:row>
      <xdr:rowOff>93345</xdr:rowOff>
    </xdr:to>
    <xdr:sp macro="" textlink="">
      <xdr:nvSpPr>
        <xdr:cNvPr id="551" name="円/楕円 550"/>
        <xdr:cNvSpPr/>
      </xdr:nvSpPr>
      <xdr:spPr>
        <a:xfrm>
          <a:off x="12763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109872</xdr:rowOff>
    </xdr:from>
    <xdr:ext cx="534377" cy="259045"/>
    <xdr:sp macro="" textlink="">
      <xdr:nvSpPr>
        <xdr:cNvPr id="552" name="テキスト ボックス 551"/>
        <xdr:cNvSpPr txBox="1"/>
      </xdr:nvSpPr>
      <xdr:spPr>
        <a:xfrm>
          <a:off x="12547111" y="611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51718</xdr:rowOff>
    </xdr:from>
    <xdr:to>
      <xdr:col>23</xdr:col>
      <xdr:colOff>517525</xdr:colOff>
      <xdr:row>58</xdr:row>
      <xdr:rowOff>161617</xdr:rowOff>
    </xdr:to>
    <xdr:cxnSp macro="">
      <xdr:nvCxnSpPr>
        <xdr:cNvPr id="586" name="直線コネクタ 585"/>
        <xdr:cNvCxnSpPr/>
      </xdr:nvCxnSpPr>
      <xdr:spPr>
        <a:xfrm>
          <a:off x="15481300" y="9995818"/>
          <a:ext cx="838200" cy="10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45431</xdr:rowOff>
    </xdr:from>
    <xdr:to>
      <xdr:col>22</xdr:col>
      <xdr:colOff>365125</xdr:colOff>
      <xdr:row>58</xdr:row>
      <xdr:rowOff>51718</xdr:rowOff>
    </xdr:to>
    <xdr:cxnSp macro="">
      <xdr:nvCxnSpPr>
        <xdr:cNvPr id="589" name="直線コネクタ 588"/>
        <xdr:cNvCxnSpPr/>
      </xdr:nvCxnSpPr>
      <xdr:spPr>
        <a:xfrm>
          <a:off x="14592300" y="9989531"/>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45431</xdr:rowOff>
    </xdr:from>
    <xdr:to>
      <xdr:col>21</xdr:col>
      <xdr:colOff>161925</xdr:colOff>
      <xdr:row>58</xdr:row>
      <xdr:rowOff>96866</xdr:rowOff>
    </xdr:to>
    <xdr:cxnSp macro="">
      <xdr:nvCxnSpPr>
        <xdr:cNvPr id="592" name="直線コネクタ 591"/>
        <xdr:cNvCxnSpPr/>
      </xdr:nvCxnSpPr>
      <xdr:spPr>
        <a:xfrm flipV="1">
          <a:off x="13703300" y="9989531"/>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6818</xdr:rowOff>
    </xdr:from>
    <xdr:to>
      <xdr:col>21</xdr:col>
      <xdr:colOff>212725</xdr:colOff>
      <xdr:row>57</xdr:row>
      <xdr:rowOff>108418</xdr:rowOff>
    </xdr:to>
    <xdr:sp macro="" textlink="">
      <xdr:nvSpPr>
        <xdr:cNvPr id="593" name="フローチャート : 判断 592"/>
        <xdr:cNvSpPr/>
      </xdr:nvSpPr>
      <xdr:spPr>
        <a:xfrm>
          <a:off x="14541500" y="977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124945</xdr:rowOff>
    </xdr:from>
    <xdr:ext cx="534377" cy="259045"/>
    <xdr:sp macro="" textlink="">
      <xdr:nvSpPr>
        <xdr:cNvPr id="594" name="テキスト ボックス 593"/>
        <xdr:cNvSpPr txBox="1"/>
      </xdr:nvSpPr>
      <xdr:spPr>
        <a:xfrm>
          <a:off x="14325111" y="955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96866</xdr:rowOff>
    </xdr:from>
    <xdr:to>
      <xdr:col>19</xdr:col>
      <xdr:colOff>644525</xdr:colOff>
      <xdr:row>58</xdr:row>
      <xdr:rowOff>140100</xdr:rowOff>
    </xdr:to>
    <xdr:cxnSp macro="">
      <xdr:nvCxnSpPr>
        <xdr:cNvPr id="595" name="直線コネクタ 594"/>
        <xdr:cNvCxnSpPr/>
      </xdr:nvCxnSpPr>
      <xdr:spPr>
        <a:xfrm flipV="1">
          <a:off x="12814300" y="10040966"/>
          <a:ext cx="889000" cy="4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16319</xdr:rowOff>
    </xdr:from>
    <xdr:to>
      <xdr:col>20</xdr:col>
      <xdr:colOff>9525</xdr:colOff>
      <xdr:row>57</xdr:row>
      <xdr:rowOff>117919</xdr:rowOff>
    </xdr:to>
    <xdr:sp macro="" textlink="">
      <xdr:nvSpPr>
        <xdr:cNvPr id="596" name="フローチャート : 判断 595"/>
        <xdr:cNvSpPr/>
      </xdr:nvSpPr>
      <xdr:spPr>
        <a:xfrm>
          <a:off x="13652500" y="978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134446</xdr:rowOff>
    </xdr:from>
    <xdr:ext cx="534377" cy="259045"/>
    <xdr:sp macro="" textlink="">
      <xdr:nvSpPr>
        <xdr:cNvPr id="597" name="テキスト ボックス 596"/>
        <xdr:cNvSpPr txBox="1"/>
      </xdr:nvSpPr>
      <xdr:spPr>
        <a:xfrm>
          <a:off x="13436111" y="95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118061</xdr:rowOff>
    </xdr:from>
    <xdr:to>
      <xdr:col>18</xdr:col>
      <xdr:colOff>492125</xdr:colOff>
      <xdr:row>57</xdr:row>
      <xdr:rowOff>48211</xdr:rowOff>
    </xdr:to>
    <xdr:sp macro="" textlink="">
      <xdr:nvSpPr>
        <xdr:cNvPr id="598" name="フローチャート : 判断 597"/>
        <xdr:cNvSpPr/>
      </xdr:nvSpPr>
      <xdr:spPr>
        <a:xfrm>
          <a:off x="12763500" y="971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64738</xdr:rowOff>
    </xdr:from>
    <xdr:ext cx="534377" cy="259045"/>
    <xdr:sp macro="" textlink="">
      <xdr:nvSpPr>
        <xdr:cNvPr id="599" name="テキスト ボックス 598"/>
        <xdr:cNvSpPr txBox="1"/>
      </xdr:nvSpPr>
      <xdr:spPr>
        <a:xfrm>
          <a:off x="12547111" y="949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110817</xdr:rowOff>
    </xdr:from>
    <xdr:to>
      <xdr:col>23</xdr:col>
      <xdr:colOff>568325</xdr:colOff>
      <xdr:row>59</xdr:row>
      <xdr:rowOff>40967</xdr:rowOff>
    </xdr:to>
    <xdr:sp macro="" textlink="">
      <xdr:nvSpPr>
        <xdr:cNvPr id="605" name="円/楕円 604"/>
        <xdr:cNvSpPr/>
      </xdr:nvSpPr>
      <xdr:spPr>
        <a:xfrm>
          <a:off x="16268700" y="100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25744</xdr:rowOff>
    </xdr:from>
    <xdr:ext cx="534377" cy="259045"/>
    <xdr:sp macro="" textlink="">
      <xdr:nvSpPr>
        <xdr:cNvPr id="606" name="教育費該当値テキスト"/>
        <xdr:cNvSpPr txBox="1"/>
      </xdr:nvSpPr>
      <xdr:spPr>
        <a:xfrm>
          <a:off x="16370300" y="996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918</xdr:rowOff>
    </xdr:from>
    <xdr:to>
      <xdr:col>22</xdr:col>
      <xdr:colOff>415925</xdr:colOff>
      <xdr:row>58</xdr:row>
      <xdr:rowOff>102518</xdr:rowOff>
    </xdr:to>
    <xdr:sp macro="" textlink="">
      <xdr:nvSpPr>
        <xdr:cNvPr id="607" name="円/楕円 606"/>
        <xdr:cNvSpPr/>
      </xdr:nvSpPr>
      <xdr:spPr>
        <a:xfrm>
          <a:off x="15430500" y="994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93645</xdr:rowOff>
    </xdr:from>
    <xdr:ext cx="534377" cy="259045"/>
    <xdr:sp macro="" textlink="">
      <xdr:nvSpPr>
        <xdr:cNvPr id="608" name="テキスト ボックス 607"/>
        <xdr:cNvSpPr txBox="1"/>
      </xdr:nvSpPr>
      <xdr:spPr>
        <a:xfrm>
          <a:off x="15214111" y="100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166081</xdr:rowOff>
    </xdr:from>
    <xdr:to>
      <xdr:col>21</xdr:col>
      <xdr:colOff>212725</xdr:colOff>
      <xdr:row>58</xdr:row>
      <xdr:rowOff>96231</xdr:rowOff>
    </xdr:to>
    <xdr:sp macro="" textlink="">
      <xdr:nvSpPr>
        <xdr:cNvPr id="609" name="円/楕円 608"/>
        <xdr:cNvSpPr/>
      </xdr:nvSpPr>
      <xdr:spPr>
        <a:xfrm>
          <a:off x="14541500" y="99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87358</xdr:rowOff>
    </xdr:from>
    <xdr:ext cx="534377" cy="259045"/>
    <xdr:sp macro="" textlink="">
      <xdr:nvSpPr>
        <xdr:cNvPr id="610" name="テキスト ボックス 609"/>
        <xdr:cNvSpPr txBox="1"/>
      </xdr:nvSpPr>
      <xdr:spPr>
        <a:xfrm>
          <a:off x="14325111" y="1003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46066</xdr:rowOff>
    </xdr:from>
    <xdr:to>
      <xdr:col>20</xdr:col>
      <xdr:colOff>9525</xdr:colOff>
      <xdr:row>58</xdr:row>
      <xdr:rowOff>147666</xdr:rowOff>
    </xdr:to>
    <xdr:sp macro="" textlink="">
      <xdr:nvSpPr>
        <xdr:cNvPr id="611" name="円/楕円 610"/>
        <xdr:cNvSpPr/>
      </xdr:nvSpPr>
      <xdr:spPr>
        <a:xfrm>
          <a:off x="13652500" y="999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138793</xdr:rowOff>
    </xdr:from>
    <xdr:ext cx="534377" cy="259045"/>
    <xdr:sp macro="" textlink="">
      <xdr:nvSpPr>
        <xdr:cNvPr id="612" name="テキスト ボックス 611"/>
        <xdr:cNvSpPr txBox="1"/>
      </xdr:nvSpPr>
      <xdr:spPr>
        <a:xfrm>
          <a:off x="13436111" y="1008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89300</xdr:rowOff>
    </xdr:from>
    <xdr:to>
      <xdr:col>18</xdr:col>
      <xdr:colOff>492125</xdr:colOff>
      <xdr:row>59</xdr:row>
      <xdr:rowOff>19450</xdr:rowOff>
    </xdr:to>
    <xdr:sp macro="" textlink="">
      <xdr:nvSpPr>
        <xdr:cNvPr id="613" name="円/楕円 612"/>
        <xdr:cNvSpPr/>
      </xdr:nvSpPr>
      <xdr:spPr>
        <a:xfrm>
          <a:off x="12763500" y="100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10577</xdr:rowOff>
    </xdr:from>
    <xdr:ext cx="534377" cy="259045"/>
    <xdr:sp macro="" textlink="">
      <xdr:nvSpPr>
        <xdr:cNvPr id="614" name="テキスト ボックス 613"/>
        <xdr:cNvSpPr txBox="1"/>
      </xdr:nvSpPr>
      <xdr:spPr>
        <a:xfrm>
          <a:off x="12547111" y="101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3" name="直線コネクタ 64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6" name="直線コネクタ 64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9" name="直線コネクタ 64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160505</xdr:rowOff>
    </xdr:from>
    <xdr:to>
      <xdr:col>21</xdr:col>
      <xdr:colOff>212725</xdr:colOff>
      <xdr:row>79</xdr:row>
      <xdr:rowOff>90655</xdr:rowOff>
    </xdr:to>
    <xdr:sp macro="" textlink="">
      <xdr:nvSpPr>
        <xdr:cNvPr id="650" name="フローチャート : 判断 649"/>
        <xdr:cNvSpPr/>
      </xdr:nvSpPr>
      <xdr:spPr>
        <a:xfrm>
          <a:off x="14541500" y="1353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107182</xdr:rowOff>
    </xdr:from>
    <xdr:ext cx="469744" cy="259045"/>
    <xdr:sp macro="" textlink="">
      <xdr:nvSpPr>
        <xdr:cNvPr id="651" name="テキスト ボックス 650"/>
        <xdr:cNvSpPr txBox="1"/>
      </xdr:nvSpPr>
      <xdr:spPr>
        <a:xfrm>
          <a:off x="14357427" y="1330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40252</xdr:rowOff>
    </xdr:from>
    <xdr:to>
      <xdr:col>19</xdr:col>
      <xdr:colOff>644525</xdr:colOff>
      <xdr:row>79</xdr:row>
      <xdr:rowOff>44450</xdr:rowOff>
    </xdr:to>
    <xdr:cxnSp macro="">
      <xdr:nvCxnSpPr>
        <xdr:cNvPr id="652" name="直線コネクタ 651"/>
        <xdr:cNvCxnSpPr/>
      </xdr:nvCxnSpPr>
      <xdr:spPr>
        <a:xfrm>
          <a:off x="12814300" y="13584802"/>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163584</xdr:rowOff>
    </xdr:from>
    <xdr:to>
      <xdr:col>20</xdr:col>
      <xdr:colOff>9525</xdr:colOff>
      <xdr:row>79</xdr:row>
      <xdr:rowOff>93734</xdr:rowOff>
    </xdr:to>
    <xdr:sp macro="" textlink="">
      <xdr:nvSpPr>
        <xdr:cNvPr id="653" name="フローチャート : 判断 652"/>
        <xdr:cNvSpPr/>
      </xdr:nvSpPr>
      <xdr:spPr>
        <a:xfrm>
          <a:off x="13652500" y="13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110261</xdr:rowOff>
    </xdr:from>
    <xdr:ext cx="378565" cy="259045"/>
    <xdr:sp macro="" textlink="">
      <xdr:nvSpPr>
        <xdr:cNvPr id="654" name="テキスト ボックス 653"/>
        <xdr:cNvSpPr txBox="1"/>
      </xdr:nvSpPr>
      <xdr:spPr>
        <a:xfrm>
          <a:off x="13514017" y="1331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160727</xdr:rowOff>
    </xdr:from>
    <xdr:to>
      <xdr:col>18</xdr:col>
      <xdr:colOff>492125</xdr:colOff>
      <xdr:row>79</xdr:row>
      <xdr:rowOff>90877</xdr:rowOff>
    </xdr:to>
    <xdr:sp macro="" textlink="">
      <xdr:nvSpPr>
        <xdr:cNvPr id="655" name="フローチャート : 判断 654"/>
        <xdr:cNvSpPr/>
      </xdr:nvSpPr>
      <xdr:spPr>
        <a:xfrm>
          <a:off x="12763500" y="135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107404</xdr:rowOff>
    </xdr:from>
    <xdr:ext cx="469744" cy="259045"/>
    <xdr:sp macro="" textlink="">
      <xdr:nvSpPr>
        <xdr:cNvPr id="656" name="テキスト ボックス 655"/>
        <xdr:cNvSpPr txBox="1"/>
      </xdr:nvSpPr>
      <xdr:spPr>
        <a:xfrm>
          <a:off x="12579427" y="1330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63"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4" name="円/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5" name="テキスト ボックス 66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6" name="円/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7" name="テキスト ボックス 66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8" name="円/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9" name="テキスト ボックス 66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160902</xdr:rowOff>
    </xdr:from>
    <xdr:to>
      <xdr:col>18</xdr:col>
      <xdr:colOff>492125</xdr:colOff>
      <xdr:row>79</xdr:row>
      <xdr:rowOff>91052</xdr:rowOff>
    </xdr:to>
    <xdr:sp macro="" textlink="">
      <xdr:nvSpPr>
        <xdr:cNvPr id="670" name="円/楕円 669"/>
        <xdr:cNvSpPr/>
      </xdr:nvSpPr>
      <xdr:spPr>
        <a:xfrm>
          <a:off x="12763500" y="135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82179</xdr:rowOff>
    </xdr:from>
    <xdr:ext cx="469744" cy="259045"/>
    <xdr:sp macro="" textlink="">
      <xdr:nvSpPr>
        <xdr:cNvPr id="671" name="テキスト ボックス 670"/>
        <xdr:cNvSpPr txBox="1"/>
      </xdr:nvSpPr>
      <xdr:spPr>
        <a:xfrm>
          <a:off x="12579427" y="1362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63838</xdr:rowOff>
    </xdr:from>
    <xdr:to>
      <xdr:col>23</xdr:col>
      <xdr:colOff>517525</xdr:colOff>
      <xdr:row>97</xdr:row>
      <xdr:rowOff>63990</xdr:rowOff>
    </xdr:to>
    <xdr:cxnSp macro="">
      <xdr:nvCxnSpPr>
        <xdr:cNvPr id="702" name="直線コネクタ 701"/>
        <xdr:cNvCxnSpPr/>
      </xdr:nvCxnSpPr>
      <xdr:spPr>
        <a:xfrm flipV="1">
          <a:off x="15481300" y="16694488"/>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39605</xdr:rowOff>
    </xdr:from>
    <xdr:to>
      <xdr:col>22</xdr:col>
      <xdr:colOff>365125</xdr:colOff>
      <xdr:row>97</xdr:row>
      <xdr:rowOff>63990</xdr:rowOff>
    </xdr:to>
    <xdr:cxnSp macro="">
      <xdr:nvCxnSpPr>
        <xdr:cNvPr id="705" name="直線コネクタ 704"/>
        <xdr:cNvCxnSpPr/>
      </xdr:nvCxnSpPr>
      <xdr:spPr>
        <a:xfrm>
          <a:off x="14592300" y="16670255"/>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39605</xdr:rowOff>
    </xdr:from>
    <xdr:to>
      <xdr:col>21</xdr:col>
      <xdr:colOff>161925</xdr:colOff>
      <xdr:row>97</xdr:row>
      <xdr:rowOff>55607</xdr:rowOff>
    </xdr:to>
    <xdr:cxnSp macro="">
      <xdr:nvCxnSpPr>
        <xdr:cNvPr id="708" name="直線コネクタ 707"/>
        <xdr:cNvCxnSpPr/>
      </xdr:nvCxnSpPr>
      <xdr:spPr>
        <a:xfrm flipV="1">
          <a:off x="13703300" y="1667025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162934</xdr:rowOff>
    </xdr:from>
    <xdr:to>
      <xdr:col>21</xdr:col>
      <xdr:colOff>212725</xdr:colOff>
      <xdr:row>96</xdr:row>
      <xdr:rowOff>93084</xdr:rowOff>
    </xdr:to>
    <xdr:sp macro="" textlink="">
      <xdr:nvSpPr>
        <xdr:cNvPr id="709" name="フローチャート : 判断 708"/>
        <xdr:cNvSpPr/>
      </xdr:nvSpPr>
      <xdr:spPr>
        <a:xfrm>
          <a:off x="14541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109611</xdr:rowOff>
    </xdr:from>
    <xdr:ext cx="534377" cy="259045"/>
    <xdr:sp macro="" textlink="">
      <xdr:nvSpPr>
        <xdr:cNvPr id="710" name="テキスト ボックス 709"/>
        <xdr:cNvSpPr txBox="1"/>
      </xdr:nvSpPr>
      <xdr:spPr>
        <a:xfrm>
          <a:off x="14325111" y="1622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55607</xdr:rowOff>
    </xdr:from>
    <xdr:to>
      <xdr:col>19</xdr:col>
      <xdr:colOff>644525</xdr:colOff>
      <xdr:row>97</xdr:row>
      <xdr:rowOff>100936</xdr:rowOff>
    </xdr:to>
    <xdr:cxnSp macro="">
      <xdr:nvCxnSpPr>
        <xdr:cNvPr id="711" name="直線コネクタ 710"/>
        <xdr:cNvCxnSpPr/>
      </xdr:nvCxnSpPr>
      <xdr:spPr>
        <a:xfrm flipV="1">
          <a:off x="12814300" y="16686257"/>
          <a:ext cx="889000" cy="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162291</xdr:rowOff>
    </xdr:from>
    <xdr:to>
      <xdr:col>20</xdr:col>
      <xdr:colOff>9525</xdr:colOff>
      <xdr:row>96</xdr:row>
      <xdr:rowOff>92441</xdr:rowOff>
    </xdr:to>
    <xdr:sp macro="" textlink="">
      <xdr:nvSpPr>
        <xdr:cNvPr id="712" name="フローチャート : 判断 711"/>
        <xdr:cNvSpPr/>
      </xdr:nvSpPr>
      <xdr:spPr>
        <a:xfrm>
          <a:off x="13652500" y="164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108968</xdr:rowOff>
    </xdr:from>
    <xdr:ext cx="534377" cy="259045"/>
    <xdr:sp macro="" textlink="">
      <xdr:nvSpPr>
        <xdr:cNvPr id="713" name="テキスト ボックス 712"/>
        <xdr:cNvSpPr txBox="1"/>
      </xdr:nvSpPr>
      <xdr:spPr>
        <a:xfrm>
          <a:off x="13436111" y="162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2859</xdr:rowOff>
    </xdr:from>
    <xdr:to>
      <xdr:col>18</xdr:col>
      <xdr:colOff>492125</xdr:colOff>
      <xdr:row>96</xdr:row>
      <xdr:rowOff>104459</xdr:rowOff>
    </xdr:to>
    <xdr:sp macro="" textlink="">
      <xdr:nvSpPr>
        <xdr:cNvPr id="714" name="フローチャート : 判断 713"/>
        <xdr:cNvSpPr/>
      </xdr:nvSpPr>
      <xdr:spPr>
        <a:xfrm>
          <a:off x="12763500" y="164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120986</xdr:rowOff>
    </xdr:from>
    <xdr:ext cx="534377" cy="259045"/>
    <xdr:sp macro="" textlink="">
      <xdr:nvSpPr>
        <xdr:cNvPr id="715" name="テキスト ボックス 714"/>
        <xdr:cNvSpPr txBox="1"/>
      </xdr:nvSpPr>
      <xdr:spPr>
        <a:xfrm>
          <a:off x="12547111" y="162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13038</xdr:rowOff>
    </xdr:from>
    <xdr:to>
      <xdr:col>23</xdr:col>
      <xdr:colOff>568325</xdr:colOff>
      <xdr:row>97</xdr:row>
      <xdr:rowOff>114638</xdr:rowOff>
    </xdr:to>
    <xdr:sp macro="" textlink="">
      <xdr:nvSpPr>
        <xdr:cNvPr id="721" name="円/楕円 720"/>
        <xdr:cNvSpPr/>
      </xdr:nvSpPr>
      <xdr:spPr>
        <a:xfrm>
          <a:off x="16268700" y="166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162915</xdr:rowOff>
    </xdr:from>
    <xdr:ext cx="534377" cy="259045"/>
    <xdr:sp macro="" textlink="">
      <xdr:nvSpPr>
        <xdr:cNvPr id="722" name="公債費該当値テキスト"/>
        <xdr:cNvSpPr txBox="1"/>
      </xdr:nvSpPr>
      <xdr:spPr>
        <a:xfrm>
          <a:off x="16370300" y="1662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13190</xdr:rowOff>
    </xdr:from>
    <xdr:to>
      <xdr:col>22</xdr:col>
      <xdr:colOff>415925</xdr:colOff>
      <xdr:row>97</xdr:row>
      <xdr:rowOff>114790</xdr:rowOff>
    </xdr:to>
    <xdr:sp macro="" textlink="">
      <xdr:nvSpPr>
        <xdr:cNvPr id="723" name="円/楕円 722"/>
        <xdr:cNvSpPr/>
      </xdr:nvSpPr>
      <xdr:spPr>
        <a:xfrm>
          <a:off x="15430500" y="166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105917</xdr:rowOff>
    </xdr:from>
    <xdr:ext cx="534377" cy="259045"/>
    <xdr:sp macro="" textlink="">
      <xdr:nvSpPr>
        <xdr:cNvPr id="724" name="テキスト ボックス 723"/>
        <xdr:cNvSpPr txBox="1"/>
      </xdr:nvSpPr>
      <xdr:spPr>
        <a:xfrm>
          <a:off x="15214111" y="167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160255</xdr:rowOff>
    </xdr:from>
    <xdr:to>
      <xdr:col>21</xdr:col>
      <xdr:colOff>212725</xdr:colOff>
      <xdr:row>97</xdr:row>
      <xdr:rowOff>90405</xdr:rowOff>
    </xdr:to>
    <xdr:sp macro="" textlink="">
      <xdr:nvSpPr>
        <xdr:cNvPr id="725" name="円/楕円 724"/>
        <xdr:cNvSpPr/>
      </xdr:nvSpPr>
      <xdr:spPr>
        <a:xfrm>
          <a:off x="14541500" y="166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81532</xdr:rowOff>
    </xdr:from>
    <xdr:ext cx="534377" cy="259045"/>
    <xdr:sp macro="" textlink="">
      <xdr:nvSpPr>
        <xdr:cNvPr id="726" name="テキスト ボックス 725"/>
        <xdr:cNvSpPr txBox="1"/>
      </xdr:nvSpPr>
      <xdr:spPr>
        <a:xfrm>
          <a:off x="14325111" y="1671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4807</xdr:rowOff>
    </xdr:from>
    <xdr:to>
      <xdr:col>20</xdr:col>
      <xdr:colOff>9525</xdr:colOff>
      <xdr:row>97</xdr:row>
      <xdr:rowOff>106407</xdr:rowOff>
    </xdr:to>
    <xdr:sp macro="" textlink="">
      <xdr:nvSpPr>
        <xdr:cNvPr id="727" name="円/楕円 726"/>
        <xdr:cNvSpPr/>
      </xdr:nvSpPr>
      <xdr:spPr>
        <a:xfrm>
          <a:off x="13652500" y="166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97534</xdr:rowOff>
    </xdr:from>
    <xdr:ext cx="534377" cy="259045"/>
    <xdr:sp macro="" textlink="">
      <xdr:nvSpPr>
        <xdr:cNvPr id="728" name="テキスト ボックス 727"/>
        <xdr:cNvSpPr txBox="1"/>
      </xdr:nvSpPr>
      <xdr:spPr>
        <a:xfrm>
          <a:off x="13436111" y="167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50136</xdr:rowOff>
    </xdr:from>
    <xdr:to>
      <xdr:col>18</xdr:col>
      <xdr:colOff>492125</xdr:colOff>
      <xdr:row>97</xdr:row>
      <xdr:rowOff>151736</xdr:rowOff>
    </xdr:to>
    <xdr:sp macro="" textlink="">
      <xdr:nvSpPr>
        <xdr:cNvPr id="729" name="円/楕円 728"/>
        <xdr:cNvSpPr/>
      </xdr:nvSpPr>
      <xdr:spPr>
        <a:xfrm>
          <a:off x="12763500" y="166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142863</xdr:rowOff>
    </xdr:from>
    <xdr:ext cx="534377" cy="259045"/>
    <xdr:sp macro="" textlink="">
      <xdr:nvSpPr>
        <xdr:cNvPr id="730" name="テキスト ボックス 729"/>
        <xdr:cNvSpPr txBox="1"/>
      </xdr:nvSpPr>
      <xdr:spPr>
        <a:xfrm>
          <a:off x="12547111" y="167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142875</xdr:rowOff>
    </xdr:from>
    <xdr:to>
      <xdr:col>29</xdr:col>
      <xdr:colOff>568325</xdr:colOff>
      <xdr:row>39</xdr:row>
      <xdr:rowOff>73025</xdr:rowOff>
    </xdr:to>
    <xdr:sp macro="" textlink="">
      <xdr:nvSpPr>
        <xdr:cNvPr id="766" name="フローチャート : 判断 765"/>
        <xdr:cNvSpPr/>
      </xdr:nvSpPr>
      <xdr:spPr>
        <a:xfrm>
          <a:off x="20383500" y="66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89552</xdr:rowOff>
    </xdr:from>
    <xdr:ext cx="378565" cy="259045"/>
    <xdr:sp macro="" textlink="">
      <xdr:nvSpPr>
        <xdr:cNvPr id="767" name="テキスト ボックス 766"/>
        <xdr:cNvSpPr txBox="1"/>
      </xdr:nvSpPr>
      <xdr:spPr>
        <a:xfrm>
          <a:off x="20245017" y="643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153924</xdr:rowOff>
    </xdr:from>
    <xdr:to>
      <xdr:col>28</xdr:col>
      <xdr:colOff>365125</xdr:colOff>
      <xdr:row>39</xdr:row>
      <xdr:rowOff>84074</xdr:rowOff>
    </xdr:to>
    <xdr:sp macro="" textlink="">
      <xdr:nvSpPr>
        <xdr:cNvPr id="769" name="フローチャート : 判断 768"/>
        <xdr:cNvSpPr/>
      </xdr:nvSpPr>
      <xdr:spPr>
        <a:xfrm>
          <a:off x="19494500" y="6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100601</xdr:rowOff>
    </xdr:from>
    <xdr:ext cx="313932" cy="259045"/>
    <xdr:sp macro="" textlink="">
      <xdr:nvSpPr>
        <xdr:cNvPr id="770" name="テキスト ボックス 769"/>
        <xdr:cNvSpPr txBox="1"/>
      </xdr:nvSpPr>
      <xdr:spPr>
        <a:xfrm>
          <a:off x="19388333" y="6444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170434</xdr:rowOff>
    </xdr:from>
    <xdr:to>
      <xdr:col>27</xdr:col>
      <xdr:colOff>161925</xdr:colOff>
      <xdr:row>38</xdr:row>
      <xdr:rowOff>100584</xdr:rowOff>
    </xdr:to>
    <xdr:sp macro="" textlink="">
      <xdr:nvSpPr>
        <xdr:cNvPr id="771" name="フローチャート : 判断 770"/>
        <xdr:cNvSpPr/>
      </xdr:nvSpPr>
      <xdr:spPr>
        <a:xfrm>
          <a:off x="18605500" y="65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117111</xdr:rowOff>
    </xdr:from>
    <xdr:ext cx="469744" cy="259045"/>
    <xdr:sp macro="" textlink="">
      <xdr:nvSpPr>
        <xdr:cNvPr id="772" name="テキスト ボックス 771"/>
        <xdr:cNvSpPr txBox="1"/>
      </xdr:nvSpPr>
      <xdr:spPr>
        <a:xfrm>
          <a:off x="18421427" y="62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年度の住民一人当たりのコストは、全ての項目において類似団体平均を下回っている。</a:t>
          </a:r>
          <a:endParaRPr kumimoji="1" lang="en-US" altLang="ja-JP" sz="14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消防費は平成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年度住民一人当たり</a:t>
          </a:r>
          <a:r>
            <a:rPr kumimoji="1" lang="en-US" altLang="ja-JP" sz="1200">
              <a:solidFill>
                <a:schemeClr val="dk1"/>
              </a:solidFill>
              <a:effectLst/>
              <a:latin typeface="+mn-lt"/>
              <a:ea typeface="+mn-ea"/>
              <a:cs typeface="+mn-cs"/>
            </a:rPr>
            <a:t>16,200</a:t>
          </a:r>
          <a:r>
            <a:rPr kumimoji="1" lang="ja-JP" altLang="ja-JP" sz="1200">
              <a:solidFill>
                <a:schemeClr val="dk1"/>
              </a:solidFill>
              <a:effectLst/>
              <a:latin typeface="+mn-lt"/>
              <a:ea typeface="+mn-ea"/>
              <a:cs typeface="+mn-cs"/>
            </a:rPr>
            <a:t>円となっており、平成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年度以降上昇</a:t>
          </a:r>
          <a:r>
            <a:rPr kumimoji="1" lang="ja-JP" altLang="en-US" sz="1200">
              <a:solidFill>
                <a:schemeClr val="dk1"/>
              </a:solidFill>
              <a:effectLst/>
              <a:latin typeface="+mn-lt"/>
              <a:ea typeface="+mn-ea"/>
              <a:cs typeface="+mn-cs"/>
            </a:rPr>
            <a:t>していたが、下降に転じた</a:t>
          </a:r>
          <a:r>
            <a:rPr kumimoji="1" lang="ja-JP" altLang="ja-JP" sz="1200">
              <a:solidFill>
                <a:schemeClr val="dk1"/>
              </a:solidFill>
              <a:effectLst/>
              <a:latin typeface="+mn-lt"/>
              <a:ea typeface="+mn-ea"/>
              <a:cs typeface="+mn-cs"/>
            </a:rPr>
            <a:t>。これは、小田原広域消防における当市負担金が</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したことによるものである。</a:t>
          </a:r>
          <a:endParaRPr lang="ja-JP" altLang="ja-JP" sz="1600">
            <a:effectLst/>
          </a:endParaRPr>
        </a:p>
        <a:p>
          <a:r>
            <a:rPr kumimoji="1" lang="ja-JP" altLang="ja-JP" sz="1200">
              <a:solidFill>
                <a:schemeClr val="dk1"/>
              </a:solidFill>
              <a:effectLst/>
              <a:latin typeface="+mn-lt"/>
              <a:ea typeface="+mn-ea"/>
              <a:cs typeface="+mn-cs"/>
            </a:rPr>
            <a:t>教育費は住民一人当たり</a:t>
          </a:r>
          <a:r>
            <a:rPr kumimoji="1" lang="en-US" altLang="ja-JP" sz="1200">
              <a:solidFill>
                <a:schemeClr val="dk1"/>
              </a:solidFill>
              <a:effectLst/>
              <a:latin typeface="+mn-lt"/>
              <a:ea typeface="+mn-ea"/>
              <a:cs typeface="+mn-cs"/>
            </a:rPr>
            <a:t>30,46613913966666</a:t>
          </a:r>
          <a:r>
            <a:rPr kumimoji="1" lang="ja-JP" altLang="ja-JP" sz="1200">
              <a:solidFill>
                <a:schemeClr val="dk1"/>
              </a:solidFill>
              <a:effectLst/>
              <a:latin typeface="+mn-lt"/>
              <a:ea typeface="+mn-ea"/>
              <a:cs typeface="+mn-cs"/>
            </a:rPr>
            <a:t>円となっており、平成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以降</a:t>
          </a:r>
          <a:r>
            <a:rPr kumimoji="1" lang="ja-JP" altLang="ja-JP" sz="1200">
              <a:solidFill>
                <a:schemeClr val="dk1"/>
              </a:solidFill>
              <a:effectLst/>
              <a:latin typeface="+mn-lt"/>
              <a:ea typeface="+mn-ea"/>
              <a:cs typeface="+mn-cs"/>
            </a:rPr>
            <a:t>上昇傾向に</a:t>
          </a:r>
          <a:r>
            <a:rPr kumimoji="1" lang="ja-JP" altLang="en-US" sz="1200">
              <a:solidFill>
                <a:schemeClr val="dk1"/>
              </a:solidFill>
              <a:effectLst/>
              <a:latin typeface="+mn-lt"/>
              <a:ea typeface="+mn-ea"/>
              <a:cs typeface="+mn-cs"/>
            </a:rPr>
            <a:t>あったが、これも下降に転じた</a:t>
          </a:r>
          <a:r>
            <a:rPr kumimoji="1" lang="ja-JP" altLang="ja-JP" sz="1200">
              <a:solidFill>
                <a:schemeClr val="dk1"/>
              </a:solidFill>
              <a:effectLst/>
              <a:latin typeface="+mn-lt"/>
              <a:ea typeface="+mn-ea"/>
              <a:cs typeface="+mn-cs"/>
            </a:rPr>
            <a:t>。これは、学校教育の充実を図るため、重点的に取り組んできた空調機整備事業など</a:t>
          </a:r>
          <a:r>
            <a:rPr kumimoji="1" lang="ja-JP" altLang="en-US" sz="1200">
              <a:solidFill>
                <a:schemeClr val="dk1"/>
              </a:solidFill>
              <a:effectLst/>
              <a:latin typeface="+mn-lt"/>
              <a:ea typeface="+mn-ea"/>
              <a:cs typeface="+mn-cs"/>
            </a:rPr>
            <a:t>が完了した</a:t>
          </a:r>
          <a:r>
            <a:rPr kumimoji="1" lang="ja-JP" altLang="ja-JP" sz="1200">
              <a:solidFill>
                <a:schemeClr val="dk1"/>
              </a:solidFill>
              <a:effectLst/>
              <a:latin typeface="+mn-lt"/>
              <a:ea typeface="+mn-ea"/>
              <a:cs typeface="+mn-cs"/>
            </a:rPr>
            <a:t>ことによる。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民生費は住民一人当たり</a:t>
          </a:r>
          <a:r>
            <a:rPr kumimoji="1" lang="en-US" altLang="ja-JP" sz="1200">
              <a:solidFill>
                <a:schemeClr val="dk1"/>
              </a:solidFill>
              <a:effectLst/>
              <a:latin typeface="+mn-lt"/>
              <a:ea typeface="+mn-ea"/>
              <a:cs typeface="+mn-cs"/>
            </a:rPr>
            <a:t>117,622</a:t>
          </a:r>
          <a:r>
            <a:rPr kumimoji="1" lang="ja-JP" altLang="en-US" sz="1200">
              <a:solidFill>
                <a:schemeClr val="dk1"/>
              </a:solidFill>
              <a:effectLst/>
              <a:latin typeface="+mn-lt"/>
              <a:ea typeface="+mn-ea"/>
              <a:cs typeface="+mn-cs"/>
            </a:rPr>
            <a:t>円となっており、直近</a:t>
          </a:r>
          <a:r>
            <a:rPr kumimoji="1" lang="en-US" altLang="ja-JP" sz="1200">
              <a:solidFill>
                <a:schemeClr val="dk1"/>
              </a:solidFill>
              <a:effectLst/>
              <a:latin typeface="+mn-lt"/>
              <a:ea typeface="+mn-ea"/>
              <a:cs typeface="+mn-cs"/>
            </a:rPr>
            <a:t>5</a:t>
          </a:r>
          <a:r>
            <a:rPr kumimoji="1" lang="ja-JP" altLang="en-US" sz="1200">
              <a:solidFill>
                <a:schemeClr val="dk1"/>
              </a:solidFill>
              <a:effectLst/>
              <a:latin typeface="+mn-lt"/>
              <a:ea typeface="+mn-ea"/>
              <a:cs typeface="+mn-cs"/>
            </a:rPr>
            <a:t>年をみても上昇傾向にある。これは、生活保護費や障害者支援事業費等の扶助費の増加によるものである。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最少の経費で最大の効果を実現し各費目の上昇を抑制するため、平成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31</a:t>
          </a:r>
          <a:r>
            <a:rPr kumimoji="1" lang="ja-JP" altLang="ja-JP" sz="1200">
              <a:solidFill>
                <a:schemeClr val="dk1"/>
              </a:solidFill>
              <a:effectLst/>
              <a:latin typeface="+mn-lt"/>
              <a:ea typeface="+mn-ea"/>
              <a:cs typeface="+mn-cs"/>
            </a:rPr>
            <a:t>年度までを集中期間として一層の行政改革に取組み、より効率的な行政運営に努める。</a:t>
          </a:r>
          <a:endParaRPr lang="ja-JP" altLang="ja-JP" sz="1800">
            <a:effectLst/>
          </a:endParaRPr>
        </a:p>
        <a:p>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行政改革等により、支出の抑制に努め</a:t>
          </a:r>
          <a:r>
            <a:rPr kumimoji="1" lang="ja-JP" altLang="en-US" sz="1400">
              <a:solidFill>
                <a:schemeClr val="dk1"/>
              </a:solidFill>
              <a:effectLst/>
              <a:latin typeface="+mn-lt"/>
              <a:ea typeface="+mn-ea"/>
              <a:cs typeface="+mn-cs"/>
            </a:rPr>
            <a:t>た結果、実質単年度収支が</a:t>
          </a:r>
          <a:r>
            <a:rPr kumimoji="1" lang="en-US" altLang="ja-JP" sz="1400">
              <a:solidFill>
                <a:schemeClr val="dk1"/>
              </a:solidFill>
              <a:effectLst/>
              <a:latin typeface="+mn-lt"/>
              <a:ea typeface="+mn-ea"/>
              <a:cs typeface="+mn-cs"/>
            </a:rPr>
            <a:t>2.68</a:t>
          </a:r>
          <a:r>
            <a:rPr kumimoji="1" lang="ja-JP" altLang="en-US" sz="1400">
              <a:solidFill>
                <a:schemeClr val="dk1"/>
              </a:solidFill>
              <a:effectLst/>
              <a:latin typeface="+mn-lt"/>
              <a:ea typeface="+mn-ea"/>
              <a:cs typeface="+mn-cs"/>
            </a:rPr>
            <a:t>％とプラスに転じた。しかし、地価の下落等による固定資産税の減少や法人税の増加が見込まれない状況に変わりはなく</a:t>
          </a:r>
          <a:r>
            <a:rPr kumimoji="1" lang="ja-JP" altLang="ja-JP" sz="1400">
              <a:solidFill>
                <a:schemeClr val="dk1"/>
              </a:solidFill>
              <a:effectLst/>
              <a:latin typeface="+mn-lt"/>
              <a:ea typeface="+mn-ea"/>
              <a:cs typeface="+mn-cs"/>
            </a:rPr>
            <a:t>、依然として基金に頼らざるを得ない厳しい財政状況にある。</a:t>
          </a:r>
          <a:endParaRPr lang="ja-JP" altLang="ja-JP" sz="1800">
            <a:effectLst/>
          </a:endParaRPr>
        </a:p>
        <a:p>
          <a:r>
            <a:rPr kumimoji="1" lang="ja-JP" altLang="ja-JP" sz="1400">
              <a:solidFill>
                <a:schemeClr val="dk1"/>
              </a:solidFill>
              <a:effectLst/>
              <a:latin typeface="+mn-lt"/>
              <a:ea typeface="+mn-ea"/>
              <a:cs typeface="+mn-cs"/>
            </a:rPr>
            <a:t>今後については、収納対策及び定住化</a:t>
          </a:r>
          <a:r>
            <a:rPr kumimoji="1" lang="ja-JP" altLang="en-US" sz="1400">
              <a:solidFill>
                <a:schemeClr val="dk1"/>
              </a:solidFill>
              <a:effectLst/>
              <a:latin typeface="+mn-lt"/>
              <a:ea typeface="+mn-ea"/>
              <a:cs typeface="+mn-cs"/>
            </a:rPr>
            <a:t>施策の推進</a:t>
          </a:r>
          <a:r>
            <a:rPr kumimoji="1" lang="ja-JP" altLang="ja-JP" sz="1400">
              <a:solidFill>
                <a:schemeClr val="dk1"/>
              </a:solidFill>
              <a:effectLst/>
              <a:latin typeface="+mn-lt"/>
              <a:ea typeface="+mn-ea"/>
              <a:cs typeface="+mn-cs"/>
            </a:rPr>
            <a:t>による歳入増や、経費節減などの行政改革により、</a:t>
          </a:r>
          <a:r>
            <a:rPr kumimoji="1" lang="ja-JP" altLang="en-US" sz="1400">
              <a:solidFill>
                <a:schemeClr val="dk1"/>
              </a:solidFill>
              <a:effectLst/>
              <a:latin typeface="+mn-lt"/>
              <a:ea typeface="+mn-ea"/>
              <a:cs typeface="+mn-cs"/>
            </a:rPr>
            <a:t>実質</a:t>
          </a:r>
          <a:r>
            <a:rPr kumimoji="1" lang="ja-JP" altLang="ja-JP" sz="1400">
              <a:solidFill>
                <a:schemeClr val="dk1"/>
              </a:solidFill>
              <a:effectLst/>
              <a:latin typeface="+mn-lt"/>
              <a:ea typeface="+mn-ea"/>
              <a:cs typeface="+mn-cs"/>
            </a:rPr>
            <a:t>単年度収支</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黒字</a:t>
          </a:r>
          <a:r>
            <a:rPr kumimoji="1" lang="ja-JP" altLang="en-US" sz="1400">
              <a:solidFill>
                <a:schemeClr val="dk1"/>
              </a:solidFill>
              <a:effectLst/>
              <a:latin typeface="+mn-lt"/>
              <a:ea typeface="+mn-ea"/>
              <a:cs typeface="+mn-cs"/>
            </a:rPr>
            <a:t>が継続するよう</a:t>
          </a:r>
          <a:r>
            <a:rPr kumimoji="1" lang="ja-JP" altLang="ja-JP" sz="1400">
              <a:solidFill>
                <a:schemeClr val="dk1"/>
              </a:solidFill>
              <a:effectLst/>
              <a:latin typeface="+mn-lt"/>
              <a:ea typeface="+mn-ea"/>
              <a:cs typeface="+mn-cs"/>
            </a:rPr>
            <a:t>財政の健全化に努める。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連結での赤字額は生じておらず、全ての会計において黒字で推移している。</a:t>
          </a:r>
          <a:endParaRPr lang="ja-JP" altLang="ja-JP" sz="1800">
            <a:effectLst/>
          </a:endParaRPr>
        </a:p>
        <a:p>
          <a:r>
            <a:rPr kumimoji="1" lang="ja-JP" altLang="ja-JP" sz="1400">
              <a:solidFill>
                <a:schemeClr val="dk1"/>
              </a:solidFill>
              <a:effectLst/>
              <a:latin typeface="+mn-lt"/>
              <a:ea typeface="+mn-ea"/>
              <a:cs typeface="+mn-cs"/>
            </a:rPr>
            <a:t>「国民健康保険事業」「下水道事業」「後期高齢者医療事業」「介護保険事業」の各会計に対しては、一般会計から繰出しをしている状況にあり、一般会計の財政を圧迫し負担が大きくなっている。</a:t>
          </a:r>
          <a:endParaRPr lang="ja-JP" altLang="ja-JP" sz="1800">
            <a:effectLst/>
          </a:endParaRPr>
        </a:p>
        <a:p>
          <a:r>
            <a:rPr kumimoji="1" lang="ja-JP" altLang="ja-JP" sz="1400">
              <a:solidFill>
                <a:schemeClr val="dk1"/>
              </a:solidFill>
              <a:effectLst/>
              <a:latin typeface="+mn-lt"/>
              <a:ea typeface="+mn-ea"/>
              <a:cs typeface="+mn-cs"/>
            </a:rPr>
            <a:t>一般会計の財務体質において収支バランスの構造改革が求められており、今後</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各会計における収入確保が可能となるよう</a:t>
          </a:r>
          <a:r>
            <a:rPr kumimoji="1" lang="ja-JP" altLang="en-US" sz="1400">
              <a:solidFill>
                <a:schemeClr val="dk1"/>
              </a:solidFill>
              <a:effectLst/>
              <a:latin typeface="+mn-lt"/>
              <a:ea typeface="+mn-ea"/>
              <a:cs typeface="+mn-cs"/>
            </a:rPr>
            <a:t>努めていく</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13950930</v>
      </c>
      <c r="BO4" s="381"/>
      <c r="BP4" s="381"/>
      <c r="BQ4" s="381"/>
      <c r="BR4" s="381"/>
      <c r="BS4" s="381"/>
      <c r="BT4" s="381"/>
      <c r="BU4" s="382"/>
      <c r="BV4" s="380">
        <v>14052001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v>
      </c>
      <c r="CU4" s="387"/>
      <c r="CV4" s="387"/>
      <c r="CW4" s="387"/>
      <c r="CX4" s="387"/>
      <c r="CY4" s="387"/>
      <c r="CZ4" s="387"/>
      <c r="DA4" s="388"/>
      <c r="DB4" s="386">
        <v>3.5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13511091</v>
      </c>
      <c r="BO5" s="418"/>
      <c r="BP5" s="418"/>
      <c r="BQ5" s="418"/>
      <c r="BR5" s="418"/>
      <c r="BS5" s="418"/>
      <c r="BT5" s="418"/>
      <c r="BU5" s="419"/>
      <c r="BV5" s="417">
        <v>13720913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99.3</v>
      </c>
      <c r="CU5" s="415"/>
      <c r="CV5" s="415"/>
      <c r="CW5" s="415"/>
      <c r="CX5" s="415"/>
      <c r="CY5" s="415"/>
      <c r="CZ5" s="415"/>
      <c r="DA5" s="416"/>
      <c r="DB5" s="414">
        <v>100.1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439839</v>
      </c>
      <c r="BO6" s="418"/>
      <c r="BP6" s="418"/>
      <c r="BQ6" s="418"/>
      <c r="BR6" s="418"/>
      <c r="BS6" s="418"/>
      <c r="BT6" s="418"/>
      <c r="BU6" s="419"/>
      <c r="BV6" s="417">
        <v>331088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107.8</v>
      </c>
      <c r="CU6" s="455"/>
      <c r="CV6" s="455"/>
      <c r="CW6" s="455"/>
      <c r="CX6" s="455"/>
      <c r="CY6" s="455"/>
      <c r="CZ6" s="455"/>
      <c r="DA6" s="456"/>
      <c r="DB6" s="454">
        <v>108.6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2644</v>
      </c>
      <c r="BO7" s="418"/>
      <c r="BP7" s="418"/>
      <c r="BQ7" s="418"/>
      <c r="BR7" s="418"/>
      <c r="BS7" s="418"/>
      <c r="BT7" s="418"/>
      <c r="BU7" s="419"/>
      <c r="BV7" s="417">
        <v>23098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8699931</v>
      </c>
      <c r="CU7" s="418"/>
      <c r="CV7" s="418"/>
      <c r="CW7" s="418"/>
      <c r="CX7" s="418"/>
      <c r="CY7" s="418"/>
      <c r="CZ7" s="418"/>
      <c r="DA7" s="419"/>
      <c r="DB7" s="417">
        <v>8685918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437195</v>
      </c>
      <c r="BO8" s="418"/>
      <c r="BP8" s="418"/>
      <c r="BQ8" s="418"/>
      <c r="BR8" s="418"/>
      <c r="BS8" s="418"/>
      <c r="BT8" s="418"/>
      <c r="BU8" s="419"/>
      <c r="BV8" s="417">
        <v>307990</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0.92</v>
      </c>
      <c r="CU8" s="458"/>
      <c r="CV8" s="458"/>
      <c r="CW8" s="458"/>
      <c r="CX8" s="458"/>
      <c r="CY8" s="458"/>
      <c r="CZ8" s="458"/>
      <c r="DA8" s="459"/>
      <c r="DB8" s="457">
        <v>0.93</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43306</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129205</v>
      </c>
      <c r="BO9" s="418"/>
      <c r="BP9" s="418"/>
      <c r="BQ9" s="418"/>
      <c r="BR9" s="418"/>
      <c r="BS9" s="418"/>
      <c r="BT9" s="418"/>
      <c r="BU9" s="419"/>
      <c r="BV9" s="417">
        <v>46455</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14.7</v>
      </c>
      <c r="CU9" s="415"/>
      <c r="CV9" s="415"/>
      <c r="CW9" s="415"/>
      <c r="CX9" s="415"/>
      <c r="CY9" s="415"/>
      <c r="CZ9" s="415"/>
      <c r="DA9" s="416"/>
      <c r="DB9" s="414">
        <v>14.9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44020</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303995</v>
      </c>
      <c r="BO10" s="418"/>
      <c r="BP10" s="418"/>
      <c r="BQ10" s="418"/>
      <c r="BR10" s="418"/>
      <c r="BS10" s="418"/>
      <c r="BT10" s="418"/>
      <c r="BU10" s="419"/>
      <c r="BV10" s="417">
        <v>80000</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43348</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v>280000</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42977</v>
      </c>
      <c r="S13" s="499"/>
      <c r="T13" s="499"/>
      <c r="U13" s="499"/>
      <c r="V13" s="500"/>
      <c r="W13" s="433" t="s">
        <v>122</v>
      </c>
      <c r="X13" s="434"/>
      <c r="Y13" s="434"/>
      <c r="Z13" s="434"/>
      <c r="AA13" s="434"/>
      <c r="AB13" s="424"/>
      <c r="AC13" s="468">
        <v>575</v>
      </c>
      <c r="AD13" s="469"/>
      <c r="AE13" s="469"/>
      <c r="AF13" s="469"/>
      <c r="AG13" s="508"/>
      <c r="AH13" s="468">
        <v>572</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233200</v>
      </c>
      <c r="BO13" s="418"/>
      <c r="BP13" s="418"/>
      <c r="BQ13" s="418"/>
      <c r="BR13" s="418"/>
      <c r="BS13" s="418"/>
      <c r="BT13" s="418"/>
      <c r="BU13" s="419"/>
      <c r="BV13" s="417">
        <v>-153545</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6.9</v>
      </c>
      <c r="CU13" s="415"/>
      <c r="CV13" s="415"/>
      <c r="CW13" s="415"/>
      <c r="CX13" s="415"/>
      <c r="CY13" s="415"/>
      <c r="CZ13" s="415"/>
      <c r="DA13" s="416"/>
      <c r="DB13" s="414">
        <v>6.7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43762</v>
      </c>
      <c r="S14" s="499"/>
      <c r="T14" s="499"/>
      <c r="U14" s="499"/>
      <c r="V14" s="500"/>
      <c r="W14" s="407"/>
      <c r="X14" s="408"/>
      <c r="Y14" s="408"/>
      <c r="Z14" s="408"/>
      <c r="AA14" s="408"/>
      <c r="AB14" s="397"/>
      <c r="AC14" s="501">
        <v>2.9</v>
      </c>
      <c r="AD14" s="502"/>
      <c r="AE14" s="502"/>
      <c r="AF14" s="502"/>
      <c r="AG14" s="503"/>
      <c r="AH14" s="501">
        <v>2.8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92.9</v>
      </c>
      <c r="CU14" s="513"/>
      <c r="CV14" s="513"/>
      <c r="CW14" s="513"/>
      <c r="CX14" s="513"/>
      <c r="CY14" s="513"/>
      <c r="CZ14" s="513"/>
      <c r="DA14" s="514"/>
      <c r="DB14" s="512">
        <v>98.3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43389</v>
      </c>
      <c r="S15" s="499"/>
      <c r="T15" s="499"/>
      <c r="U15" s="499"/>
      <c r="V15" s="500"/>
      <c r="W15" s="433" t="s">
        <v>129</v>
      </c>
      <c r="X15" s="434"/>
      <c r="Y15" s="434"/>
      <c r="Z15" s="434"/>
      <c r="AA15" s="434"/>
      <c r="AB15" s="424"/>
      <c r="AC15" s="468">
        <v>6318</v>
      </c>
      <c r="AD15" s="469"/>
      <c r="AE15" s="469"/>
      <c r="AF15" s="469"/>
      <c r="AG15" s="508"/>
      <c r="AH15" s="468">
        <v>6872</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5801834</v>
      </c>
      <c r="BO15" s="381"/>
      <c r="BP15" s="381"/>
      <c r="BQ15" s="381"/>
      <c r="BR15" s="381"/>
      <c r="BS15" s="381"/>
      <c r="BT15" s="381"/>
      <c r="BU15" s="382"/>
      <c r="BV15" s="380">
        <v>5847070</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32.1</v>
      </c>
      <c r="AD16" s="502"/>
      <c r="AE16" s="502"/>
      <c r="AF16" s="502"/>
      <c r="AG16" s="503"/>
      <c r="AH16" s="501">
        <v>33.6</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6384875</v>
      </c>
      <c r="BO16" s="418"/>
      <c r="BP16" s="418"/>
      <c r="BQ16" s="418"/>
      <c r="BR16" s="418"/>
      <c r="BS16" s="418"/>
      <c r="BT16" s="418"/>
      <c r="BU16" s="419"/>
      <c r="BV16" s="417">
        <v>6340322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12800</v>
      </c>
      <c r="AD17" s="469"/>
      <c r="AE17" s="469"/>
      <c r="AF17" s="469"/>
      <c r="AG17" s="508"/>
      <c r="AH17" s="468">
        <v>12983</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7425603</v>
      </c>
      <c r="BO17" s="418"/>
      <c r="BP17" s="418"/>
      <c r="BQ17" s="418"/>
      <c r="BR17" s="418"/>
      <c r="BS17" s="418"/>
      <c r="BT17" s="418"/>
      <c r="BU17" s="419"/>
      <c r="BV17" s="417">
        <v>7497892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138</v>
      </c>
      <c r="C18" s="460"/>
      <c r="D18" s="460"/>
      <c r="E18" s="529"/>
      <c r="F18" s="529"/>
      <c r="G18" s="529"/>
      <c r="H18" s="529"/>
      <c r="I18" s="529"/>
      <c r="J18" s="529"/>
      <c r="K18" s="529"/>
      <c r="L18" s="530">
        <v>77.12</v>
      </c>
      <c r="M18" s="530"/>
      <c r="N18" s="530"/>
      <c r="O18" s="530"/>
      <c r="P18" s="530"/>
      <c r="Q18" s="530"/>
      <c r="R18" s="531"/>
      <c r="S18" s="531"/>
      <c r="T18" s="531"/>
      <c r="U18" s="531"/>
      <c r="V18" s="532"/>
      <c r="W18" s="435"/>
      <c r="X18" s="436"/>
      <c r="Y18" s="436"/>
      <c r="Z18" s="436"/>
      <c r="AA18" s="436"/>
      <c r="AB18" s="427"/>
      <c r="AC18" s="533">
        <v>65</v>
      </c>
      <c r="AD18" s="534"/>
      <c r="AE18" s="534"/>
      <c r="AF18" s="534"/>
      <c r="AG18" s="535"/>
      <c r="AH18" s="533">
        <v>63.6</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8792520</v>
      </c>
      <c r="BO18" s="418"/>
      <c r="BP18" s="418"/>
      <c r="BQ18" s="418"/>
      <c r="BR18" s="418"/>
      <c r="BS18" s="418"/>
      <c r="BT18" s="418"/>
      <c r="BU18" s="419"/>
      <c r="BV18" s="417">
        <v>8873298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140</v>
      </c>
      <c r="C19" s="460"/>
      <c r="D19" s="460"/>
      <c r="E19" s="529"/>
      <c r="F19" s="529"/>
      <c r="G19" s="529"/>
      <c r="H19" s="529"/>
      <c r="I19" s="529"/>
      <c r="J19" s="529"/>
      <c r="K19" s="529"/>
      <c r="L19" s="537">
        <v>562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10174374</v>
      </c>
      <c r="BO19" s="418"/>
      <c r="BP19" s="418"/>
      <c r="BQ19" s="418"/>
      <c r="BR19" s="418"/>
      <c r="BS19" s="418"/>
      <c r="BT19" s="418"/>
      <c r="BU19" s="419"/>
      <c r="BV19" s="417">
        <v>10141889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142</v>
      </c>
      <c r="C20" s="460"/>
      <c r="D20" s="460"/>
      <c r="E20" s="529"/>
      <c r="F20" s="529"/>
      <c r="G20" s="529"/>
      <c r="H20" s="529"/>
      <c r="I20" s="529"/>
      <c r="J20" s="529"/>
      <c r="K20" s="529"/>
      <c r="L20" s="537">
        <v>16245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17416295</v>
      </c>
      <c r="BO23" s="418"/>
      <c r="BP23" s="418"/>
      <c r="BQ23" s="418"/>
      <c r="BR23" s="418"/>
      <c r="BS23" s="418"/>
      <c r="BT23" s="418"/>
      <c r="BU23" s="419"/>
      <c r="BV23" s="417">
        <v>17931301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151</v>
      </c>
      <c r="F24" s="447"/>
      <c r="G24" s="447"/>
      <c r="H24" s="447"/>
      <c r="I24" s="447"/>
      <c r="J24" s="447"/>
      <c r="K24" s="448"/>
      <c r="L24" s="468">
        <v>1</v>
      </c>
      <c r="M24" s="469"/>
      <c r="N24" s="469"/>
      <c r="O24" s="469"/>
      <c r="P24" s="508"/>
      <c r="Q24" s="468">
        <v>5985</v>
      </c>
      <c r="R24" s="469"/>
      <c r="S24" s="469"/>
      <c r="T24" s="469"/>
      <c r="U24" s="469"/>
      <c r="V24" s="508"/>
      <c r="W24" s="563"/>
      <c r="X24" s="551"/>
      <c r="Y24" s="552"/>
      <c r="Z24" s="467" t="s">
        <v>152</v>
      </c>
      <c r="AA24" s="447"/>
      <c r="AB24" s="447"/>
      <c r="AC24" s="447"/>
      <c r="AD24" s="447"/>
      <c r="AE24" s="447"/>
      <c r="AF24" s="447"/>
      <c r="AG24" s="448"/>
      <c r="AH24" s="468">
        <v>247</v>
      </c>
      <c r="AI24" s="469"/>
      <c r="AJ24" s="469"/>
      <c r="AK24" s="469"/>
      <c r="AL24" s="508"/>
      <c r="AM24" s="468">
        <v>829920</v>
      </c>
      <c r="AN24" s="469"/>
      <c r="AO24" s="469"/>
      <c r="AP24" s="469"/>
      <c r="AQ24" s="469"/>
      <c r="AR24" s="508"/>
      <c r="AS24" s="468">
        <v>3360</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9871253</v>
      </c>
      <c r="BO24" s="418"/>
      <c r="BP24" s="418"/>
      <c r="BQ24" s="418"/>
      <c r="BR24" s="418"/>
      <c r="BS24" s="418"/>
      <c r="BT24" s="418"/>
      <c r="BU24" s="419"/>
      <c r="BV24" s="417">
        <v>9924075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154</v>
      </c>
      <c r="F25" s="447"/>
      <c r="G25" s="447"/>
      <c r="H25" s="447"/>
      <c r="I25" s="447"/>
      <c r="J25" s="447"/>
      <c r="K25" s="448"/>
      <c r="L25" s="468">
        <v>1</v>
      </c>
      <c r="M25" s="469"/>
      <c r="N25" s="469"/>
      <c r="O25" s="469"/>
      <c r="P25" s="508"/>
      <c r="Q25" s="468">
        <v>5600</v>
      </c>
      <c r="R25" s="469"/>
      <c r="S25" s="469"/>
      <c r="T25" s="469"/>
      <c r="U25" s="469"/>
      <c r="V25" s="508"/>
      <c r="W25" s="563"/>
      <c r="X25" s="551"/>
      <c r="Y25" s="552"/>
      <c r="Z25" s="467" t="s">
        <v>155</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739265</v>
      </c>
      <c r="BO25" s="381"/>
      <c r="BP25" s="381"/>
      <c r="BQ25" s="381"/>
      <c r="BR25" s="381"/>
      <c r="BS25" s="381"/>
      <c r="BT25" s="381"/>
      <c r="BU25" s="382"/>
      <c r="BV25" s="380">
        <v>226657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157</v>
      </c>
      <c r="F26" s="447"/>
      <c r="G26" s="447"/>
      <c r="H26" s="447"/>
      <c r="I26" s="447"/>
      <c r="J26" s="447"/>
      <c r="K26" s="448"/>
      <c r="L26" s="468">
        <v>1</v>
      </c>
      <c r="M26" s="469"/>
      <c r="N26" s="469"/>
      <c r="O26" s="469"/>
      <c r="P26" s="508"/>
      <c r="Q26" s="468">
        <v>5517</v>
      </c>
      <c r="R26" s="469"/>
      <c r="S26" s="469"/>
      <c r="T26" s="469"/>
      <c r="U26" s="469"/>
      <c r="V26" s="508"/>
      <c r="W26" s="563"/>
      <c r="X26" s="551"/>
      <c r="Y26" s="552"/>
      <c r="Z26" s="467" t="s">
        <v>158</v>
      </c>
      <c r="AA26" s="573"/>
      <c r="AB26" s="573"/>
      <c r="AC26" s="573"/>
      <c r="AD26" s="573"/>
      <c r="AE26" s="573"/>
      <c r="AF26" s="573"/>
      <c r="AG26" s="574"/>
      <c r="AH26" s="468">
        <v>22</v>
      </c>
      <c r="AI26" s="469"/>
      <c r="AJ26" s="469"/>
      <c r="AK26" s="469"/>
      <c r="AL26" s="508"/>
      <c r="AM26" s="468">
        <v>76010</v>
      </c>
      <c r="AN26" s="469"/>
      <c r="AO26" s="469"/>
      <c r="AP26" s="469"/>
      <c r="AQ26" s="469"/>
      <c r="AR26" s="508"/>
      <c r="AS26" s="468">
        <v>3455</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160</v>
      </c>
      <c r="F27" s="447"/>
      <c r="G27" s="447"/>
      <c r="H27" s="447"/>
      <c r="I27" s="447"/>
      <c r="J27" s="447"/>
      <c r="K27" s="448"/>
      <c r="L27" s="468">
        <v>1</v>
      </c>
      <c r="M27" s="469"/>
      <c r="N27" s="469"/>
      <c r="O27" s="469"/>
      <c r="P27" s="508"/>
      <c r="Q27" s="468">
        <v>4510</v>
      </c>
      <c r="R27" s="469"/>
      <c r="S27" s="469"/>
      <c r="T27" s="469"/>
      <c r="U27" s="469"/>
      <c r="V27" s="508"/>
      <c r="W27" s="563"/>
      <c r="X27" s="551"/>
      <c r="Y27" s="552"/>
      <c r="Z27" s="467" t="s">
        <v>161</v>
      </c>
      <c r="AA27" s="447"/>
      <c r="AB27" s="447"/>
      <c r="AC27" s="447"/>
      <c r="AD27" s="447"/>
      <c r="AE27" s="447"/>
      <c r="AF27" s="447"/>
      <c r="AG27" s="448"/>
      <c r="AH27" s="468">
        <v>23</v>
      </c>
      <c r="AI27" s="469"/>
      <c r="AJ27" s="469"/>
      <c r="AK27" s="469"/>
      <c r="AL27" s="508"/>
      <c r="AM27" s="468">
        <v>73774</v>
      </c>
      <c r="AN27" s="469"/>
      <c r="AO27" s="469"/>
      <c r="AP27" s="469"/>
      <c r="AQ27" s="469"/>
      <c r="AR27" s="508"/>
      <c r="AS27" s="468">
        <v>3208</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163</v>
      </c>
      <c r="F28" s="447"/>
      <c r="G28" s="447"/>
      <c r="H28" s="447"/>
      <c r="I28" s="447"/>
      <c r="J28" s="447"/>
      <c r="K28" s="448"/>
      <c r="L28" s="468">
        <v>1</v>
      </c>
      <c r="M28" s="469"/>
      <c r="N28" s="469"/>
      <c r="O28" s="469"/>
      <c r="P28" s="508"/>
      <c r="Q28" s="468">
        <v>3610</v>
      </c>
      <c r="R28" s="469"/>
      <c r="S28" s="469"/>
      <c r="T28" s="469"/>
      <c r="U28" s="469"/>
      <c r="V28" s="508"/>
      <c r="W28" s="563"/>
      <c r="X28" s="551"/>
      <c r="Y28" s="552"/>
      <c r="Z28" s="467" t="s">
        <v>164</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384703</v>
      </c>
      <c r="BO28" s="381"/>
      <c r="BP28" s="381"/>
      <c r="BQ28" s="381"/>
      <c r="BR28" s="381"/>
      <c r="BS28" s="381"/>
      <c r="BT28" s="381"/>
      <c r="BU28" s="382"/>
      <c r="BV28" s="380">
        <v>280708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167</v>
      </c>
      <c r="F29" s="447"/>
      <c r="G29" s="447"/>
      <c r="H29" s="447"/>
      <c r="I29" s="447"/>
      <c r="J29" s="447"/>
      <c r="K29" s="448"/>
      <c r="L29" s="468">
        <v>14</v>
      </c>
      <c r="M29" s="469"/>
      <c r="N29" s="469"/>
      <c r="O29" s="469"/>
      <c r="P29" s="508"/>
      <c r="Q29" s="468">
        <v>3380</v>
      </c>
      <c r="R29" s="469"/>
      <c r="S29" s="469"/>
      <c r="T29" s="469"/>
      <c r="U29" s="469"/>
      <c r="V29" s="508"/>
      <c r="W29" s="564"/>
      <c r="X29" s="565"/>
      <c r="Y29" s="566"/>
      <c r="Z29" s="467" t="s">
        <v>168</v>
      </c>
      <c r="AA29" s="447"/>
      <c r="AB29" s="447"/>
      <c r="AC29" s="447"/>
      <c r="AD29" s="447"/>
      <c r="AE29" s="447"/>
      <c r="AF29" s="447"/>
      <c r="AG29" s="448"/>
      <c r="AH29" s="468">
        <v>270</v>
      </c>
      <c r="AI29" s="469"/>
      <c r="AJ29" s="469"/>
      <c r="AK29" s="469"/>
      <c r="AL29" s="508"/>
      <c r="AM29" s="468">
        <v>903694</v>
      </c>
      <c r="AN29" s="469"/>
      <c r="AO29" s="469"/>
      <c r="AP29" s="469"/>
      <c r="AQ29" s="469"/>
      <c r="AR29" s="508"/>
      <c r="AS29" s="468">
        <v>3347</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t="s">
        <v>120</v>
      </c>
      <c r="BO29" s="418"/>
      <c r="BP29" s="418"/>
      <c r="BQ29" s="418"/>
      <c r="BR29" s="418"/>
      <c r="BS29" s="418"/>
      <c r="BT29" s="418"/>
      <c r="BU29" s="419"/>
      <c r="BV29" s="417" t="s">
        <v>120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102.1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2269284</v>
      </c>
      <c r="BO30" s="587"/>
      <c r="BP30" s="587"/>
      <c r="BQ30" s="587"/>
      <c r="BR30" s="587"/>
      <c r="BS30" s="587"/>
      <c r="BT30" s="587"/>
      <c r="BU30" s="588"/>
      <c r="BV30" s="586">
        <v>2284865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小田原市外二ヶ市町組合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大雄山駅前開発</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教育基金事業特別会計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訪問看護ステーション事業特別会計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南足柄市外五ケ市町組合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南足柄市外二ケ市町組合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通所介護事業特別会計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南足柄市外二ケ町組合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後期高齢者医療事業特別会計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南足柄市・山北町・開成町一部事務組合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箱根町外二カ市組合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南足柄市外四カ市町組合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足柄上衛生組合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神奈川県市町村職員退職手当組合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神奈川県後期高齢者医療広域連合（一般会計）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525</v>
      </c>
      <c r="D34" s="1184"/>
      <c r="E34" s="1185"/>
      <c r="F34" s="32">
        <v>19.600000000000001</v>
      </c>
      <c r="G34" s="33">
        <v>16.989999999999998</v>
      </c>
      <c r="H34" s="33">
        <v>18.75</v>
      </c>
      <c r="I34" s="33">
        <v>19.690000000000001</v>
      </c>
      <c r="J34" s="34">
        <v>19.13</v>
      </c>
      <c r="K34" s="22"/>
      <c r="L34" s="22"/>
      <c r="M34" s="22"/>
      <c r="N34" s="22"/>
      <c r="O34" s="22"/>
      <c r="P34" s="22"/>
    </row>
    <row r="35" spans="1:16" ht="39" customHeight="1" x14ac:dyDescent="0.15">
      <c r="A35" s="22"/>
      <c r="B35" s="35"/>
      <c r="C35" s="1178" t="s">
        <v>526</v>
      </c>
      <c r="D35" s="1179"/>
      <c r="E35" s="1180"/>
      <c r="F35" s="36">
        <v>6.49</v>
      </c>
      <c r="G35" s="37">
        <v>6.32</v>
      </c>
      <c r="H35" s="37">
        <v>2.96</v>
      </c>
      <c r="I35" s="37">
        <v>3.51</v>
      </c>
      <c r="J35" s="38">
        <v>4.99</v>
      </c>
      <c r="K35" s="22"/>
      <c r="L35" s="22"/>
      <c r="M35" s="22"/>
      <c r="N35" s="22"/>
      <c r="O35" s="22"/>
      <c r="P35" s="22"/>
    </row>
    <row r="36" spans="1:16" ht="39" customHeight="1" x14ac:dyDescent="0.15">
      <c r="A36" s="22"/>
      <c r="B36" s="35"/>
      <c r="C36" s="1178" t="s">
        <v>527</v>
      </c>
      <c r="D36" s="1179"/>
      <c r="E36" s="1180"/>
      <c r="F36" s="36">
        <v>1.28</v>
      </c>
      <c r="G36" s="37">
        <v>1.43</v>
      </c>
      <c r="H36" s="37">
        <v>1.27</v>
      </c>
      <c r="I36" s="37">
        <v>1.32</v>
      </c>
      <c r="J36" s="38">
        <v>1.9</v>
      </c>
      <c r="K36" s="22"/>
      <c r="L36" s="22"/>
      <c r="M36" s="22"/>
      <c r="N36" s="22"/>
      <c r="O36" s="22"/>
      <c r="P36" s="22"/>
    </row>
    <row r="37" spans="1:16" ht="39" customHeight="1" x14ac:dyDescent="0.15">
      <c r="A37" s="22"/>
      <c r="B37" s="35"/>
      <c r="C37" s="1178" t="s">
        <v>528</v>
      </c>
      <c r="D37" s="1179"/>
      <c r="E37" s="1180"/>
      <c r="F37" s="36">
        <v>0.79</v>
      </c>
      <c r="G37" s="37">
        <v>0.97</v>
      </c>
      <c r="H37" s="37">
        <v>1.54</v>
      </c>
      <c r="I37" s="37">
        <v>1.01</v>
      </c>
      <c r="J37" s="38">
        <v>1.62</v>
      </c>
      <c r="K37" s="22"/>
      <c r="L37" s="22"/>
      <c r="M37" s="22"/>
      <c r="N37" s="22"/>
      <c r="O37" s="22"/>
      <c r="P37" s="22"/>
    </row>
    <row r="38" spans="1:16" ht="39" customHeight="1" x14ac:dyDescent="0.15">
      <c r="A38" s="22"/>
      <c r="B38" s="35"/>
      <c r="C38" s="1178" t="s">
        <v>529</v>
      </c>
      <c r="D38" s="1179"/>
      <c r="E38" s="1180"/>
      <c r="F38" s="36">
        <v>1.92</v>
      </c>
      <c r="G38" s="37">
        <v>2.57</v>
      </c>
      <c r="H38" s="37">
        <v>1.69</v>
      </c>
      <c r="I38" s="37">
        <v>1.76</v>
      </c>
      <c r="J38" s="38">
        <v>1.48</v>
      </c>
      <c r="K38" s="22"/>
      <c r="L38" s="22"/>
      <c r="M38" s="22"/>
      <c r="N38" s="22"/>
      <c r="O38" s="22"/>
      <c r="P38" s="22"/>
    </row>
    <row r="39" spans="1:16" ht="39" customHeight="1" x14ac:dyDescent="0.15">
      <c r="A39" s="22"/>
      <c r="B39" s="35"/>
      <c r="C39" s="1178" t="s">
        <v>530</v>
      </c>
      <c r="D39" s="1179"/>
      <c r="E39" s="1180"/>
      <c r="F39" s="36">
        <v>0.03</v>
      </c>
      <c r="G39" s="37">
        <v>0.11</v>
      </c>
      <c r="H39" s="37">
        <v>0.19</v>
      </c>
      <c r="I39" s="37">
        <v>0.17</v>
      </c>
      <c r="J39" s="38">
        <v>0.16</v>
      </c>
      <c r="K39" s="22"/>
      <c r="L39" s="22"/>
      <c r="M39" s="22"/>
      <c r="N39" s="22"/>
      <c r="O39" s="22"/>
      <c r="P39" s="22"/>
    </row>
    <row r="40" spans="1:16" ht="39" customHeight="1" x14ac:dyDescent="0.15">
      <c r="A40" s="22"/>
      <c r="B40" s="35"/>
      <c r="C40" s="1178" t="s">
        <v>531</v>
      </c>
      <c r="D40" s="1179"/>
      <c r="E40" s="1180"/>
      <c r="F40" s="36">
        <v>7.0000000000000007E-2</v>
      </c>
      <c r="G40" s="37">
        <v>0.09</v>
      </c>
      <c r="H40" s="37">
        <v>0.09</v>
      </c>
      <c r="I40" s="37">
        <v>0.08</v>
      </c>
      <c r="J40" s="38">
        <v>0.08</v>
      </c>
      <c r="K40" s="22"/>
      <c r="L40" s="22"/>
      <c r="M40" s="22"/>
      <c r="N40" s="22"/>
      <c r="O40" s="22"/>
      <c r="P40" s="22"/>
    </row>
    <row r="41" spans="1:16" ht="39" customHeight="1" x14ac:dyDescent="0.15">
      <c r="A41" s="22"/>
      <c r="B41" s="35"/>
      <c r="C41" s="1178" t="s">
        <v>532</v>
      </c>
      <c r="D41" s="1179"/>
      <c r="E41" s="1180"/>
      <c r="F41" s="36">
        <v>0.13</v>
      </c>
      <c r="G41" s="37">
        <v>0.14000000000000001</v>
      </c>
      <c r="H41" s="37">
        <v>0.12</v>
      </c>
      <c r="I41" s="37">
        <v>0.1</v>
      </c>
      <c r="J41" s="38">
        <v>0.06</v>
      </c>
      <c r="K41" s="22"/>
      <c r="L41" s="22"/>
      <c r="M41" s="22"/>
      <c r="N41" s="22"/>
      <c r="O41" s="22"/>
      <c r="P41" s="22"/>
    </row>
    <row r="42" spans="1:16" ht="39" customHeight="1" x14ac:dyDescent="0.15">
      <c r="A42" s="22"/>
      <c r="B42" s="39"/>
      <c r="C42" s="1178" t="s">
        <v>533</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534</v>
      </c>
      <c r="D43" s="1182"/>
      <c r="E43" s="1183"/>
      <c r="F43" s="41">
        <v>0.13</v>
      </c>
      <c r="G43" s="42">
        <v>0.17</v>
      </c>
      <c r="H43" s="42">
        <v>0.43</v>
      </c>
      <c r="I43" s="42">
        <v>0.03</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1391</v>
      </c>
      <c r="L45" s="60">
        <v>1569</v>
      </c>
      <c r="M45" s="60">
        <v>1627</v>
      </c>
      <c r="N45" s="60">
        <v>1518</v>
      </c>
      <c r="O45" s="61">
        <v>1505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256</v>
      </c>
      <c r="L48" s="64">
        <v>295</v>
      </c>
      <c r="M48" s="64">
        <v>297</v>
      </c>
      <c r="N48" s="64">
        <v>284</v>
      </c>
      <c r="O48" s="65">
        <v>310</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477</v>
      </c>
      <c r="L49" s="64" t="s">
        <v>477</v>
      </c>
      <c r="M49" s="64" t="s">
        <v>477</v>
      </c>
      <c r="N49" s="64" t="s">
        <v>477</v>
      </c>
      <c r="O49" s="65" t="s">
        <v>477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0</v>
      </c>
      <c r="N51" s="64">
        <v>0</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1281</v>
      </c>
      <c r="L52" s="64">
        <v>1345</v>
      </c>
      <c r="M52" s="64">
        <v>1409</v>
      </c>
      <c r="N52" s="64">
        <v>1261</v>
      </c>
      <c r="O52" s="65">
        <v>1265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367</v>
      </c>
      <c r="L53" s="69">
        <v>519</v>
      </c>
      <c r="M53" s="69">
        <v>515</v>
      </c>
      <c r="N53" s="69">
        <v>541</v>
      </c>
      <c r="O53" s="70">
        <v>550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12771</v>
      </c>
      <c r="J41" s="83">
        <v>18454</v>
      </c>
      <c r="K41" s="83">
        <v>18248</v>
      </c>
      <c r="L41" s="83">
        <v>17931</v>
      </c>
      <c r="M41" s="84">
        <v>17416</v>
      </c>
    </row>
    <row r="42" spans="2:13" ht="27.75" customHeight="1" x14ac:dyDescent="0.15">
      <c r="B42" s="1204"/>
      <c r="C42" s="1205"/>
      <c r="D42" s="85"/>
      <c r="E42" s="1210" t="s">
        <v>26</v>
      </c>
      <c r="F42" s="1210"/>
      <c r="G42" s="1210"/>
      <c r="H42" s="1211"/>
      <c r="I42" s="86">
        <v>6340</v>
      </c>
      <c r="J42" s="87" t="s">
        <v>477</v>
      </c>
      <c r="K42" s="87" t="s">
        <v>477</v>
      </c>
      <c r="L42" s="87" t="s">
        <v>477</v>
      </c>
      <c r="M42" s="88" t="s">
        <v>477</v>
      </c>
    </row>
    <row r="43" spans="2:13" ht="27.75" customHeight="1" x14ac:dyDescent="0.15">
      <c r="B43" s="1204"/>
      <c r="C43" s="1205"/>
      <c r="D43" s="85"/>
      <c r="E43" s="1210" t="s">
        <v>27</v>
      </c>
      <c r="F43" s="1210"/>
      <c r="G43" s="1210"/>
      <c r="H43" s="1211"/>
      <c r="I43" s="86">
        <v>3696</v>
      </c>
      <c r="J43" s="87">
        <v>4274</v>
      </c>
      <c r="K43" s="87">
        <v>4210</v>
      </c>
      <c r="L43" s="87">
        <v>4454</v>
      </c>
      <c r="M43" s="88">
        <v>4250</v>
      </c>
    </row>
    <row r="44" spans="2:13" ht="27.75" customHeight="1" x14ac:dyDescent="0.15">
      <c r="B44" s="1204"/>
      <c r="C44" s="1205"/>
      <c r="D44" s="85"/>
      <c r="E44" s="1210" t="s">
        <v>28</v>
      </c>
      <c r="F44" s="1210"/>
      <c r="G44" s="1210"/>
      <c r="H44" s="1211"/>
      <c r="I44" s="86" t="s">
        <v>477</v>
      </c>
      <c r="J44" s="87" t="s">
        <v>477</v>
      </c>
      <c r="K44" s="87" t="s">
        <v>477</v>
      </c>
      <c r="L44" s="87" t="s">
        <v>477</v>
      </c>
      <c r="M44" s="88" t="s">
        <v>477</v>
      </c>
    </row>
    <row r="45" spans="2:13" ht="27.75" customHeight="1" x14ac:dyDescent="0.15">
      <c r="B45" s="1204"/>
      <c r="C45" s="1205"/>
      <c r="D45" s="85"/>
      <c r="E45" s="1210" t="s">
        <v>29</v>
      </c>
      <c r="F45" s="1210"/>
      <c r="G45" s="1210"/>
      <c r="H45" s="1211"/>
      <c r="I45" s="86">
        <v>4412</v>
      </c>
      <c r="J45" s="87">
        <v>4166</v>
      </c>
      <c r="K45" s="87">
        <v>3908</v>
      </c>
      <c r="L45" s="87">
        <v>3668</v>
      </c>
      <c r="M45" s="88">
        <v>3684</v>
      </c>
    </row>
    <row r="46" spans="2:13" ht="27.75" customHeight="1" x14ac:dyDescent="0.15">
      <c r="B46" s="1204"/>
      <c r="C46" s="1205"/>
      <c r="D46" s="89"/>
      <c r="E46" s="1210" t="s">
        <v>30</v>
      </c>
      <c r="F46" s="1210"/>
      <c r="G46" s="1210"/>
      <c r="H46" s="1211"/>
      <c r="I46" s="86">
        <v>60</v>
      </c>
      <c r="J46" s="87">
        <v>85</v>
      </c>
      <c r="K46" s="87">
        <v>79</v>
      </c>
      <c r="L46" s="87">
        <v>73</v>
      </c>
      <c r="M46" s="88">
        <v>126</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2255</v>
      </c>
      <c r="J50" s="87">
        <v>2426</v>
      </c>
      <c r="K50" s="87">
        <v>2296</v>
      </c>
      <c r="L50" s="87">
        <v>2141</v>
      </c>
      <c r="M50" s="88">
        <v>2313</v>
      </c>
    </row>
    <row r="51" spans="2:13" ht="27.75" customHeight="1" x14ac:dyDescent="0.15">
      <c r="B51" s="1204"/>
      <c r="C51" s="1205"/>
      <c r="D51" s="85"/>
      <c r="E51" s="1210" t="s">
        <v>36</v>
      </c>
      <c r="F51" s="1210"/>
      <c r="G51" s="1210"/>
      <c r="H51" s="1211"/>
      <c r="I51" s="86">
        <v>3834</v>
      </c>
      <c r="J51" s="87">
        <v>3581</v>
      </c>
      <c r="K51" s="87">
        <v>3586</v>
      </c>
      <c r="L51" s="87">
        <v>3658</v>
      </c>
      <c r="M51" s="88">
        <v>3350</v>
      </c>
    </row>
    <row r="52" spans="2:13" ht="27.75" customHeight="1" x14ac:dyDescent="0.15">
      <c r="B52" s="1206"/>
      <c r="C52" s="1207"/>
      <c r="D52" s="85"/>
      <c r="E52" s="1210" t="s">
        <v>37</v>
      </c>
      <c r="F52" s="1210"/>
      <c r="G52" s="1210"/>
      <c r="H52" s="1211"/>
      <c r="I52" s="86">
        <v>12143</v>
      </c>
      <c r="J52" s="87">
        <v>12335</v>
      </c>
      <c r="K52" s="87">
        <v>12452</v>
      </c>
      <c r="L52" s="87">
        <v>12693</v>
      </c>
      <c r="M52" s="88">
        <v>12637</v>
      </c>
    </row>
    <row r="53" spans="2:13" ht="27.75" customHeight="1" thickBot="1" x14ac:dyDescent="0.2">
      <c r="B53" s="1217" t="s">
        <v>21</v>
      </c>
      <c r="C53" s="1218"/>
      <c r="D53" s="92"/>
      <c r="E53" s="1219" t="s">
        <v>38</v>
      </c>
      <c r="F53" s="1219"/>
      <c r="G53" s="1219"/>
      <c r="H53" s="1220"/>
      <c r="I53" s="93">
        <v>9047</v>
      </c>
      <c r="J53" s="94">
        <v>8636</v>
      </c>
      <c r="K53" s="94">
        <v>8111</v>
      </c>
      <c r="L53" s="94">
        <v>7635</v>
      </c>
      <c r="M53" s="95">
        <v>7177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560</v>
      </c>
      <c r="H51" s="1248"/>
      <c r="I51" s="1253" t="s">
        <v>561</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566</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562</v>
      </c>
      <c r="H55" s="1228"/>
      <c r="I55" s="1233" t="s">
        <v>561</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566</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35" t="s">
        <v>567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560</v>
      </c>
      <c r="H73" s="1248"/>
      <c r="I73" s="1253" t="s">
        <v>561</v>
      </c>
      <c r="J73" s="1253"/>
      <c r="K73" s="1234">
        <v>116</v>
      </c>
      <c r="L73" s="1234">
        <v>110.1</v>
      </c>
      <c r="M73" s="1221">
        <v>105.8</v>
      </c>
      <c r="N73" s="1221">
        <v>98.3</v>
      </c>
      <c r="O73" s="1221">
        <v>92.9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565</v>
      </c>
      <c r="J75" s="1233"/>
      <c r="K75" s="1225">
        <v>6</v>
      </c>
      <c r="L75" s="1225">
        <v>6.2</v>
      </c>
      <c r="M75" s="1225">
        <v>6</v>
      </c>
      <c r="N75" s="1225">
        <v>6.7</v>
      </c>
      <c r="O75" s="1225">
        <v>6.9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562</v>
      </c>
      <c r="H77" s="1228"/>
      <c r="I77" s="1233" t="s">
        <v>561</v>
      </c>
      <c r="J77" s="1233"/>
      <c r="K77" s="1234">
        <v>81.7</v>
      </c>
      <c r="L77" s="1234">
        <v>80.400000000000006</v>
      </c>
      <c r="M77" s="1221">
        <v>83.1</v>
      </c>
      <c r="N77" s="1221">
        <v>56.8</v>
      </c>
      <c r="O77" s="1221">
        <v>52.3</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565</v>
      </c>
      <c r="J79" s="1223"/>
      <c r="K79" s="1224">
        <v>12.3</v>
      </c>
      <c r="L79" s="1224">
        <v>12.5</v>
      </c>
      <c r="M79" s="1224">
        <v>12.2</v>
      </c>
      <c r="N79" s="1224">
        <v>10.199999999999999</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19472</v>
      </c>
      <c r="E3" s="118"/>
      <c r="F3" s="119">
        <v>60245</v>
      </c>
      <c r="G3" s="120"/>
      <c r="H3" s="121"/>
    </row>
    <row r="4" spans="1:8" x14ac:dyDescent="0.15">
      <c r="A4" s="122"/>
      <c r="B4" s="123"/>
      <c r="C4" s="124"/>
      <c r="D4" s="125">
        <v>15475</v>
      </c>
      <c r="E4" s="126"/>
      <c r="F4" s="127">
        <v>33678</v>
      </c>
      <c r="G4" s="128"/>
      <c r="H4" s="129"/>
    </row>
    <row r="5" spans="1:8" x14ac:dyDescent="0.15">
      <c r="A5" s="110" t="s">
        <v>511</v>
      </c>
      <c r="B5" s="115"/>
      <c r="C5" s="116"/>
      <c r="D5" s="117">
        <v>12961</v>
      </c>
      <c r="E5" s="118"/>
      <c r="F5" s="119">
        <v>68386</v>
      </c>
      <c r="G5" s="120"/>
      <c r="H5" s="121"/>
    </row>
    <row r="6" spans="1:8" x14ac:dyDescent="0.15">
      <c r="A6" s="122"/>
      <c r="B6" s="123"/>
      <c r="C6" s="124"/>
      <c r="D6" s="125">
        <v>7043</v>
      </c>
      <c r="E6" s="126"/>
      <c r="F6" s="127">
        <v>35121</v>
      </c>
      <c r="G6" s="128"/>
      <c r="H6" s="129"/>
    </row>
    <row r="7" spans="1:8" x14ac:dyDescent="0.15">
      <c r="A7" s="110" t="s">
        <v>512</v>
      </c>
      <c r="B7" s="115"/>
      <c r="C7" s="116"/>
      <c r="D7" s="117">
        <v>18325</v>
      </c>
      <c r="E7" s="118"/>
      <c r="F7" s="119">
        <v>81305</v>
      </c>
      <c r="G7" s="120"/>
      <c r="H7" s="121"/>
    </row>
    <row r="8" spans="1:8" x14ac:dyDescent="0.15">
      <c r="A8" s="122"/>
      <c r="B8" s="123"/>
      <c r="C8" s="124"/>
      <c r="D8" s="125">
        <v>14351</v>
      </c>
      <c r="E8" s="126"/>
      <c r="F8" s="127">
        <v>48720</v>
      </c>
      <c r="G8" s="128"/>
      <c r="H8" s="129"/>
    </row>
    <row r="9" spans="1:8" x14ac:dyDescent="0.15">
      <c r="A9" s="110" t="s">
        <v>513</v>
      </c>
      <c r="B9" s="115"/>
      <c r="C9" s="116"/>
      <c r="D9" s="117">
        <v>17389</v>
      </c>
      <c r="E9" s="118"/>
      <c r="F9" s="119">
        <v>81768</v>
      </c>
      <c r="G9" s="120"/>
      <c r="H9" s="121"/>
    </row>
    <row r="10" spans="1:8" x14ac:dyDescent="0.15">
      <c r="A10" s="122"/>
      <c r="B10" s="123"/>
      <c r="C10" s="124"/>
      <c r="D10" s="125">
        <v>12398</v>
      </c>
      <c r="E10" s="126"/>
      <c r="F10" s="127">
        <v>37917</v>
      </c>
      <c r="G10" s="128"/>
      <c r="H10" s="129"/>
    </row>
    <row r="11" spans="1:8" x14ac:dyDescent="0.15">
      <c r="A11" s="110" t="s">
        <v>514</v>
      </c>
      <c r="B11" s="115"/>
      <c r="C11" s="116"/>
      <c r="D11" s="117">
        <v>9506</v>
      </c>
      <c r="E11" s="118"/>
      <c r="F11" s="119">
        <v>65876</v>
      </c>
      <c r="G11" s="120"/>
      <c r="H11" s="121"/>
    </row>
    <row r="12" spans="1:8" x14ac:dyDescent="0.15">
      <c r="A12" s="122"/>
      <c r="B12" s="123"/>
      <c r="C12" s="130"/>
      <c r="D12" s="125">
        <v>5946</v>
      </c>
      <c r="E12" s="126"/>
      <c r="F12" s="127">
        <v>36484</v>
      </c>
      <c r="G12" s="128"/>
      <c r="H12" s="129"/>
    </row>
    <row r="13" spans="1:8" x14ac:dyDescent="0.15">
      <c r="A13" s="110"/>
      <c r="B13" s="115"/>
      <c r="C13" s="131"/>
      <c r="D13" s="132">
        <v>15531</v>
      </c>
      <c r="E13" s="133"/>
      <c r="F13" s="134">
        <v>71516</v>
      </c>
      <c r="G13" s="135"/>
      <c r="H13" s="121"/>
    </row>
    <row r="14" spans="1:8" x14ac:dyDescent="0.15">
      <c r="A14" s="122"/>
      <c r="B14" s="123"/>
      <c r="C14" s="124"/>
      <c r="D14" s="125">
        <v>11043</v>
      </c>
      <c r="E14" s="126"/>
      <c r="F14" s="127">
        <v>38384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6.48</v>
      </c>
      <c r="C19" s="136">
        <f>ROUND(VALUE(SUBSTITUTE(実質収支比率等に係る経年分析!G$48,"▲","-")),2)</f>
        <v>6.35</v>
      </c>
      <c r="D19" s="136">
        <f>ROUND(VALUE(SUBSTITUTE(実質収支比率等に係る経年分析!H$48,"▲","-")),2)</f>
        <v>3.01</v>
      </c>
      <c r="E19" s="136">
        <f>ROUND(VALUE(SUBSTITUTE(実質収支比率等に係る経年分析!I$48,"▲","-")),2)</f>
        <v>3.55</v>
      </c>
      <c r="F19" s="136">
        <f>ROUND(VALUE(SUBSTITUTE(実質収支比率等に係る経年分析!J$48,"▲","-")),2)</f>
        <v>5.03</v>
      </c>
    </row>
    <row r="20" spans="1:11" x14ac:dyDescent="0.15">
      <c r="A20" s="136" t="s">
        <v>43</v>
      </c>
      <c r="B20" s="136">
        <f>ROUND(VALUE(SUBSTITUTE(実質収支比率等に係る経年分析!F$47,"▲","-")),2)</f>
        <v>7.91</v>
      </c>
      <c r="C20" s="136">
        <f>ROUND(VALUE(SUBSTITUTE(実質収支比率等に係る経年分析!G$47,"▲","-")),2)</f>
        <v>7.36</v>
      </c>
      <c r="D20" s="136">
        <f>ROUND(VALUE(SUBSTITUTE(実質収支比率等に係る経年分析!H$47,"▲","-")),2)</f>
        <v>5.53</v>
      </c>
      <c r="E20" s="136">
        <f>ROUND(VALUE(SUBSTITUTE(実質収支比率等に係る経年分析!I$47,"▲","-")),2)</f>
        <v>3.23</v>
      </c>
      <c r="F20" s="136">
        <f>ROUND(VALUE(SUBSTITUTE(実質収支比率等に係る経年分析!J$47,"▲","-")),2)</f>
        <v>4.42</v>
      </c>
    </row>
    <row r="21" spans="1:11" x14ac:dyDescent="0.15">
      <c r="A21" s="136" t="s">
        <v>44</v>
      </c>
      <c r="B21" s="136">
        <f>IF(ISNUMBER(VALUE(SUBSTITUTE(実質収支比率等に係る経年分析!F$49,"▲","-"))),ROUND(VALUE(SUBSTITUTE(実質収支比率等に係る経年分析!F$49,"▲","-")),2),NA())</f>
        <v>1.08</v>
      </c>
      <c r="C21" s="136">
        <f>IF(ISNUMBER(VALUE(SUBSTITUTE(実質収支比率等に係る経年分析!G$49,"▲","-"))),ROUND(VALUE(SUBSTITUTE(実質収支比率等に係る経年分析!G$49,"▲","-")),2),NA())</f>
        <v>-0.5</v>
      </c>
      <c r="D21" s="136">
        <f>IF(ISNUMBER(VALUE(SUBSTITUTE(実質収支比率等に係る経年分析!H$49,"▲","-"))),ROUND(VALUE(SUBSTITUTE(実質収支比率等に係る経年分析!H$49,"▲","-")),2),NA())</f>
        <v>-5.4</v>
      </c>
      <c r="E21" s="136">
        <f>IF(ISNUMBER(VALUE(SUBSTITUTE(実質収支比率等に係る経年分析!I$49,"▲","-"))),ROUND(VALUE(SUBSTITUTE(実質収支比率等に係る経年分析!I$49,"▲","-")),2),NA())</f>
        <v>-1.77</v>
      </c>
      <c r="F21" s="136">
        <f>IF(ISNUMBER(VALUE(SUBSTITUTE(実質収支比率等に係る経年分析!J$49,"▲","-"))),ROUND(VALUE(SUBSTITUTE(実質収支比率等に係る経年分析!J$49,"▲","-")),2),NA())</f>
        <v>2.68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通所介護事業特別会計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0.14000000000000001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x14ac:dyDescent="0.15">
      <c r="A30" s="137" t="str">
        <f>IF(連結実質赤字比率に係る赤字・黒字の構成分析!C$40="",NA(),連結実質赤字比率に係る赤字・黒字の構成分析!C$40)</f>
        <v>教育基金事業特別会計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x14ac:dyDescent="0.15">
      <c r="A31" s="137" t="str">
        <f>IF(連結実質赤字比率に係る赤字・黒字の構成分析!C$39="",NA(),連結実質赤字比率に係る赤字・黒字の構成分析!C$39)</f>
        <v>訪問看護ステーション事業特別会計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1.92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2.57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1.76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1.48</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1.62</v>
      </c>
    </row>
    <row r="34" spans="1:16" x14ac:dyDescent="0.15">
      <c r="A34" s="137" t="str">
        <f>IF(連結実質赤字比率に係る赤字・黒字の構成分析!C$36="",NA(),連結実質赤字比率に係る赤字・黒字の構成分析!C$36)</f>
        <v>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6.32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3.51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19.600000000000001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16.989999999999998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18.75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19.690000000000001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19.13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1281</v>
      </c>
      <c r="E42" s="138"/>
      <c r="F42" s="138"/>
      <c r="G42" s="138">
        <f>'実質公債費比率（分子）の構造'!L$52</f>
        <v>1345</v>
      </c>
      <c r="H42" s="138"/>
      <c r="I42" s="138"/>
      <c r="J42" s="138">
        <f>'実質公債費比率（分子）の構造'!M$52</f>
        <v>1409</v>
      </c>
      <c r="K42" s="138"/>
      <c r="L42" s="138"/>
      <c r="M42" s="138">
        <f>'実質公債費比率（分子）の構造'!N$52</f>
        <v>1261</v>
      </c>
      <c r="N42" s="138"/>
      <c r="O42" s="138"/>
      <c r="P42" s="138">
        <f>'実質公債費比率（分子）の構造'!O$52</f>
        <v>1265</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256</v>
      </c>
      <c r="C46" s="138"/>
      <c r="D46" s="138"/>
      <c r="E46" s="138">
        <f>'実質公債費比率（分子）の構造'!L$48</f>
        <v>295</v>
      </c>
      <c r="F46" s="138"/>
      <c r="G46" s="138"/>
      <c r="H46" s="138">
        <f>'実質公債費比率（分子）の構造'!M$48</f>
        <v>297</v>
      </c>
      <c r="I46" s="138"/>
      <c r="J46" s="138"/>
      <c r="K46" s="138">
        <f>'実質公債費比率（分子）の構造'!N$48</f>
        <v>284</v>
      </c>
      <c r="L46" s="138"/>
      <c r="M46" s="138"/>
      <c r="N46" s="138">
        <f>'実質公債費比率（分子）の構造'!O$48</f>
        <v>310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1391</v>
      </c>
      <c r="C49" s="138"/>
      <c r="D49" s="138"/>
      <c r="E49" s="138">
        <f>'実質公債費比率（分子）の構造'!L$45</f>
        <v>1569</v>
      </c>
      <c r="F49" s="138"/>
      <c r="G49" s="138"/>
      <c r="H49" s="138">
        <f>'実質公債費比率（分子）の構造'!M$45</f>
        <v>1627</v>
      </c>
      <c r="I49" s="138"/>
      <c r="J49" s="138"/>
      <c r="K49" s="138">
        <f>'実質公債費比率（分子）の構造'!N$45</f>
        <v>1518</v>
      </c>
      <c r="L49" s="138"/>
      <c r="M49" s="138"/>
      <c r="N49" s="138">
        <f>'実質公債費比率（分子）の構造'!O$45</f>
        <v>1505</v>
      </c>
      <c r="O49" s="138"/>
      <c r="P49" s="138"/>
    </row>
    <row r="50" spans="1:16" x14ac:dyDescent="0.15">
      <c r="A50" s="138" t="s">
        <v>59</v>
      </c>
      <c r="B50" s="138" t="e">
        <f>NA()</f>
        <v>#N/A</v>
      </c>
      <c r="C50" s="138">
        <f>IF(ISNUMBER('実質公債費比率（分子）の構造'!K$53),'実質公債費比率（分子）の構造'!K$53,NA())</f>
        <v>367</v>
      </c>
      <c r="D50" s="138" t="e">
        <f>NA()</f>
        <v>#N/A</v>
      </c>
      <c r="E50" s="138" t="e">
        <f>NA()</f>
        <v>#N/A</v>
      </c>
      <c r="F50" s="138">
        <f>IF(ISNUMBER('実質公債費比率（分子）の構造'!L$53),'実質公債費比率（分子）の構造'!L$53,NA())</f>
        <v>519</v>
      </c>
      <c r="G50" s="138" t="e">
        <f>NA()</f>
        <v>#N/A</v>
      </c>
      <c r="H50" s="138" t="e">
        <f>NA()</f>
        <v>#N/A</v>
      </c>
      <c r="I50" s="138">
        <f>IF(ISNUMBER('実質公債費比率（分子）の構造'!M$53),'実質公債費比率（分子）の構造'!M$53,NA())</f>
        <v>515</v>
      </c>
      <c r="J50" s="138" t="e">
        <f>NA()</f>
        <v>#N/A</v>
      </c>
      <c r="K50" s="138" t="e">
        <f>NA()</f>
        <v>#N/A</v>
      </c>
      <c r="L50" s="138">
        <f>IF(ISNUMBER('実質公債費比率（分子）の構造'!N$53),'実質公債費比率（分子）の構造'!N$53,NA())</f>
        <v>541</v>
      </c>
      <c r="M50" s="138" t="e">
        <f>NA()</f>
        <v>#N/A</v>
      </c>
      <c r="N50" s="138" t="e">
        <f>NA()</f>
        <v>#N/A</v>
      </c>
      <c r="O50" s="138">
        <f>IF(ISNUMBER('実質公債費比率（分子）の構造'!O$53),'実質公債費比率（分子）の構造'!O$53,NA())</f>
        <v>550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12143</v>
      </c>
      <c r="E56" s="137"/>
      <c r="F56" s="137"/>
      <c r="G56" s="137">
        <f>'将来負担比率（分子）の構造'!J$52</f>
        <v>12335</v>
      </c>
      <c r="H56" s="137"/>
      <c r="I56" s="137"/>
      <c r="J56" s="137">
        <f>'将来負担比率（分子）の構造'!K$52</f>
        <v>12452</v>
      </c>
      <c r="K56" s="137"/>
      <c r="L56" s="137"/>
      <c r="M56" s="137">
        <f>'将来負担比率（分子）の構造'!L$52</f>
        <v>12693</v>
      </c>
      <c r="N56" s="137"/>
      <c r="O56" s="137"/>
      <c r="P56" s="137">
        <f>'将来負担比率（分子）の構造'!M$52</f>
        <v>12637</v>
      </c>
    </row>
    <row r="57" spans="1:16" x14ac:dyDescent="0.15">
      <c r="A57" s="137" t="s">
        <v>36</v>
      </c>
      <c r="B57" s="137"/>
      <c r="C57" s="137"/>
      <c r="D57" s="137">
        <f>'将来負担比率（分子）の構造'!I$51</f>
        <v>3834</v>
      </c>
      <c r="E57" s="137"/>
      <c r="F57" s="137"/>
      <c r="G57" s="137">
        <f>'将来負担比率（分子）の構造'!J$51</f>
        <v>3581</v>
      </c>
      <c r="H57" s="137"/>
      <c r="I57" s="137"/>
      <c r="J57" s="137">
        <f>'将来負担比率（分子）の構造'!K$51</f>
        <v>3586</v>
      </c>
      <c r="K57" s="137"/>
      <c r="L57" s="137"/>
      <c r="M57" s="137">
        <f>'将来負担比率（分子）の構造'!L$51</f>
        <v>3658</v>
      </c>
      <c r="N57" s="137"/>
      <c r="O57" s="137"/>
      <c r="P57" s="137">
        <f>'将来負担比率（分子）の構造'!M$51</f>
        <v>3350</v>
      </c>
    </row>
    <row r="58" spans="1:16" x14ac:dyDescent="0.15">
      <c r="A58" s="137" t="s">
        <v>35</v>
      </c>
      <c r="B58" s="137"/>
      <c r="C58" s="137"/>
      <c r="D58" s="137">
        <f>'将来負担比率（分子）の構造'!I$50</f>
        <v>2255</v>
      </c>
      <c r="E58" s="137"/>
      <c r="F58" s="137"/>
      <c r="G58" s="137">
        <f>'将来負担比率（分子）の構造'!J$50</f>
        <v>2426</v>
      </c>
      <c r="H58" s="137"/>
      <c r="I58" s="137"/>
      <c r="J58" s="137">
        <f>'将来負担比率（分子）の構造'!K$50</f>
        <v>2296</v>
      </c>
      <c r="K58" s="137"/>
      <c r="L58" s="137"/>
      <c r="M58" s="137">
        <f>'将来負担比率（分子）の構造'!L$50</f>
        <v>2141</v>
      </c>
      <c r="N58" s="137"/>
      <c r="O58" s="137"/>
      <c r="P58" s="137">
        <f>'将来負担比率（分子）の構造'!M$50</f>
        <v>2313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60</v>
      </c>
      <c r="C61" s="137"/>
      <c r="D61" s="137"/>
      <c r="E61" s="137">
        <f>'将来負担比率（分子）の構造'!J$46</f>
        <v>85</v>
      </c>
      <c r="F61" s="137"/>
      <c r="G61" s="137"/>
      <c r="H61" s="137">
        <f>'将来負担比率（分子）の構造'!K$46</f>
        <v>79</v>
      </c>
      <c r="I61" s="137"/>
      <c r="J61" s="137"/>
      <c r="K61" s="137">
        <f>'将来負担比率（分子）の構造'!L$46</f>
        <v>73</v>
      </c>
      <c r="L61" s="137"/>
      <c r="M61" s="137"/>
      <c r="N61" s="137">
        <f>'将来負担比率（分子）の構造'!M$46</f>
        <v>126</v>
      </c>
      <c r="O61" s="137"/>
      <c r="P61" s="137"/>
    </row>
    <row r="62" spans="1:16" x14ac:dyDescent="0.15">
      <c r="A62" s="137" t="s">
        <v>29</v>
      </c>
      <c r="B62" s="137">
        <f>'将来負担比率（分子）の構造'!I$45</f>
        <v>4412</v>
      </c>
      <c r="C62" s="137"/>
      <c r="D62" s="137"/>
      <c r="E62" s="137">
        <f>'将来負担比率（分子）の構造'!J$45</f>
        <v>4166</v>
      </c>
      <c r="F62" s="137"/>
      <c r="G62" s="137"/>
      <c r="H62" s="137">
        <f>'将来負担比率（分子）の構造'!K$45</f>
        <v>3908</v>
      </c>
      <c r="I62" s="137"/>
      <c r="J62" s="137"/>
      <c r="K62" s="137">
        <f>'将来負担比率（分子）の構造'!L$45</f>
        <v>3668</v>
      </c>
      <c r="L62" s="137"/>
      <c r="M62" s="137"/>
      <c r="N62" s="137">
        <f>'将来負担比率（分子）の構造'!M$45</f>
        <v>3684</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3696</v>
      </c>
      <c r="C64" s="137"/>
      <c r="D64" s="137"/>
      <c r="E64" s="137">
        <f>'将来負担比率（分子）の構造'!J$43</f>
        <v>4274</v>
      </c>
      <c r="F64" s="137"/>
      <c r="G64" s="137"/>
      <c r="H64" s="137">
        <f>'将来負担比率（分子）の構造'!K$43</f>
        <v>4210</v>
      </c>
      <c r="I64" s="137"/>
      <c r="J64" s="137"/>
      <c r="K64" s="137">
        <f>'将来負担比率（分子）の構造'!L$43</f>
        <v>4454</v>
      </c>
      <c r="L64" s="137"/>
      <c r="M64" s="137"/>
      <c r="N64" s="137">
        <f>'将来負担比率（分子）の構造'!M$43</f>
        <v>4250</v>
      </c>
      <c r="O64" s="137"/>
      <c r="P64" s="137"/>
    </row>
    <row r="65" spans="1:16" x14ac:dyDescent="0.15">
      <c r="A65" s="137" t="s">
        <v>26</v>
      </c>
      <c r="B65" s="137">
        <f>'将来負担比率（分子）の構造'!I$42</f>
        <v>6340</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12771</v>
      </c>
      <c r="C66" s="137"/>
      <c r="D66" s="137"/>
      <c r="E66" s="137">
        <f>'将来負担比率（分子）の構造'!J$41</f>
        <v>18454</v>
      </c>
      <c r="F66" s="137"/>
      <c r="G66" s="137"/>
      <c r="H66" s="137">
        <f>'将来負担比率（分子）の構造'!K$41</f>
        <v>18248</v>
      </c>
      <c r="I66" s="137"/>
      <c r="J66" s="137"/>
      <c r="K66" s="137">
        <f>'将来負担比率（分子）の構造'!L$41</f>
        <v>17931</v>
      </c>
      <c r="L66" s="137"/>
      <c r="M66" s="137"/>
      <c r="N66" s="137">
        <f>'将来負担比率（分子）の構造'!M$41</f>
        <v>17416</v>
      </c>
      <c r="O66" s="137"/>
      <c r="P66" s="137"/>
    </row>
    <row r="67" spans="1:16" x14ac:dyDescent="0.15">
      <c r="A67" s="137" t="s">
        <v>63</v>
      </c>
      <c r="B67" s="137" t="e">
        <f>NA()</f>
        <v>#N/A</v>
      </c>
      <c r="C67" s="137">
        <f>IF(ISNUMBER('将来負担比率（分子）の構造'!I$53), IF('将来負担比率（分子）の構造'!I$53 &lt; 0, 0, '将来負担比率（分子）の構造'!I$53), NA())</f>
        <v>9047</v>
      </c>
      <c r="D67" s="137" t="e">
        <f>NA()</f>
        <v>#N/A</v>
      </c>
      <c r="E67" s="137" t="e">
        <f>NA()</f>
        <v>#N/A</v>
      </c>
      <c r="F67" s="137">
        <f>IF(ISNUMBER('将来負担比率（分子）の構造'!J$53), IF('将来負担比率（分子）の構造'!J$53 &lt; 0, 0, '将来負担比率（分子）の構造'!J$53), NA())</f>
        <v>8636</v>
      </c>
      <c r="G67" s="137" t="e">
        <f>NA()</f>
        <v>#N/A</v>
      </c>
      <c r="H67" s="137" t="e">
        <f>NA()</f>
        <v>#N/A</v>
      </c>
      <c r="I67" s="137">
        <f>IF(ISNUMBER('将来負担比率（分子）の構造'!K$53), IF('将来負担比率（分子）の構造'!K$53 &lt; 0, 0, '将来負担比率（分子）の構造'!K$53), NA())</f>
        <v>8111</v>
      </c>
      <c r="J67" s="137" t="e">
        <f>NA()</f>
        <v>#N/A</v>
      </c>
      <c r="K67" s="137" t="e">
        <f>NA()</f>
        <v>#N/A</v>
      </c>
      <c r="L67" s="137">
        <f>IF(ISNUMBER('将来負担比率（分子）の構造'!L$53), IF('将来負担比率（分子）の構造'!L$53 &lt; 0, 0, '将来負担比率（分子）の構造'!L$53), NA())</f>
        <v>7635</v>
      </c>
      <c r="M67" s="137" t="e">
        <f>NA()</f>
        <v>#N/A</v>
      </c>
      <c r="N67" s="137" t="e">
        <f>NA()</f>
        <v>#N/A</v>
      </c>
      <c r="O67" s="137">
        <f>IF(ISNUMBER('将来負担比率（分子）の構造'!M$53), IF('将来負担比率（分子）の構造'!M$53 &lt; 0, 0, '将来負担比率（分子）の構造'!M$53), NA())</f>
        <v>7177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206</v>
      </c>
      <c r="C5" s="612"/>
      <c r="D5" s="612"/>
      <c r="E5" s="612"/>
      <c r="F5" s="612"/>
      <c r="G5" s="612"/>
      <c r="H5" s="612"/>
      <c r="I5" s="612"/>
      <c r="J5" s="612"/>
      <c r="K5" s="612"/>
      <c r="L5" s="612"/>
      <c r="M5" s="612"/>
      <c r="N5" s="612"/>
      <c r="O5" s="612"/>
      <c r="P5" s="612"/>
      <c r="Q5" s="613"/>
      <c r="R5" s="614">
        <v>7038646</v>
      </c>
      <c r="S5" s="615"/>
      <c r="T5" s="615"/>
      <c r="U5" s="615"/>
      <c r="V5" s="615"/>
      <c r="W5" s="615"/>
      <c r="X5" s="615"/>
      <c r="Y5" s="616"/>
      <c r="Z5" s="617">
        <v>50.5</v>
      </c>
      <c r="AA5" s="617"/>
      <c r="AB5" s="617"/>
      <c r="AC5" s="617"/>
      <c r="AD5" s="618">
        <v>6611927</v>
      </c>
      <c r="AE5" s="618"/>
      <c r="AF5" s="618"/>
      <c r="AG5" s="618"/>
      <c r="AH5" s="618"/>
      <c r="AI5" s="618"/>
      <c r="AJ5" s="618"/>
      <c r="AK5" s="618"/>
      <c r="AL5" s="619">
        <v>81</v>
      </c>
      <c r="AM5" s="620"/>
      <c r="AN5" s="620"/>
      <c r="AO5" s="621"/>
      <c r="AP5" s="611" t="s">
        <v>207</v>
      </c>
      <c r="AQ5" s="612"/>
      <c r="AR5" s="612"/>
      <c r="AS5" s="612"/>
      <c r="AT5" s="612"/>
      <c r="AU5" s="612"/>
      <c r="AV5" s="612"/>
      <c r="AW5" s="612"/>
      <c r="AX5" s="612"/>
      <c r="AY5" s="612"/>
      <c r="AZ5" s="612"/>
      <c r="BA5" s="612"/>
      <c r="BB5" s="612"/>
      <c r="BC5" s="612"/>
      <c r="BD5" s="612"/>
      <c r="BE5" s="612"/>
      <c r="BF5" s="613"/>
      <c r="BG5" s="625">
        <v>6611402</v>
      </c>
      <c r="BH5" s="626"/>
      <c r="BI5" s="626"/>
      <c r="BJ5" s="626"/>
      <c r="BK5" s="626"/>
      <c r="BL5" s="626"/>
      <c r="BM5" s="626"/>
      <c r="BN5" s="627"/>
      <c r="BO5" s="628">
        <v>93.9</v>
      </c>
      <c r="BP5" s="628"/>
      <c r="BQ5" s="628"/>
      <c r="BR5" s="628"/>
      <c r="BS5" s="629">
        <v>35739</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208</v>
      </c>
      <c r="CS5" s="608"/>
      <c r="CT5" s="608"/>
      <c r="CU5" s="608"/>
      <c r="CV5" s="608"/>
      <c r="CW5" s="608"/>
      <c r="CX5" s="608"/>
      <c r="CY5" s="609"/>
      <c r="CZ5" s="607" t="s">
        <v>200</v>
      </c>
      <c r="DA5" s="608"/>
      <c r="DB5" s="608"/>
      <c r="DC5" s="609"/>
      <c r="DD5" s="607" t="s">
        <v>209</v>
      </c>
      <c r="DE5" s="608"/>
      <c r="DF5" s="608"/>
      <c r="DG5" s="608"/>
      <c r="DH5" s="608"/>
      <c r="DI5" s="608"/>
      <c r="DJ5" s="608"/>
      <c r="DK5" s="608"/>
      <c r="DL5" s="608"/>
      <c r="DM5" s="608"/>
      <c r="DN5" s="608"/>
      <c r="DO5" s="608"/>
      <c r="DP5" s="609"/>
      <c r="DQ5" s="607" t="s">
        <v>210</v>
      </c>
      <c r="DR5" s="608"/>
      <c r="DS5" s="608"/>
      <c r="DT5" s="608"/>
      <c r="DU5" s="608"/>
      <c r="DV5" s="608"/>
      <c r="DW5" s="608"/>
      <c r="DX5" s="608"/>
      <c r="DY5" s="608"/>
      <c r="DZ5" s="608"/>
      <c r="EA5" s="608"/>
      <c r="EB5" s="608"/>
      <c r="EC5" s="609"/>
    </row>
    <row r="6" spans="2:143" ht="11.25" customHeight="1" x14ac:dyDescent="0.15">
      <c r="B6" s="622" t="s">
        <v>211</v>
      </c>
      <c r="C6" s="623"/>
      <c r="D6" s="623"/>
      <c r="E6" s="623"/>
      <c r="F6" s="623"/>
      <c r="G6" s="623"/>
      <c r="H6" s="623"/>
      <c r="I6" s="623"/>
      <c r="J6" s="623"/>
      <c r="K6" s="623"/>
      <c r="L6" s="623"/>
      <c r="M6" s="623"/>
      <c r="N6" s="623"/>
      <c r="O6" s="623"/>
      <c r="P6" s="623"/>
      <c r="Q6" s="624"/>
      <c r="R6" s="625">
        <v>92744</v>
      </c>
      <c r="S6" s="626"/>
      <c r="T6" s="626"/>
      <c r="U6" s="626"/>
      <c r="V6" s="626"/>
      <c r="W6" s="626"/>
      <c r="X6" s="626"/>
      <c r="Y6" s="627"/>
      <c r="Z6" s="628">
        <v>0.7</v>
      </c>
      <c r="AA6" s="628"/>
      <c r="AB6" s="628"/>
      <c r="AC6" s="628"/>
      <c r="AD6" s="629">
        <v>92744</v>
      </c>
      <c r="AE6" s="629"/>
      <c r="AF6" s="629"/>
      <c r="AG6" s="629"/>
      <c r="AH6" s="629"/>
      <c r="AI6" s="629"/>
      <c r="AJ6" s="629"/>
      <c r="AK6" s="629"/>
      <c r="AL6" s="630">
        <v>1.1000000000000001</v>
      </c>
      <c r="AM6" s="631"/>
      <c r="AN6" s="631"/>
      <c r="AO6" s="632"/>
      <c r="AP6" s="622" t="s">
        <v>212</v>
      </c>
      <c r="AQ6" s="623"/>
      <c r="AR6" s="623"/>
      <c r="AS6" s="623"/>
      <c r="AT6" s="623"/>
      <c r="AU6" s="623"/>
      <c r="AV6" s="623"/>
      <c r="AW6" s="623"/>
      <c r="AX6" s="623"/>
      <c r="AY6" s="623"/>
      <c r="AZ6" s="623"/>
      <c r="BA6" s="623"/>
      <c r="BB6" s="623"/>
      <c r="BC6" s="623"/>
      <c r="BD6" s="623"/>
      <c r="BE6" s="623"/>
      <c r="BF6" s="624"/>
      <c r="BG6" s="625">
        <v>6611402</v>
      </c>
      <c r="BH6" s="626"/>
      <c r="BI6" s="626"/>
      <c r="BJ6" s="626"/>
      <c r="BK6" s="626"/>
      <c r="BL6" s="626"/>
      <c r="BM6" s="626"/>
      <c r="BN6" s="627"/>
      <c r="BO6" s="628">
        <v>93.9</v>
      </c>
      <c r="BP6" s="628"/>
      <c r="BQ6" s="628"/>
      <c r="BR6" s="628"/>
      <c r="BS6" s="629">
        <v>35739</v>
      </c>
      <c r="BT6" s="629"/>
      <c r="BU6" s="629"/>
      <c r="BV6" s="629"/>
      <c r="BW6" s="629"/>
      <c r="BX6" s="629"/>
      <c r="BY6" s="629"/>
      <c r="BZ6" s="629"/>
      <c r="CA6" s="629"/>
      <c r="CB6" s="633"/>
      <c r="CD6" s="636" t="s">
        <v>213</v>
      </c>
      <c r="CE6" s="637"/>
      <c r="CF6" s="637"/>
      <c r="CG6" s="637"/>
      <c r="CH6" s="637"/>
      <c r="CI6" s="637"/>
      <c r="CJ6" s="637"/>
      <c r="CK6" s="637"/>
      <c r="CL6" s="637"/>
      <c r="CM6" s="637"/>
      <c r="CN6" s="637"/>
      <c r="CO6" s="637"/>
      <c r="CP6" s="637"/>
      <c r="CQ6" s="638"/>
      <c r="CR6" s="625">
        <v>165411</v>
      </c>
      <c r="CS6" s="626"/>
      <c r="CT6" s="626"/>
      <c r="CU6" s="626"/>
      <c r="CV6" s="626"/>
      <c r="CW6" s="626"/>
      <c r="CX6" s="626"/>
      <c r="CY6" s="627"/>
      <c r="CZ6" s="628">
        <v>1.2</v>
      </c>
      <c r="DA6" s="628"/>
      <c r="DB6" s="628"/>
      <c r="DC6" s="628"/>
      <c r="DD6" s="634" t="s">
        <v>214</v>
      </c>
      <c r="DE6" s="626"/>
      <c r="DF6" s="626"/>
      <c r="DG6" s="626"/>
      <c r="DH6" s="626"/>
      <c r="DI6" s="626"/>
      <c r="DJ6" s="626"/>
      <c r="DK6" s="626"/>
      <c r="DL6" s="626"/>
      <c r="DM6" s="626"/>
      <c r="DN6" s="626"/>
      <c r="DO6" s="626"/>
      <c r="DP6" s="627"/>
      <c r="DQ6" s="634">
        <v>165411</v>
      </c>
      <c r="DR6" s="626"/>
      <c r="DS6" s="626"/>
      <c r="DT6" s="626"/>
      <c r="DU6" s="626"/>
      <c r="DV6" s="626"/>
      <c r="DW6" s="626"/>
      <c r="DX6" s="626"/>
      <c r="DY6" s="626"/>
      <c r="DZ6" s="626"/>
      <c r="EA6" s="626"/>
      <c r="EB6" s="626"/>
      <c r="EC6" s="635"/>
    </row>
    <row r="7" spans="2:143" ht="11.25" customHeight="1" x14ac:dyDescent="0.15">
      <c r="B7" s="622" t="s">
        <v>215</v>
      </c>
      <c r="C7" s="623"/>
      <c r="D7" s="623"/>
      <c r="E7" s="623"/>
      <c r="F7" s="623"/>
      <c r="G7" s="623"/>
      <c r="H7" s="623"/>
      <c r="I7" s="623"/>
      <c r="J7" s="623"/>
      <c r="K7" s="623"/>
      <c r="L7" s="623"/>
      <c r="M7" s="623"/>
      <c r="N7" s="623"/>
      <c r="O7" s="623"/>
      <c r="P7" s="623"/>
      <c r="Q7" s="624"/>
      <c r="R7" s="625">
        <v>4975</v>
      </c>
      <c r="S7" s="626"/>
      <c r="T7" s="626"/>
      <c r="U7" s="626"/>
      <c r="V7" s="626"/>
      <c r="W7" s="626"/>
      <c r="X7" s="626"/>
      <c r="Y7" s="627"/>
      <c r="Z7" s="628">
        <v>0</v>
      </c>
      <c r="AA7" s="628"/>
      <c r="AB7" s="628"/>
      <c r="AC7" s="628"/>
      <c r="AD7" s="629">
        <v>4975</v>
      </c>
      <c r="AE7" s="629"/>
      <c r="AF7" s="629"/>
      <c r="AG7" s="629"/>
      <c r="AH7" s="629"/>
      <c r="AI7" s="629"/>
      <c r="AJ7" s="629"/>
      <c r="AK7" s="629"/>
      <c r="AL7" s="630">
        <v>0.1</v>
      </c>
      <c r="AM7" s="631"/>
      <c r="AN7" s="631"/>
      <c r="AO7" s="632"/>
      <c r="AP7" s="622" t="s">
        <v>216</v>
      </c>
      <c r="AQ7" s="623"/>
      <c r="AR7" s="623"/>
      <c r="AS7" s="623"/>
      <c r="AT7" s="623"/>
      <c r="AU7" s="623"/>
      <c r="AV7" s="623"/>
      <c r="AW7" s="623"/>
      <c r="AX7" s="623"/>
      <c r="AY7" s="623"/>
      <c r="AZ7" s="623"/>
      <c r="BA7" s="623"/>
      <c r="BB7" s="623"/>
      <c r="BC7" s="623"/>
      <c r="BD7" s="623"/>
      <c r="BE7" s="623"/>
      <c r="BF7" s="624"/>
      <c r="BG7" s="625">
        <v>2699324</v>
      </c>
      <c r="BH7" s="626"/>
      <c r="BI7" s="626"/>
      <c r="BJ7" s="626"/>
      <c r="BK7" s="626"/>
      <c r="BL7" s="626"/>
      <c r="BM7" s="626"/>
      <c r="BN7" s="627"/>
      <c r="BO7" s="628">
        <v>38.4</v>
      </c>
      <c r="BP7" s="628"/>
      <c r="BQ7" s="628"/>
      <c r="BR7" s="628"/>
      <c r="BS7" s="629">
        <v>35739</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2287611</v>
      </c>
      <c r="CS7" s="626"/>
      <c r="CT7" s="626"/>
      <c r="CU7" s="626"/>
      <c r="CV7" s="626"/>
      <c r="CW7" s="626"/>
      <c r="CX7" s="626"/>
      <c r="CY7" s="627"/>
      <c r="CZ7" s="628">
        <v>16.899999999999999</v>
      </c>
      <c r="DA7" s="628"/>
      <c r="DB7" s="628"/>
      <c r="DC7" s="628"/>
      <c r="DD7" s="634">
        <v>957</v>
      </c>
      <c r="DE7" s="626"/>
      <c r="DF7" s="626"/>
      <c r="DG7" s="626"/>
      <c r="DH7" s="626"/>
      <c r="DI7" s="626"/>
      <c r="DJ7" s="626"/>
      <c r="DK7" s="626"/>
      <c r="DL7" s="626"/>
      <c r="DM7" s="626"/>
      <c r="DN7" s="626"/>
      <c r="DO7" s="626"/>
      <c r="DP7" s="627"/>
      <c r="DQ7" s="634">
        <v>2057259</v>
      </c>
      <c r="DR7" s="626"/>
      <c r="DS7" s="626"/>
      <c r="DT7" s="626"/>
      <c r="DU7" s="626"/>
      <c r="DV7" s="626"/>
      <c r="DW7" s="626"/>
      <c r="DX7" s="626"/>
      <c r="DY7" s="626"/>
      <c r="DZ7" s="626"/>
      <c r="EA7" s="626"/>
      <c r="EB7" s="626"/>
      <c r="EC7" s="635"/>
    </row>
    <row r="8" spans="2:143" ht="11.25" customHeight="1" x14ac:dyDescent="0.15">
      <c r="B8" s="622" t="s">
        <v>218</v>
      </c>
      <c r="C8" s="623"/>
      <c r="D8" s="623"/>
      <c r="E8" s="623"/>
      <c r="F8" s="623"/>
      <c r="G8" s="623"/>
      <c r="H8" s="623"/>
      <c r="I8" s="623"/>
      <c r="J8" s="623"/>
      <c r="K8" s="623"/>
      <c r="L8" s="623"/>
      <c r="M8" s="623"/>
      <c r="N8" s="623"/>
      <c r="O8" s="623"/>
      <c r="P8" s="623"/>
      <c r="Q8" s="624"/>
      <c r="R8" s="625">
        <v>25852</v>
      </c>
      <c r="S8" s="626"/>
      <c r="T8" s="626"/>
      <c r="U8" s="626"/>
      <c r="V8" s="626"/>
      <c r="W8" s="626"/>
      <c r="X8" s="626"/>
      <c r="Y8" s="627"/>
      <c r="Z8" s="628">
        <v>0.2</v>
      </c>
      <c r="AA8" s="628"/>
      <c r="AB8" s="628"/>
      <c r="AC8" s="628"/>
      <c r="AD8" s="629">
        <v>25852</v>
      </c>
      <c r="AE8" s="629"/>
      <c r="AF8" s="629"/>
      <c r="AG8" s="629"/>
      <c r="AH8" s="629"/>
      <c r="AI8" s="629"/>
      <c r="AJ8" s="629"/>
      <c r="AK8" s="629"/>
      <c r="AL8" s="630">
        <v>0.3</v>
      </c>
      <c r="AM8" s="631"/>
      <c r="AN8" s="631"/>
      <c r="AO8" s="632"/>
      <c r="AP8" s="622" t="s">
        <v>219</v>
      </c>
      <c r="AQ8" s="623"/>
      <c r="AR8" s="623"/>
      <c r="AS8" s="623"/>
      <c r="AT8" s="623"/>
      <c r="AU8" s="623"/>
      <c r="AV8" s="623"/>
      <c r="AW8" s="623"/>
      <c r="AX8" s="623"/>
      <c r="AY8" s="623"/>
      <c r="AZ8" s="623"/>
      <c r="BA8" s="623"/>
      <c r="BB8" s="623"/>
      <c r="BC8" s="623"/>
      <c r="BD8" s="623"/>
      <c r="BE8" s="623"/>
      <c r="BF8" s="624"/>
      <c r="BG8" s="625">
        <v>76400</v>
      </c>
      <c r="BH8" s="626"/>
      <c r="BI8" s="626"/>
      <c r="BJ8" s="626"/>
      <c r="BK8" s="626"/>
      <c r="BL8" s="626"/>
      <c r="BM8" s="626"/>
      <c r="BN8" s="627"/>
      <c r="BO8" s="628">
        <v>1.1000000000000001</v>
      </c>
      <c r="BP8" s="628"/>
      <c r="BQ8" s="628"/>
      <c r="BR8" s="628"/>
      <c r="BS8" s="634" t="s">
        <v>110</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5098665</v>
      </c>
      <c r="CS8" s="626"/>
      <c r="CT8" s="626"/>
      <c r="CU8" s="626"/>
      <c r="CV8" s="626"/>
      <c r="CW8" s="626"/>
      <c r="CX8" s="626"/>
      <c r="CY8" s="627"/>
      <c r="CZ8" s="628">
        <v>37.700000000000003</v>
      </c>
      <c r="DA8" s="628"/>
      <c r="DB8" s="628"/>
      <c r="DC8" s="628"/>
      <c r="DD8" s="634">
        <v>759</v>
      </c>
      <c r="DE8" s="626"/>
      <c r="DF8" s="626"/>
      <c r="DG8" s="626"/>
      <c r="DH8" s="626"/>
      <c r="DI8" s="626"/>
      <c r="DJ8" s="626"/>
      <c r="DK8" s="626"/>
      <c r="DL8" s="626"/>
      <c r="DM8" s="626"/>
      <c r="DN8" s="626"/>
      <c r="DO8" s="626"/>
      <c r="DP8" s="627"/>
      <c r="DQ8" s="634">
        <v>2298043</v>
      </c>
      <c r="DR8" s="626"/>
      <c r="DS8" s="626"/>
      <c r="DT8" s="626"/>
      <c r="DU8" s="626"/>
      <c r="DV8" s="626"/>
      <c r="DW8" s="626"/>
      <c r="DX8" s="626"/>
      <c r="DY8" s="626"/>
      <c r="DZ8" s="626"/>
      <c r="EA8" s="626"/>
      <c r="EB8" s="626"/>
      <c r="EC8" s="635"/>
    </row>
    <row r="9" spans="2:143" ht="11.25" customHeight="1" x14ac:dyDescent="0.15">
      <c r="B9" s="622" t="s">
        <v>221</v>
      </c>
      <c r="C9" s="623"/>
      <c r="D9" s="623"/>
      <c r="E9" s="623"/>
      <c r="F9" s="623"/>
      <c r="G9" s="623"/>
      <c r="H9" s="623"/>
      <c r="I9" s="623"/>
      <c r="J9" s="623"/>
      <c r="K9" s="623"/>
      <c r="L9" s="623"/>
      <c r="M9" s="623"/>
      <c r="N9" s="623"/>
      <c r="O9" s="623"/>
      <c r="P9" s="623"/>
      <c r="Q9" s="624"/>
      <c r="R9" s="625">
        <v>15900</v>
      </c>
      <c r="S9" s="626"/>
      <c r="T9" s="626"/>
      <c r="U9" s="626"/>
      <c r="V9" s="626"/>
      <c r="W9" s="626"/>
      <c r="X9" s="626"/>
      <c r="Y9" s="627"/>
      <c r="Z9" s="628">
        <v>0.1</v>
      </c>
      <c r="AA9" s="628"/>
      <c r="AB9" s="628"/>
      <c r="AC9" s="628"/>
      <c r="AD9" s="629">
        <v>15900</v>
      </c>
      <c r="AE9" s="629"/>
      <c r="AF9" s="629"/>
      <c r="AG9" s="629"/>
      <c r="AH9" s="629"/>
      <c r="AI9" s="629"/>
      <c r="AJ9" s="629"/>
      <c r="AK9" s="629"/>
      <c r="AL9" s="630">
        <v>0.2</v>
      </c>
      <c r="AM9" s="631"/>
      <c r="AN9" s="631"/>
      <c r="AO9" s="632"/>
      <c r="AP9" s="622" t="s">
        <v>222</v>
      </c>
      <c r="AQ9" s="623"/>
      <c r="AR9" s="623"/>
      <c r="AS9" s="623"/>
      <c r="AT9" s="623"/>
      <c r="AU9" s="623"/>
      <c r="AV9" s="623"/>
      <c r="AW9" s="623"/>
      <c r="AX9" s="623"/>
      <c r="AY9" s="623"/>
      <c r="AZ9" s="623"/>
      <c r="BA9" s="623"/>
      <c r="BB9" s="623"/>
      <c r="BC9" s="623"/>
      <c r="BD9" s="623"/>
      <c r="BE9" s="623"/>
      <c r="BF9" s="624"/>
      <c r="BG9" s="625">
        <v>2272942</v>
      </c>
      <c r="BH9" s="626"/>
      <c r="BI9" s="626"/>
      <c r="BJ9" s="626"/>
      <c r="BK9" s="626"/>
      <c r="BL9" s="626"/>
      <c r="BM9" s="626"/>
      <c r="BN9" s="627"/>
      <c r="BO9" s="628">
        <v>32.299999999999997</v>
      </c>
      <c r="BP9" s="628"/>
      <c r="BQ9" s="628"/>
      <c r="BR9" s="628"/>
      <c r="BS9" s="634" t="s">
        <v>110</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1071898</v>
      </c>
      <c r="CS9" s="626"/>
      <c r="CT9" s="626"/>
      <c r="CU9" s="626"/>
      <c r="CV9" s="626"/>
      <c r="CW9" s="626"/>
      <c r="CX9" s="626"/>
      <c r="CY9" s="627"/>
      <c r="CZ9" s="628">
        <v>7.9</v>
      </c>
      <c r="DA9" s="628"/>
      <c r="DB9" s="628"/>
      <c r="DC9" s="628"/>
      <c r="DD9" s="634">
        <v>55859</v>
      </c>
      <c r="DE9" s="626"/>
      <c r="DF9" s="626"/>
      <c r="DG9" s="626"/>
      <c r="DH9" s="626"/>
      <c r="DI9" s="626"/>
      <c r="DJ9" s="626"/>
      <c r="DK9" s="626"/>
      <c r="DL9" s="626"/>
      <c r="DM9" s="626"/>
      <c r="DN9" s="626"/>
      <c r="DO9" s="626"/>
      <c r="DP9" s="627"/>
      <c r="DQ9" s="634">
        <v>944853</v>
      </c>
      <c r="DR9" s="626"/>
      <c r="DS9" s="626"/>
      <c r="DT9" s="626"/>
      <c r="DU9" s="626"/>
      <c r="DV9" s="626"/>
      <c r="DW9" s="626"/>
      <c r="DX9" s="626"/>
      <c r="DY9" s="626"/>
      <c r="DZ9" s="626"/>
      <c r="EA9" s="626"/>
      <c r="EB9" s="626"/>
      <c r="EC9" s="635"/>
    </row>
    <row r="10" spans="2:143" ht="11.25" customHeight="1" x14ac:dyDescent="0.15">
      <c r="B10" s="622" t="s">
        <v>224</v>
      </c>
      <c r="C10" s="623"/>
      <c r="D10" s="623"/>
      <c r="E10" s="623"/>
      <c r="F10" s="623"/>
      <c r="G10" s="623"/>
      <c r="H10" s="623"/>
      <c r="I10" s="623"/>
      <c r="J10" s="623"/>
      <c r="K10" s="623"/>
      <c r="L10" s="623"/>
      <c r="M10" s="623"/>
      <c r="N10" s="623"/>
      <c r="O10" s="623"/>
      <c r="P10" s="623"/>
      <c r="Q10" s="624"/>
      <c r="R10" s="625">
        <v>670048</v>
      </c>
      <c r="S10" s="626"/>
      <c r="T10" s="626"/>
      <c r="U10" s="626"/>
      <c r="V10" s="626"/>
      <c r="W10" s="626"/>
      <c r="X10" s="626"/>
      <c r="Y10" s="627"/>
      <c r="Z10" s="628">
        <v>4.8</v>
      </c>
      <c r="AA10" s="628"/>
      <c r="AB10" s="628"/>
      <c r="AC10" s="628"/>
      <c r="AD10" s="629">
        <v>670048</v>
      </c>
      <c r="AE10" s="629"/>
      <c r="AF10" s="629"/>
      <c r="AG10" s="629"/>
      <c r="AH10" s="629"/>
      <c r="AI10" s="629"/>
      <c r="AJ10" s="629"/>
      <c r="AK10" s="629"/>
      <c r="AL10" s="630">
        <v>8.1999999999999993</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89708</v>
      </c>
      <c r="BH10" s="626"/>
      <c r="BI10" s="626"/>
      <c r="BJ10" s="626"/>
      <c r="BK10" s="626"/>
      <c r="BL10" s="626"/>
      <c r="BM10" s="626"/>
      <c r="BN10" s="627"/>
      <c r="BO10" s="628">
        <v>1.3</v>
      </c>
      <c r="BP10" s="628"/>
      <c r="BQ10" s="628"/>
      <c r="BR10" s="628"/>
      <c r="BS10" s="634" t="s">
        <v>110</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16929</v>
      </c>
      <c r="CS10" s="626"/>
      <c r="CT10" s="626"/>
      <c r="CU10" s="626"/>
      <c r="CV10" s="626"/>
      <c r="CW10" s="626"/>
      <c r="CX10" s="626"/>
      <c r="CY10" s="627"/>
      <c r="CZ10" s="628">
        <v>0.1</v>
      </c>
      <c r="DA10" s="628"/>
      <c r="DB10" s="628"/>
      <c r="DC10" s="628"/>
      <c r="DD10" s="634" t="s">
        <v>110</v>
      </c>
      <c r="DE10" s="626"/>
      <c r="DF10" s="626"/>
      <c r="DG10" s="626"/>
      <c r="DH10" s="626"/>
      <c r="DI10" s="626"/>
      <c r="DJ10" s="626"/>
      <c r="DK10" s="626"/>
      <c r="DL10" s="626"/>
      <c r="DM10" s="626"/>
      <c r="DN10" s="626"/>
      <c r="DO10" s="626"/>
      <c r="DP10" s="627"/>
      <c r="DQ10" s="634">
        <v>1929</v>
      </c>
      <c r="DR10" s="626"/>
      <c r="DS10" s="626"/>
      <c r="DT10" s="626"/>
      <c r="DU10" s="626"/>
      <c r="DV10" s="626"/>
      <c r="DW10" s="626"/>
      <c r="DX10" s="626"/>
      <c r="DY10" s="626"/>
      <c r="DZ10" s="626"/>
      <c r="EA10" s="626"/>
      <c r="EB10" s="626"/>
      <c r="EC10" s="635"/>
    </row>
    <row r="11" spans="2:143" ht="11.25" customHeight="1" x14ac:dyDescent="0.15">
      <c r="B11" s="622" t="s">
        <v>227</v>
      </c>
      <c r="C11" s="623"/>
      <c r="D11" s="623"/>
      <c r="E11" s="623"/>
      <c r="F11" s="623"/>
      <c r="G11" s="623"/>
      <c r="H11" s="623"/>
      <c r="I11" s="623"/>
      <c r="J11" s="623"/>
      <c r="K11" s="623"/>
      <c r="L11" s="623"/>
      <c r="M11" s="623"/>
      <c r="N11" s="623"/>
      <c r="O11" s="623"/>
      <c r="P11" s="623"/>
      <c r="Q11" s="624"/>
      <c r="R11" s="625" t="s">
        <v>110</v>
      </c>
      <c r="S11" s="626"/>
      <c r="T11" s="626"/>
      <c r="U11" s="626"/>
      <c r="V11" s="626"/>
      <c r="W11" s="626"/>
      <c r="X11" s="626"/>
      <c r="Y11" s="627"/>
      <c r="Z11" s="628" t="s">
        <v>110</v>
      </c>
      <c r="AA11" s="628"/>
      <c r="AB11" s="628"/>
      <c r="AC11" s="628"/>
      <c r="AD11" s="629" t="s">
        <v>110</v>
      </c>
      <c r="AE11" s="629"/>
      <c r="AF11" s="629"/>
      <c r="AG11" s="629"/>
      <c r="AH11" s="629"/>
      <c r="AI11" s="629"/>
      <c r="AJ11" s="629"/>
      <c r="AK11" s="629"/>
      <c r="AL11" s="630" t="s">
        <v>110</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260274</v>
      </c>
      <c r="BH11" s="626"/>
      <c r="BI11" s="626"/>
      <c r="BJ11" s="626"/>
      <c r="BK11" s="626"/>
      <c r="BL11" s="626"/>
      <c r="BM11" s="626"/>
      <c r="BN11" s="627"/>
      <c r="BO11" s="628">
        <v>3.7</v>
      </c>
      <c r="BP11" s="628"/>
      <c r="BQ11" s="628"/>
      <c r="BR11" s="628"/>
      <c r="BS11" s="634">
        <v>35739</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314761</v>
      </c>
      <c r="CS11" s="626"/>
      <c r="CT11" s="626"/>
      <c r="CU11" s="626"/>
      <c r="CV11" s="626"/>
      <c r="CW11" s="626"/>
      <c r="CX11" s="626"/>
      <c r="CY11" s="627"/>
      <c r="CZ11" s="628">
        <v>2.2999999999999998</v>
      </c>
      <c r="DA11" s="628"/>
      <c r="DB11" s="628"/>
      <c r="DC11" s="628"/>
      <c r="DD11" s="634">
        <v>121968</v>
      </c>
      <c r="DE11" s="626"/>
      <c r="DF11" s="626"/>
      <c r="DG11" s="626"/>
      <c r="DH11" s="626"/>
      <c r="DI11" s="626"/>
      <c r="DJ11" s="626"/>
      <c r="DK11" s="626"/>
      <c r="DL11" s="626"/>
      <c r="DM11" s="626"/>
      <c r="DN11" s="626"/>
      <c r="DO11" s="626"/>
      <c r="DP11" s="627"/>
      <c r="DQ11" s="634">
        <v>153749</v>
      </c>
      <c r="DR11" s="626"/>
      <c r="DS11" s="626"/>
      <c r="DT11" s="626"/>
      <c r="DU11" s="626"/>
      <c r="DV11" s="626"/>
      <c r="DW11" s="626"/>
      <c r="DX11" s="626"/>
      <c r="DY11" s="626"/>
      <c r="DZ11" s="626"/>
      <c r="EA11" s="626"/>
      <c r="EB11" s="626"/>
      <c r="EC11" s="635"/>
    </row>
    <row r="12" spans="2:143" ht="11.25" customHeight="1" x14ac:dyDescent="0.15">
      <c r="B12" s="622" t="s">
        <v>230</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3555950</v>
      </c>
      <c r="BH12" s="626"/>
      <c r="BI12" s="626"/>
      <c r="BJ12" s="626"/>
      <c r="BK12" s="626"/>
      <c r="BL12" s="626"/>
      <c r="BM12" s="626"/>
      <c r="BN12" s="627"/>
      <c r="BO12" s="628">
        <v>50.5</v>
      </c>
      <c r="BP12" s="628"/>
      <c r="BQ12" s="628"/>
      <c r="BR12" s="628"/>
      <c r="BS12" s="634" t="s">
        <v>110</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122988</v>
      </c>
      <c r="CS12" s="626"/>
      <c r="CT12" s="626"/>
      <c r="CU12" s="626"/>
      <c r="CV12" s="626"/>
      <c r="CW12" s="626"/>
      <c r="CX12" s="626"/>
      <c r="CY12" s="627"/>
      <c r="CZ12" s="628">
        <v>0.9</v>
      </c>
      <c r="DA12" s="628"/>
      <c r="DB12" s="628"/>
      <c r="DC12" s="628"/>
      <c r="DD12" s="634">
        <v>10770</v>
      </c>
      <c r="DE12" s="626"/>
      <c r="DF12" s="626"/>
      <c r="DG12" s="626"/>
      <c r="DH12" s="626"/>
      <c r="DI12" s="626"/>
      <c r="DJ12" s="626"/>
      <c r="DK12" s="626"/>
      <c r="DL12" s="626"/>
      <c r="DM12" s="626"/>
      <c r="DN12" s="626"/>
      <c r="DO12" s="626"/>
      <c r="DP12" s="627"/>
      <c r="DQ12" s="634">
        <v>89832</v>
      </c>
      <c r="DR12" s="626"/>
      <c r="DS12" s="626"/>
      <c r="DT12" s="626"/>
      <c r="DU12" s="626"/>
      <c r="DV12" s="626"/>
      <c r="DW12" s="626"/>
      <c r="DX12" s="626"/>
      <c r="DY12" s="626"/>
      <c r="DZ12" s="626"/>
      <c r="EA12" s="626"/>
      <c r="EB12" s="626"/>
      <c r="EC12" s="635"/>
    </row>
    <row r="13" spans="2:143" ht="11.25" customHeight="1" x14ac:dyDescent="0.15">
      <c r="B13" s="622" t="s">
        <v>233</v>
      </c>
      <c r="C13" s="623"/>
      <c r="D13" s="623"/>
      <c r="E13" s="623"/>
      <c r="F13" s="623"/>
      <c r="G13" s="623"/>
      <c r="H13" s="623"/>
      <c r="I13" s="623"/>
      <c r="J13" s="623"/>
      <c r="K13" s="623"/>
      <c r="L13" s="623"/>
      <c r="M13" s="623"/>
      <c r="N13" s="623"/>
      <c r="O13" s="623"/>
      <c r="P13" s="623"/>
      <c r="Q13" s="624"/>
      <c r="R13" s="625">
        <v>40392</v>
      </c>
      <c r="S13" s="626"/>
      <c r="T13" s="626"/>
      <c r="U13" s="626"/>
      <c r="V13" s="626"/>
      <c r="W13" s="626"/>
      <c r="X13" s="626"/>
      <c r="Y13" s="627"/>
      <c r="Z13" s="628">
        <v>0.3</v>
      </c>
      <c r="AA13" s="628"/>
      <c r="AB13" s="628"/>
      <c r="AC13" s="628"/>
      <c r="AD13" s="629">
        <v>40392</v>
      </c>
      <c r="AE13" s="629"/>
      <c r="AF13" s="629"/>
      <c r="AG13" s="629"/>
      <c r="AH13" s="629"/>
      <c r="AI13" s="629"/>
      <c r="AJ13" s="629"/>
      <c r="AK13" s="629"/>
      <c r="AL13" s="630">
        <v>0.5</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3555902</v>
      </c>
      <c r="BH13" s="626"/>
      <c r="BI13" s="626"/>
      <c r="BJ13" s="626"/>
      <c r="BK13" s="626"/>
      <c r="BL13" s="626"/>
      <c r="BM13" s="626"/>
      <c r="BN13" s="627"/>
      <c r="BO13" s="628">
        <v>50.5</v>
      </c>
      <c r="BP13" s="628"/>
      <c r="BQ13" s="628"/>
      <c r="BR13" s="628"/>
      <c r="BS13" s="634" t="s">
        <v>110</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904923</v>
      </c>
      <c r="CS13" s="626"/>
      <c r="CT13" s="626"/>
      <c r="CU13" s="626"/>
      <c r="CV13" s="626"/>
      <c r="CW13" s="626"/>
      <c r="CX13" s="626"/>
      <c r="CY13" s="627"/>
      <c r="CZ13" s="628">
        <v>6.7</v>
      </c>
      <c r="DA13" s="628"/>
      <c r="DB13" s="628"/>
      <c r="DC13" s="628"/>
      <c r="DD13" s="634">
        <v>176057</v>
      </c>
      <c r="DE13" s="626"/>
      <c r="DF13" s="626"/>
      <c r="DG13" s="626"/>
      <c r="DH13" s="626"/>
      <c r="DI13" s="626"/>
      <c r="DJ13" s="626"/>
      <c r="DK13" s="626"/>
      <c r="DL13" s="626"/>
      <c r="DM13" s="626"/>
      <c r="DN13" s="626"/>
      <c r="DO13" s="626"/>
      <c r="DP13" s="627"/>
      <c r="DQ13" s="634">
        <v>636088</v>
      </c>
      <c r="DR13" s="626"/>
      <c r="DS13" s="626"/>
      <c r="DT13" s="626"/>
      <c r="DU13" s="626"/>
      <c r="DV13" s="626"/>
      <c r="DW13" s="626"/>
      <c r="DX13" s="626"/>
      <c r="DY13" s="626"/>
      <c r="DZ13" s="626"/>
      <c r="EA13" s="626"/>
      <c r="EB13" s="626"/>
      <c r="EC13" s="635"/>
    </row>
    <row r="14" spans="2:143" ht="11.25" customHeight="1" x14ac:dyDescent="0.15">
      <c r="B14" s="622" t="s">
        <v>236</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91491</v>
      </c>
      <c r="BH14" s="626"/>
      <c r="BI14" s="626"/>
      <c r="BJ14" s="626"/>
      <c r="BK14" s="626"/>
      <c r="BL14" s="626"/>
      <c r="BM14" s="626"/>
      <c r="BN14" s="627"/>
      <c r="BO14" s="628">
        <v>1.3</v>
      </c>
      <c r="BP14" s="628"/>
      <c r="BQ14" s="628"/>
      <c r="BR14" s="628"/>
      <c r="BS14" s="634" t="s">
        <v>110</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702231</v>
      </c>
      <c r="CS14" s="626"/>
      <c r="CT14" s="626"/>
      <c r="CU14" s="626"/>
      <c r="CV14" s="626"/>
      <c r="CW14" s="626"/>
      <c r="CX14" s="626"/>
      <c r="CY14" s="627"/>
      <c r="CZ14" s="628">
        <v>5.2</v>
      </c>
      <c r="DA14" s="628"/>
      <c r="DB14" s="628"/>
      <c r="DC14" s="628"/>
      <c r="DD14" s="634">
        <v>25154</v>
      </c>
      <c r="DE14" s="626"/>
      <c r="DF14" s="626"/>
      <c r="DG14" s="626"/>
      <c r="DH14" s="626"/>
      <c r="DI14" s="626"/>
      <c r="DJ14" s="626"/>
      <c r="DK14" s="626"/>
      <c r="DL14" s="626"/>
      <c r="DM14" s="626"/>
      <c r="DN14" s="626"/>
      <c r="DO14" s="626"/>
      <c r="DP14" s="627"/>
      <c r="DQ14" s="634">
        <v>675369</v>
      </c>
      <c r="DR14" s="626"/>
      <c r="DS14" s="626"/>
      <c r="DT14" s="626"/>
      <c r="DU14" s="626"/>
      <c r="DV14" s="626"/>
      <c r="DW14" s="626"/>
      <c r="DX14" s="626"/>
      <c r="DY14" s="626"/>
      <c r="DZ14" s="626"/>
      <c r="EA14" s="626"/>
      <c r="EB14" s="626"/>
      <c r="EC14" s="635"/>
    </row>
    <row r="15" spans="2:143" ht="11.25" customHeight="1" x14ac:dyDescent="0.15">
      <c r="B15" s="622" t="s">
        <v>239</v>
      </c>
      <c r="C15" s="623"/>
      <c r="D15" s="623"/>
      <c r="E15" s="623"/>
      <c r="F15" s="623"/>
      <c r="G15" s="623"/>
      <c r="H15" s="623"/>
      <c r="I15" s="623"/>
      <c r="J15" s="623"/>
      <c r="K15" s="623"/>
      <c r="L15" s="623"/>
      <c r="M15" s="623"/>
      <c r="N15" s="623"/>
      <c r="O15" s="623"/>
      <c r="P15" s="623"/>
      <c r="Q15" s="624"/>
      <c r="R15" s="625">
        <v>32567</v>
      </c>
      <c r="S15" s="626"/>
      <c r="T15" s="626"/>
      <c r="U15" s="626"/>
      <c r="V15" s="626"/>
      <c r="W15" s="626"/>
      <c r="X15" s="626"/>
      <c r="Y15" s="627"/>
      <c r="Z15" s="628">
        <v>0.2</v>
      </c>
      <c r="AA15" s="628"/>
      <c r="AB15" s="628"/>
      <c r="AC15" s="628"/>
      <c r="AD15" s="629">
        <v>32567</v>
      </c>
      <c r="AE15" s="629"/>
      <c r="AF15" s="629"/>
      <c r="AG15" s="629"/>
      <c r="AH15" s="629"/>
      <c r="AI15" s="629"/>
      <c r="AJ15" s="629"/>
      <c r="AK15" s="629"/>
      <c r="AL15" s="630">
        <v>0.4</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262168</v>
      </c>
      <c r="BH15" s="626"/>
      <c r="BI15" s="626"/>
      <c r="BJ15" s="626"/>
      <c r="BK15" s="626"/>
      <c r="BL15" s="626"/>
      <c r="BM15" s="626"/>
      <c r="BN15" s="627"/>
      <c r="BO15" s="628">
        <v>3.7</v>
      </c>
      <c r="BP15" s="628"/>
      <c r="BQ15" s="628"/>
      <c r="BR15" s="628"/>
      <c r="BS15" s="634" t="s">
        <v>110</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1320657</v>
      </c>
      <c r="CS15" s="626"/>
      <c r="CT15" s="626"/>
      <c r="CU15" s="626"/>
      <c r="CV15" s="626"/>
      <c r="CW15" s="626"/>
      <c r="CX15" s="626"/>
      <c r="CY15" s="627"/>
      <c r="CZ15" s="628">
        <v>9.8000000000000007</v>
      </c>
      <c r="DA15" s="628"/>
      <c r="DB15" s="628"/>
      <c r="DC15" s="628"/>
      <c r="DD15" s="634">
        <v>20539</v>
      </c>
      <c r="DE15" s="626"/>
      <c r="DF15" s="626"/>
      <c r="DG15" s="626"/>
      <c r="DH15" s="626"/>
      <c r="DI15" s="626"/>
      <c r="DJ15" s="626"/>
      <c r="DK15" s="626"/>
      <c r="DL15" s="626"/>
      <c r="DM15" s="626"/>
      <c r="DN15" s="626"/>
      <c r="DO15" s="626"/>
      <c r="DP15" s="627"/>
      <c r="DQ15" s="634">
        <v>1214114</v>
      </c>
      <c r="DR15" s="626"/>
      <c r="DS15" s="626"/>
      <c r="DT15" s="626"/>
      <c r="DU15" s="626"/>
      <c r="DV15" s="626"/>
      <c r="DW15" s="626"/>
      <c r="DX15" s="626"/>
      <c r="DY15" s="626"/>
      <c r="DZ15" s="626"/>
      <c r="EA15" s="626"/>
      <c r="EB15" s="626"/>
      <c r="EC15" s="635"/>
    </row>
    <row r="16" spans="2:143" ht="11.25" customHeight="1" x14ac:dyDescent="0.15">
      <c r="B16" s="622" t="s">
        <v>242</v>
      </c>
      <c r="C16" s="623"/>
      <c r="D16" s="623"/>
      <c r="E16" s="623"/>
      <c r="F16" s="623"/>
      <c r="G16" s="623"/>
      <c r="H16" s="623"/>
      <c r="I16" s="623"/>
      <c r="J16" s="623"/>
      <c r="K16" s="623"/>
      <c r="L16" s="623"/>
      <c r="M16" s="623"/>
      <c r="N16" s="623"/>
      <c r="O16" s="623"/>
      <c r="P16" s="623"/>
      <c r="Q16" s="624"/>
      <c r="R16" s="625">
        <v>622952</v>
      </c>
      <c r="S16" s="626"/>
      <c r="T16" s="626"/>
      <c r="U16" s="626"/>
      <c r="V16" s="626"/>
      <c r="W16" s="626"/>
      <c r="X16" s="626"/>
      <c r="Y16" s="627"/>
      <c r="Z16" s="628">
        <v>4.5</v>
      </c>
      <c r="AA16" s="628"/>
      <c r="AB16" s="628"/>
      <c r="AC16" s="628"/>
      <c r="AD16" s="629">
        <v>577471</v>
      </c>
      <c r="AE16" s="629"/>
      <c r="AF16" s="629"/>
      <c r="AG16" s="629"/>
      <c r="AH16" s="629"/>
      <c r="AI16" s="629"/>
      <c r="AJ16" s="629"/>
      <c r="AK16" s="629"/>
      <c r="AL16" s="630">
        <v>7.1</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t="s">
        <v>110</v>
      </c>
      <c r="CS16" s="626"/>
      <c r="CT16" s="626"/>
      <c r="CU16" s="626"/>
      <c r="CV16" s="626"/>
      <c r="CW16" s="626"/>
      <c r="CX16" s="626"/>
      <c r="CY16" s="627"/>
      <c r="CZ16" s="628" t="s">
        <v>110</v>
      </c>
      <c r="DA16" s="628"/>
      <c r="DB16" s="628"/>
      <c r="DC16" s="628"/>
      <c r="DD16" s="634" t="s">
        <v>110</v>
      </c>
      <c r="DE16" s="626"/>
      <c r="DF16" s="626"/>
      <c r="DG16" s="626"/>
      <c r="DH16" s="626"/>
      <c r="DI16" s="626"/>
      <c r="DJ16" s="626"/>
      <c r="DK16" s="626"/>
      <c r="DL16" s="626"/>
      <c r="DM16" s="626"/>
      <c r="DN16" s="626"/>
      <c r="DO16" s="626"/>
      <c r="DP16" s="627"/>
      <c r="DQ16" s="634" t="s">
        <v>110</v>
      </c>
      <c r="DR16" s="626"/>
      <c r="DS16" s="626"/>
      <c r="DT16" s="626"/>
      <c r="DU16" s="626"/>
      <c r="DV16" s="626"/>
      <c r="DW16" s="626"/>
      <c r="DX16" s="626"/>
      <c r="DY16" s="626"/>
      <c r="DZ16" s="626"/>
      <c r="EA16" s="626"/>
      <c r="EB16" s="626"/>
      <c r="EC16" s="635"/>
    </row>
    <row r="17" spans="2:133" ht="11.25" customHeight="1" x14ac:dyDescent="0.15">
      <c r="B17" s="622" t="s">
        <v>245</v>
      </c>
      <c r="C17" s="623"/>
      <c r="D17" s="623"/>
      <c r="E17" s="623"/>
      <c r="F17" s="623"/>
      <c r="G17" s="623"/>
      <c r="H17" s="623"/>
      <c r="I17" s="623"/>
      <c r="J17" s="623"/>
      <c r="K17" s="623"/>
      <c r="L17" s="623"/>
      <c r="M17" s="623"/>
      <c r="N17" s="623"/>
      <c r="O17" s="623"/>
      <c r="P17" s="623"/>
      <c r="Q17" s="624"/>
      <c r="R17" s="625">
        <v>577471</v>
      </c>
      <c r="S17" s="626"/>
      <c r="T17" s="626"/>
      <c r="U17" s="626"/>
      <c r="V17" s="626"/>
      <c r="W17" s="626"/>
      <c r="X17" s="626"/>
      <c r="Y17" s="627"/>
      <c r="Z17" s="628">
        <v>4.0999999999999996</v>
      </c>
      <c r="AA17" s="628"/>
      <c r="AB17" s="628"/>
      <c r="AC17" s="628"/>
      <c r="AD17" s="629">
        <v>577471</v>
      </c>
      <c r="AE17" s="629"/>
      <c r="AF17" s="629"/>
      <c r="AG17" s="629"/>
      <c r="AH17" s="629"/>
      <c r="AI17" s="629"/>
      <c r="AJ17" s="629"/>
      <c r="AK17" s="629"/>
      <c r="AL17" s="630">
        <v>7.1</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v>2469</v>
      </c>
      <c r="BH17" s="626"/>
      <c r="BI17" s="626"/>
      <c r="BJ17" s="626"/>
      <c r="BK17" s="626"/>
      <c r="BL17" s="626"/>
      <c r="BM17" s="626"/>
      <c r="BN17" s="627"/>
      <c r="BO17" s="628">
        <v>0</v>
      </c>
      <c r="BP17" s="628"/>
      <c r="BQ17" s="628"/>
      <c r="BR17" s="628"/>
      <c r="BS17" s="634" t="s">
        <v>110</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1505017</v>
      </c>
      <c r="CS17" s="626"/>
      <c r="CT17" s="626"/>
      <c r="CU17" s="626"/>
      <c r="CV17" s="626"/>
      <c r="CW17" s="626"/>
      <c r="CX17" s="626"/>
      <c r="CY17" s="627"/>
      <c r="CZ17" s="628">
        <v>11.1</v>
      </c>
      <c r="DA17" s="628"/>
      <c r="DB17" s="628"/>
      <c r="DC17" s="628"/>
      <c r="DD17" s="634" t="s">
        <v>110</v>
      </c>
      <c r="DE17" s="626"/>
      <c r="DF17" s="626"/>
      <c r="DG17" s="626"/>
      <c r="DH17" s="626"/>
      <c r="DI17" s="626"/>
      <c r="DJ17" s="626"/>
      <c r="DK17" s="626"/>
      <c r="DL17" s="626"/>
      <c r="DM17" s="626"/>
      <c r="DN17" s="626"/>
      <c r="DO17" s="626"/>
      <c r="DP17" s="627"/>
      <c r="DQ17" s="634">
        <v>1497888</v>
      </c>
      <c r="DR17" s="626"/>
      <c r="DS17" s="626"/>
      <c r="DT17" s="626"/>
      <c r="DU17" s="626"/>
      <c r="DV17" s="626"/>
      <c r="DW17" s="626"/>
      <c r="DX17" s="626"/>
      <c r="DY17" s="626"/>
      <c r="DZ17" s="626"/>
      <c r="EA17" s="626"/>
      <c r="EB17" s="626"/>
      <c r="EC17" s="635"/>
    </row>
    <row r="18" spans="2:133" ht="11.25" customHeight="1" x14ac:dyDescent="0.15">
      <c r="B18" s="622" t="s">
        <v>248</v>
      </c>
      <c r="C18" s="623"/>
      <c r="D18" s="623"/>
      <c r="E18" s="623"/>
      <c r="F18" s="623"/>
      <c r="G18" s="623"/>
      <c r="H18" s="623"/>
      <c r="I18" s="623"/>
      <c r="J18" s="623"/>
      <c r="K18" s="623"/>
      <c r="L18" s="623"/>
      <c r="M18" s="623"/>
      <c r="N18" s="623"/>
      <c r="O18" s="623"/>
      <c r="P18" s="623"/>
      <c r="Q18" s="624"/>
      <c r="R18" s="625">
        <v>45481</v>
      </c>
      <c r="S18" s="626"/>
      <c r="T18" s="626"/>
      <c r="U18" s="626"/>
      <c r="V18" s="626"/>
      <c r="W18" s="626"/>
      <c r="X18" s="626"/>
      <c r="Y18" s="627"/>
      <c r="Z18" s="628">
        <v>0.3</v>
      </c>
      <c r="AA18" s="628"/>
      <c r="AB18" s="628"/>
      <c r="AC18" s="628"/>
      <c r="AD18" s="629" t="s">
        <v>110</v>
      </c>
      <c r="AE18" s="629"/>
      <c r="AF18" s="629"/>
      <c r="AG18" s="629"/>
      <c r="AH18" s="629"/>
      <c r="AI18" s="629"/>
      <c r="AJ18" s="629"/>
      <c r="AK18" s="629"/>
      <c r="AL18" s="630" t="s">
        <v>110</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251</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427244</v>
      </c>
      <c r="BH19" s="626"/>
      <c r="BI19" s="626"/>
      <c r="BJ19" s="626"/>
      <c r="BK19" s="626"/>
      <c r="BL19" s="626"/>
      <c r="BM19" s="626"/>
      <c r="BN19" s="627"/>
      <c r="BO19" s="628">
        <v>6.1</v>
      </c>
      <c r="BP19" s="628"/>
      <c r="BQ19" s="628"/>
      <c r="BR19" s="628"/>
      <c r="BS19" s="634" t="s">
        <v>110</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254</v>
      </c>
      <c r="C20" s="623"/>
      <c r="D20" s="623"/>
      <c r="E20" s="623"/>
      <c r="F20" s="623"/>
      <c r="G20" s="623"/>
      <c r="H20" s="623"/>
      <c r="I20" s="623"/>
      <c r="J20" s="623"/>
      <c r="K20" s="623"/>
      <c r="L20" s="623"/>
      <c r="M20" s="623"/>
      <c r="N20" s="623"/>
      <c r="O20" s="623"/>
      <c r="P20" s="623"/>
      <c r="Q20" s="624"/>
      <c r="R20" s="625">
        <v>8544076</v>
      </c>
      <c r="S20" s="626"/>
      <c r="T20" s="626"/>
      <c r="U20" s="626"/>
      <c r="V20" s="626"/>
      <c r="W20" s="626"/>
      <c r="X20" s="626"/>
      <c r="Y20" s="627"/>
      <c r="Z20" s="628">
        <v>61.2</v>
      </c>
      <c r="AA20" s="628"/>
      <c r="AB20" s="628"/>
      <c r="AC20" s="628"/>
      <c r="AD20" s="629">
        <v>8071876</v>
      </c>
      <c r="AE20" s="629"/>
      <c r="AF20" s="629"/>
      <c r="AG20" s="629"/>
      <c r="AH20" s="629"/>
      <c r="AI20" s="629"/>
      <c r="AJ20" s="629"/>
      <c r="AK20" s="629"/>
      <c r="AL20" s="630">
        <v>98.9</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427244</v>
      </c>
      <c r="BH20" s="626"/>
      <c r="BI20" s="626"/>
      <c r="BJ20" s="626"/>
      <c r="BK20" s="626"/>
      <c r="BL20" s="626"/>
      <c r="BM20" s="626"/>
      <c r="BN20" s="627"/>
      <c r="BO20" s="628">
        <v>6.1</v>
      </c>
      <c r="BP20" s="628"/>
      <c r="BQ20" s="628"/>
      <c r="BR20" s="628"/>
      <c r="BS20" s="634" t="s">
        <v>110</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13511091</v>
      </c>
      <c r="CS20" s="626"/>
      <c r="CT20" s="626"/>
      <c r="CU20" s="626"/>
      <c r="CV20" s="626"/>
      <c r="CW20" s="626"/>
      <c r="CX20" s="626"/>
      <c r="CY20" s="627"/>
      <c r="CZ20" s="628">
        <v>100</v>
      </c>
      <c r="DA20" s="628"/>
      <c r="DB20" s="628"/>
      <c r="DC20" s="628"/>
      <c r="DD20" s="634">
        <v>412063</v>
      </c>
      <c r="DE20" s="626"/>
      <c r="DF20" s="626"/>
      <c r="DG20" s="626"/>
      <c r="DH20" s="626"/>
      <c r="DI20" s="626"/>
      <c r="DJ20" s="626"/>
      <c r="DK20" s="626"/>
      <c r="DL20" s="626"/>
      <c r="DM20" s="626"/>
      <c r="DN20" s="626"/>
      <c r="DO20" s="626"/>
      <c r="DP20" s="627"/>
      <c r="DQ20" s="634">
        <v>9734535</v>
      </c>
      <c r="DR20" s="626"/>
      <c r="DS20" s="626"/>
      <c r="DT20" s="626"/>
      <c r="DU20" s="626"/>
      <c r="DV20" s="626"/>
      <c r="DW20" s="626"/>
      <c r="DX20" s="626"/>
      <c r="DY20" s="626"/>
      <c r="DZ20" s="626"/>
      <c r="EA20" s="626"/>
      <c r="EB20" s="626"/>
      <c r="EC20" s="635"/>
    </row>
    <row r="21" spans="2:133" ht="11.25" customHeight="1" x14ac:dyDescent="0.15">
      <c r="B21" s="622" t="s">
        <v>257</v>
      </c>
      <c r="C21" s="623"/>
      <c r="D21" s="623"/>
      <c r="E21" s="623"/>
      <c r="F21" s="623"/>
      <c r="G21" s="623"/>
      <c r="H21" s="623"/>
      <c r="I21" s="623"/>
      <c r="J21" s="623"/>
      <c r="K21" s="623"/>
      <c r="L21" s="623"/>
      <c r="M21" s="623"/>
      <c r="N21" s="623"/>
      <c r="O21" s="623"/>
      <c r="P21" s="623"/>
      <c r="Q21" s="624"/>
      <c r="R21" s="625">
        <v>5253</v>
      </c>
      <c r="S21" s="626"/>
      <c r="T21" s="626"/>
      <c r="U21" s="626"/>
      <c r="V21" s="626"/>
      <c r="W21" s="626"/>
      <c r="X21" s="626"/>
      <c r="Y21" s="627"/>
      <c r="Z21" s="628">
        <v>0</v>
      </c>
      <c r="AA21" s="628"/>
      <c r="AB21" s="628"/>
      <c r="AC21" s="628"/>
      <c r="AD21" s="629">
        <v>5253</v>
      </c>
      <c r="AE21" s="629"/>
      <c r="AF21" s="629"/>
      <c r="AG21" s="629"/>
      <c r="AH21" s="629"/>
      <c r="AI21" s="629"/>
      <c r="AJ21" s="629"/>
      <c r="AK21" s="629"/>
      <c r="AL21" s="630">
        <v>0.1</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v>525</v>
      </c>
      <c r="BH21" s="626"/>
      <c r="BI21" s="626"/>
      <c r="BJ21" s="626"/>
      <c r="BK21" s="626"/>
      <c r="BL21" s="626"/>
      <c r="BM21" s="626"/>
      <c r="BN21" s="627"/>
      <c r="BO21" s="628">
        <v>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259</v>
      </c>
      <c r="C22" s="623"/>
      <c r="D22" s="623"/>
      <c r="E22" s="623"/>
      <c r="F22" s="623"/>
      <c r="G22" s="623"/>
      <c r="H22" s="623"/>
      <c r="I22" s="623"/>
      <c r="J22" s="623"/>
      <c r="K22" s="623"/>
      <c r="L22" s="623"/>
      <c r="M22" s="623"/>
      <c r="N22" s="623"/>
      <c r="O22" s="623"/>
      <c r="P22" s="623"/>
      <c r="Q22" s="624"/>
      <c r="R22" s="625">
        <v>166532</v>
      </c>
      <c r="S22" s="626"/>
      <c r="T22" s="626"/>
      <c r="U22" s="626"/>
      <c r="V22" s="626"/>
      <c r="W22" s="626"/>
      <c r="X22" s="626"/>
      <c r="Y22" s="627"/>
      <c r="Z22" s="628">
        <v>1.2</v>
      </c>
      <c r="AA22" s="628"/>
      <c r="AB22" s="628"/>
      <c r="AC22" s="628"/>
      <c r="AD22" s="629" t="s">
        <v>110</v>
      </c>
      <c r="AE22" s="629"/>
      <c r="AF22" s="629"/>
      <c r="AG22" s="629"/>
      <c r="AH22" s="629"/>
      <c r="AI22" s="629"/>
      <c r="AJ22" s="629"/>
      <c r="AK22" s="629"/>
      <c r="AL22" s="630" t="s">
        <v>110</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262</v>
      </c>
      <c r="C23" s="623"/>
      <c r="D23" s="623"/>
      <c r="E23" s="623"/>
      <c r="F23" s="623"/>
      <c r="G23" s="623"/>
      <c r="H23" s="623"/>
      <c r="I23" s="623"/>
      <c r="J23" s="623"/>
      <c r="K23" s="623"/>
      <c r="L23" s="623"/>
      <c r="M23" s="623"/>
      <c r="N23" s="623"/>
      <c r="O23" s="623"/>
      <c r="P23" s="623"/>
      <c r="Q23" s="624"/>
      <c r="R23" s="625">
        <v>191493</v>
      </c>
      <c r="S23" s="626"/>
      <c r="T23" s="626"/>
      <c r="U23" s="626"/>
      <c r="V23" s="626"/>
      <c r="W23" s="626"/>
      <c r="X23" s="626"/>
      <c r="Y23" s="627"/>
      <c r="Z23" s="628">
        <v>1.4</v>
      </c>
      <c r="AA23" s="628"/>
      <c r="AB23" s="628"/>
      <c r="AC23" s="628"/>
      <c r="AD23" s="629">
        <v>19420</v>
      </c>
      <c r="AE23" s="629"/>
      <c r="AF23" s="629"/>
      <c r="AG23" s="629"/>
      <c r="AH23" s="629"/>
      <c r="AI23" s="629"/>
      <c r="AJ23" s="629"/>
      <c r="AK23" s="629"/>
      <c r="AL23" s="630">
        <v>0.2</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v>426719</v>
      </c>
      <c r="BH23" s="626"/>
      <c r="BI23" s="626"/>
      <c r="BJ23" s="626"/>
      <c r="BK23" s="626"/>
      <c r="BL23" s="626"/>
      <c r="BM23" s="626"/>
      <c r="BN23" s="627"/>
      <c r="BO23" s="628">
        <v>6.1</v>
      </c>
      <c r="BP23" s="628"/>
      <c r="BQ23" s="628"/>
      <c r="BR23" s="628"/>
      <c r="BS23" s="634" t="s">
        <v>110</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x14ac:dyDescent="0.15">
      <c r="B24" s="622" t="s">
        <v>269</v>
      </c>
      <c r="C24" s="623"/>
      <c r="D24" s="623"/>
      <c r="E24" s="623"/>
      <c r="F24" s="623"/>
      <c r="G24" s="623"/>
      <c r="H24" s="623"/>
      <c r="I24" s="623"/>
      <c r="J24" s="623"/>
      <c r="K24" s="623"/>
      <c r="L24" s="623"/>
      <c r="M24" s="623"/>
      <c r="N24" s="623"/>
      <c r="O24" s="623"/>
      <c r="P24" s="623"/>
      <c r="Q24" s="624"/>
      <c r="R24" s="625">
        <v>73246</v>
      </c>
      <c r="S24" s="626"/>
      <c r="T24" s="626"/>
      <c r="U24" s="626"/>
      <c r="V24" s="626"/>
      <c r="W24" s="626"/>
      <c r="X24" s="626"/>
      <c r="Y24" s="627"/>
      <c r="Z24" s="628">
        <v>0.5</v>
      </c>
      <c r="AA24" s="628"/>
      <c r="AB24" s="628"/>
      <c r="AC24" s="628"/>
      <c r="AD24" s="629" t="s">
        <v>110</v>
      </c>
      <c r="AE24" s="629"/>
      <c r="AF24" s="629"/>
      <c r="AG24" s="629"/>
      <c r="AH24" s="629"/>
      <c r="AI24" s="629"/>
      <c r="AJ24" s="629"/>
      <c r="AK24" s="629"/>
      <c r="AL24" s="630" t="s">
        <v>110</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7467377</v>
      </c>
      <c r="CS24" s="615"/>
      <c r="CT24" s="615"/>
      <c r="CU24" s="615"/>
      <c r="CV24" s="615"/>
      <c r="CW24" s="615"/>
      <c r="CX24" s="615"/>
      <c r="CY24" s="616"/>
      <c r="CZ24" s="652">
        <v>55.3</v>
      </c>
      <c r="DA24" s="653"/>
      <c r="DB24" s="653"/>
      <c r="DC24" s="654"/>
      <c r="DD24" s="651">
        <v>4840842</v>
      </c>
      <c r="DE24" s="615"/>
      <c r="DF24" s="615"/>
      <c r="DG24" s="615"/>
      <c r="DH24" s="615"/>
      <c r="DI24" s="615"/>
      <c r="DJ24" s="615"/>
      <c r="DK24" s="616"/>
      <c r="DL24" s="651">
        <v>4683815</v>
      </c>
      <c r="DM24" s="615"/>
      <c r="DN24" s="615"/>
      <c r="DO24" s="615"/>
      <c r="DP24" s="615"/>
      <c r="DQ24" s="615"/>
      <c r="DR24" s="615"/>
      <c r="DS24" s="615"/>
      <c r="DT24" s="615"/>
      <c r="DU24" s="615"/>
      <c r="DV24" s="616"/>
      <c r="DW24" s="619">
        <v>52.9</v>
      </c>
      <c r="DX24" s="620"/>
      <c r="DY24" s="620"/>
      <c r="DZ24" s="620"/>
      <c r="EA24" s="620"/>
      <c r="EB24" s="620"/>
      <c r="EC24" s="621"/>
    </row>
    <row r="25" spans="2:133" ht="11.25" customHeight="1" x14ac:dyDescent="0.15">
      <c r="B25" s="622" t="s">
        <v>272</v>
      </c>
      <c r="C25" s="623"/>
      <c r="D25" s="623"/>
      <c r="E25" s="623"/>
      <c r="F25" s="623"/>
      <c r="G25" s="623"/>
      <c r="H25" s="623"/>
      <c r="I25" s="623"/>
      <c r="J25" s="623"/>
      <c r="K25" s="623"/>
      <c r="L25" s="623"/>
      <c r="M25" s="623"/>
      <c r="N25" s="623"/>
      <c r="O25" s="623"/>
      <c r="P25" s="623"/>
      <c r="Q25" s="624"/>
      <c r="R25" s="625">
        <v>2080487</v>
      </c>
      <c r="S25" s="626"/>
      <c r="T25" s="626"/>
      <c r="U25" s="626"/>
      <c r="V25" s="626"/>
      <c r="W25" s="626"/>
      <c r="X25" s="626"/>
      <c r="Y25" s="627"/>
      <c r="Z25" s="628">
        <v>14.9</v>
      </c>
      <c r="AA25" s="628"/>
      <c r="AB25" s="628"/>
      <c r="AC25" s="628"/>
      <c r="AD25" s="629" t="s">
        <v>110</v>
      </c>
      <c r="AE25" s="629"/>
      <c r="AF25" s="629"/>
      <c r="AG25" s="629"/>
      <c r="AH25" s="629"/>
      <c r="AI25" s="629"/>
      <c r="AJ25" s="629"/>
      <c r="AK25" s="629"/>
      <c r="AL25" s="630" t="s">
        <v>110</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2701811</v>
      </c>
      <c r="CS25" s="657"/>
      <c r="CT25" s="657"/>
      <c r="CU25" s="657"/>
      <c r="CV25" s="657"/>
      <c r="CW25" s="657"/>
      <c r="CX25" s="657"/>
      <c r="CY25" s="658"/>
      <c r="CZ25" s="659">
        <v>20</v>
      </c>
      <c r="DA25" s="660"/>
      <c r="DB25" s="660"/>
      <c r="DC25" s="661"/>
      <c r="DD25" s="634">
        <v>2470221</v>
      </c>
      <c r="DE25" s="657"/>
      <c r="DF25" s="657"/>
      <c r="DG25" s="657"/>
      <c r="DH25" s="657"/>
      <c r="DI25" s="657"/>
      <c r="DJ25" s="657"/>
      <c r="DK25" s="658"/>
      <c r="DL25" s="634">
        <v>2319138</v>
      </c>
      <c r="DM25" s="657"/>
      <c r="DN25" s="657"/>
      <c r="DO25" s="657"/>
      <c r="DP25" s="657"/>
      <c r="DQ25" s="657"/>
      <c r="DR25" s="657"/>
      <c r="DS25" s="657"/>
      <c r="DT25" s="657"/>
      <c r="DU25" s="657"/>
      <c r="DV25" s="658"/>
      <c r="DW25" s="630">
        <v>26.2</v>
      </c>
      <c r="DX25" s="655"/>
      <c r="DY25" s="655"/>
      <c r="DZ25" s="655"/>
      <c r="EA25" s="655"/>
      <c r="EB25" s="655"/>
      <c r="EC25" s="656"/>
    </row>
    <row r="26" spans="2:133" ht="11.25" customHeight="1" x14ac:dyDescent="0.15">
      <c r="B26" s="662" t="s">
        <v>275</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1673035</v>
      </c>
      <c r="CS26" s="626"/>
      <c r="CT26" s="626"/>
      <c r="CU26" s="626"/>
      <c r="CV26" s="626"/>
      <c r="CW26" s="626"/>
      <c r="CX26" s="626"/>
      <c r="CY26" s="627"/>
      <c r="CZ26" s="659">
        <v>12.4</v>
      </c>
      <c r="DA26" s="660"/>
      <c r="DB26" s="660"/>
      <c r="DC26" s="661"/>
      <c r="DD26" s="634">
        <v>1471997</v>
      </c>
      <c r="DE26" s="626"/>
      <c r="DF26" s="626"/>
      <c r="DG26" s="626"/>
      <c r="DH26" s="626"/>
      <c r="DI26" s="626"/>
      <c r="DJ26" s="626"/>
      <c r="DK26" s="627"/>
      <c r="DL26" s="634" t="s">
        <v>214</v>
      </c>
      <c r="DM26" s="626"/>
      <c r="DN26" s="626"/>
      <c r="DO26" s="626"/>
      <c r="DP26" s="626"/>
      <c r="DQ26" s="626"/>
      <c r="DR26" s="626"/>
      <c r="DS26" s="626"/>
      <c r="DT26" s="626"/>
      <c r="DU26" s="626"/>
      <c r="DV26" s="627"/>
      <c r="DW26" s="630" t="s">
        <v>214</v>
      </c>
      <c r="DX26" s="655"/>
      <c r="DY26" s="655"/>
      <c r="DZ26" s="655"/>
      <c r="EA26" s="655"/>
      <c r="EB26" s="655"/>
      <c r="EC26" s="656"/>
    </row>
    <row r="27" spans="2:133" ht="11.25" customHeight="1" x14ac:dyDescent="0.15">
      <c r="B27" s="622" t="s">
        <v>278</v>
      </c>
      <c r="C27" s="623"/>
      <c r="D27" s="623"/>
      <c r="E27" s="623"/>
      <c r="F27" s="623"/>
      <c r="G27" s="623"/>
      <c r="H27" s="623"/>
      <c r="I27" s="623"/>
      <c r="J27" s="623"/>
      <c r="K27" s="623"/>
      <c r="L27" s="623"/>
      <c r="M27" s="623"/>
      <c r="N27" s="623"/>
      <c r="O27" s="623"/>
      <c r="P27" s="623"/>
      <c r="Q27" s="624"/>
      <c r="R27" s="625">
        <v>954575</v>
      </c>
      <c r="S27" s="626"/>
      <c r="T27" s="626"/>
      <c r="U27" s="626"/>
      <c r="V27" s="626"/>
      <c r="W27" s="626"/>
      <c r="X27" s="626"/>
      <c r="Y27" s="627"/>
      <c r="Z27" s="628">
        <v>6.8</v>
      </c>
      <c r="AA27" s="628"/>
      <c r="AB27" s="628"/>
      <c r="AC27" s="628"/>
      <c r="AD27" s="629" t="s">
        <v>110</v>
      </c>
      <c r="AE27" s="629"/>
      <c r="AF27" s="629"/>
      <c r="AG27" s="629"/>
      <c r="AH27" s="629"/>
      <c r="AI27" s="629"/>
      <c r="AJ27" s="629"/>
      <c r="AK27" s="629"/>
      <c r="AL27" s="630" t="s">
        <v>110</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7038646</v>
      </c>
      <c r="BH27" s="626"/>
      <c r="BI27" s="626"/>
      <c r="BJ27" s="626"/>
      <c r="BK27" s="626"/>
      <c r="BL27" s="626"/>
      <c r="BM27" s="626"/>
      <c r="BN27" s="627"/>
      <c r="BO27" s="628">
        <v>100</v>
      </c>
      <c r="BP27" s="628"/>
      <c r="BQ27" s="628"/>
      <c r="BR27" s="628"/>
      <c r="BS27" s="634">
        <v>35739</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3260549</v>
      </c>
      <c r="CS27" s="657"/>
      <c r="CT27" s="657"/>
      <c r="CU27" s="657"/>
      <c r="CV27" s="657"/>
      <c r="CW27" s="657"/>
      <c r="CX27" s="657"/>
      <c r="CY27" s="658"/>
      <c r="CZ27" s="659">
        <v>24.1</v>
      </c>
      <c r="DA27" s="660"/>
      <c r="DB27" s="660"/>
      <c r="DC27" s="661"/>
      <c r="DD27" s="634">
        <v>872733</v>
      </c>
      <c r="DE27" s="657"/>
      <c r="DF27" s="657"/>
      <c r="DG27" s="657"/>
      <c r="DH27" s="657"/>
      <c r="DI27" s="657"/>
      <c r="DJ27" s="657"/>
      <c r="DK27" s="658"/>
      <c r="DL27" s="634">
        <v>866789</v>
      </c>
      <c r="DM27" s="657"/>
      <c r="DN27" s="657"/>
      <c r="DO27" s="657"/>
      <c r="DP27" s="657"/>
      <c r="DQ27" s="657"/>
      <c r="DR27" s="657"/>
      <c r="DS27" s="657"/>
      <c r="DT27" s="657"/>
      <c r="DU27" s="657"/>
      <c r="DV27" s="658"/>
      <c r="DW27" s="630">
        <v>9.8000000000000007</v>
      </c>
      <c r="DX27" s="655"/>
      <c r="DY27" s="655"/>
      <c r="DZ27" s="655"/>
      <c r="EA27" s="655"/>
      <c r="EB27" s="655"/>
      <c r="EC27" s="656"/>
    </row>
    <row r="28" spans="2:133" ht="11.25" customHeight="1" x14ac:dyDescent="0.15">
      <c r="B28" s="622" t="s">
        <v>281</v>
      </c>
      <c r="C28" s="623"/>
      <c r="D28" s="623"/>
      <c r="E28" s="623"/>
      <c r="F28" s="623"/>
      <c r="G28" s="623"/>
      <c r="H28" s="623"/>
      <c r="I28" s="623"/>
      <c r="J28" s="623"/>
      <c r="K28" s="623"/>
      <c r="L28" s="623"/>
      <c r="M28" s="623"/>
      <c r="N28" s="623"/>
      <c r="O28" s="623"/>
      <c r="P28" s="623"/>
      <c r="Q28" s="624"/>
      <c r="R28" s="625">
        <v>100532</v>
      </c>
      <c r="S28" s="626"/>
      <c r="T28" s="626"/>
      <c r="U28" s="626"/>
      <c r="V28" s="626"/>
      <c r="W28" s="626"/>
      <c r="X28" s="626"/>
      <c r="Y28" s="627"/>
      <c r="Z28" s="628">
        <v>0.7</v>
      </c>
      <c r="AA28" s="628"/>
      <c r="AB28" s="628"/>
      <c r="AC28" s="628"/>
      <c r="AD28" s="629">
        <v>46153</v>
      </c>
      <c r="AE28" s="629"/>
      <c r="AF28" s="629"/>
      <c r="AG28" s="629"/>
      <c r="AH28" s="629"/>
      <c r="AI28" s="629"/>
      <c r="AJ28" s="629"/>
      <c r="AK28" s="629"/>
      <c r="AL28" s="630">
        <v>0.6</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1505017</v>
      </c>
      <c r="CS28" s="626"/>
      <c r="CT28" s="626"/>
      <c r="CU28" s="626"/>
      <c r="CV28" s="626"/>
      <c r="CW28" s="626"/>
      <c r="CX28" s="626"/>
      <c r="CY28" s="627"/>
      <c r="CZ28" s="659">
        <v>11.1</v>
      </c>
      <c r="DA28" s="660"/>
      <c r="DB28" s="660"/>
      <c r="DC28" s="661"/>
      <c r="DD28" s="634">
        <v>1497888</v>
      </c>
      <c r="DE28" s="626"/>
      <c r="DF28" s="626"/>
      <c r="DG28" s="626"/>
      <c r="DH28" s="626"/>
      <c r="DI28" s="626"/>
      <c r="DJ28" s="626"/>
      <c r="DK28" s="627"/>
      <c r="DL28" s="634">
        <v>1497888</v>
      </c>
      <c r="DM28" s="626"/>
      <c r="DN28" s="626"/>
      <c r="DO28" s="626"/>
      <c r="DP28" s="626"/>
      <c r="DQ28" s="626"/>
      <c r="DR28" s="626"/>
      <c r="DS28" s="626"/>
      <c r="DT28" s="626"/>
      <c r="DU28" s="626"/>
      <c r="DV28" s="627"/>
      <c r="DW28" s="630">
        <v>16.899999999999999</v>
      </c>
      <c r="DX28" s="655"/>
      <c r="DY28" s="655"/>
      <c r="DZ28" s="655"/>
      <c r="EA28" s="655"/>
      <c r="EB28" s="655"/>
      <c r="EC28" s="656"/>
    </row>
    <row r="29" spans="2:133" ht="11.25" customHeight="1" x14ac:dyDescent="0.15">
      <c r="B29" s="622" t="s">
        <v>283</v>
      </c>
      <c r="C29" s="623"/>
      <c r="D29" s="623"/>
      <c r="E29" s="623"/>
      <c r="F29" s="623"/>
      <c r="G29" s="623"/>
      <c r="H29" s="623"/>
      <c r="I29" s="623"/>
      <c r="J29" s="623"/>
      <c r="K29" s="623"/>
      <c r="L29" s="623"/>
      <c r="M29" s="623"/>
      <c r="N29" s="623"/>
      <c r="O29" s="623"/>
      <c r="P29" s="623"/>
      <c r="Q29" s="624"/>
      <c r="R29" s="625">
        <v>180584</v>
      </c>
      <c r="S29" s="626"/>
      <c r="T29" s="626"/>
      <c r="U29" s="626"/>
      <c r="V29" s="626"/>
      <c r="W29" s="626"/>
      <c r="X29" s="626"/>
      <c r="Y29" s="627"/>
      <c r="Z29" s="628">
        <v>1.3</v>
      </c>
      <c r="AA29" s="628"/>
      <c r="AB29" s="628"/>
      <c r="AC29" s="628"/>
      <c r="AD29" s="629" t="s">
        <v>110</v>
      </c>
      <c r="AE29" s="629"/>
      <c r="AF29" s="629"/>
      <c r="AG29" s="629"/>
      <c r="AH29" s="629"/>
      <c r="AI29" s="629"/>
      <c r="AJ29" s="629"/>
      <c r="AK29" s="629"/>
      <c r="AL29" s="630" t="s">
        <v>110</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58</v>
      </c>
      <c r="CG29" s="640"/>
      <c r="CH29" s="640"/>
      <c r="CI29" s="640"/>
      <c r="CJ29" s="640"/>
      <c r="CK29" s="640"/>
      <c r="CL29" s="640"/>
      <c r="CM29" s="640"/>
      <c r="CN29" s="640"/>
      <c r="CO29" s="640"/>
      <c r="CP29" s="640"/>
      <c r="CQ29" s="641"/>
      <c r="CR29" s="625">
        <v>1505017</v>
      </c>
      <c r="CS29" s="657"/>
      <c r="CT29" s="657"/>
      <c r="CU29" s="657"/>
      <c r="CV29" s="657"/>
      <c r="CW29" s="657"/>
      <c r="CX29" s="657"/>
      <c r="CY29" s="658"/>
      <c r="CZ29" s="659">
        <v>11.1</v>
      </c>
      <c r="DA29" s="660"/>
      <c r="DB29" s="660"/>
      <c r="DC29" s="661"/>
      <c r="DD29" s="634">
        <v>1497888</v>
      </c>
      <c r="DE29" s="657"/>
      <c r="DF29" s="657"/>
      <c r="DG29" s="657"/>
      <c r="DH29" s="657"/>
      <c r="DI29" s="657"/>
      <c r="DJ29" s="657"/>
      <c r="DK29" s="658"/>
      <c r="DL29" s="634">
        <v>1497888</v>
      </c>
      <c r="DM29" s="657"/>
      <c r="DN29" s="657"/>
      <c r="DO29" s="657"/>
      <c r="DP29" s="657"/>
      <c r="DQ29" s="657"/>
      <c r="DR29" s="657"/>
      <c r="DS29" s="657"/>
      <c r="DT29" s="657"/>
      <c r="DU29" s="657"/>
      <c r="DV29" s="658"/>
      <c r="DW29" s="630">
        <v>16.899999999999999</v>
      </c>
      <c r="DX29" s="655"/>
      <c r="DY29" s="655"/>
      <c r="DZ29" s="655"/>
      <c r="EA29" s="655"/>
      <c r="EB29" s="655"/>
      <c r="EC29" s="656"/>
    </row>
    <row r="30" spans="2:133" ht="11.25" customHeight="1" x14ac:dyDescent="0.15">
      <c r="B30" s="622" t="s">
        <v>287</v>
      </c>
      <c r="C30" s="623"/>
      <c r="D30" s="623"/>
      <c r="E30" s="623"/>
      <c r="F30" s="623"/>
      <c r="G30" s="623"/>
      <c r="H30" s="623"/>
      <c r="I30" s="623"/>
      <c r="J30" s="623"/>
      <c r="K30" s="623"/>
      <c r="L30" s="623"/>
      <c r="M30" s="623"/>
      <c r="N30" s="623"/>
      <c r="O30" s="623"/>
      <c r="P30" s="623"/>
      <c r="Q30" s="624"/>
      <c r="R30" s="625">
        <v>255655</v>
      </c>
      <c r="S30" s="626"/>
      <c r="T30" s="626"/>
      <c r="U30" s="626"/>
      <c r="V30" s="626"/>
      <c r="W30" s="626"/>
      <c r="X30" s="626"/>
      <c r="Y30" s="627"/>
      <c r="Z30" s="628">
        <v>1.8</v>
      </c>
      <c r="AA30" s="628"/>
      <c r="AB30" s="628"/>
      <c r="AC30" s="628"/>
      <c r="AD30" s="629" t="s">
        <v>110</v>
      </c>
      <c r="AE30" s="629"/>
      <c r="AF30" s="629"/>
      <c r="AG30" s="629"/>
      <c r="AH30" s="629"/>
      <c r="AI30" s="629"/>
      <c r="AJ30" s="629"/>
      <c r="AK30" s="629"/>
      <c r="AL30" s="630" t="s">
        <v>110</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98.8</v>
      </c>
      <c r="BH30" s="684"/>
      <c r="BI30" s="684"/>
      <c r="BJ30" s="684"/>
      <c r="BK30" s="684"/>
      <c r="BL30" s="684"/>
      <c r="BM30" s="620">
        <v>95.7</v>
      </c>
      <c r="BN30" s="684"/>
      <c r="BO30" s="684"/>
      <c r="BP30" s="684"/>
      <c r="BQ30" s="685"/>
      <c r="BR30" s="683">
        <v>98.6</v>
      </c>
      <c r="BS30" s="684"/>
      <c r="BT30" s="684"/>
      <c r="BU30" s="684"/>
      <c r="BV30" s="684"/>
      <c r="BW30" s="684"/>
      <c r="BX30" s="620">
        <v>95.5</v>
      </c>
      <c r="BY30" s="684"/>
      <c r="BZ30" s="684"/>
      <c r="CA30" s="684"/>
      <c r="CB30" s="685"/>
      <c r="CD30" s="688"/>
      <c r="CE30" s="689"/>
      <c r="CF30" s="639" t="s">
        <v>290</v>
      </c>
      <c r="CG30" s="640"/>
      <c r="CH30" s="640"/>
      <c r="CI30" s="640"/>
      <c r="CJ30" s="640"/>
      <c r="CK30" s="640"/>
      <c r="CL30" s="640"/>
      <c r="CM30" s="640"/>
      <c r="CN30" s="640"/>
      <c r="CO30" s="640"/>
      <c r="CP30" s="640"/>
      <c r="CQ30" s="641"/>
      <c r="CR30" s="625">
        <v>1348206</v>
      </c>
      <c r="CS30" s="626"/>
      <c r="CT30" s="626"/>
      <c r="CU30" s="626"/>
      <c r="CV30" s="626"/>
      <c r="CW30" s="626"/>
      <c r="CX30" s="626"/>
      <c r="CY30" s="627"/>
      <c r="CZ30" s="659">
        <v>10</v>
      </c>
      <c r="DA30" s="660"/>
      <c r="DB30" s="660"/>
      <c r="DC30" s="661"/>
      <c r="DD30" s="634">
        <v>1341077</v>
      </c>
      <c r="DE30" s="626"/>
      <c r="DF30" s="626"/>
      <c r="DG30" s="626"/>
      <c r="DH30" s="626"/>
      <c r="DI30" s="626"/>
      <c r="DJ30" s="626"/>
      <c r="DK30" s="627"/>
      <c r="DL30" s="634">
        <v>1341077</v>
      </c>
      <c r="DM30" s="626"/>
      <c r="DN30" s="626"/>
      <c r="DO30" s="626"/>
      <c r="DP30" s="626"/>
      <c r="DQ30" s="626"/>
      <c r="DR30" s="626"/>
      <c r="DS30" s="626"/>
      <c r="DT30" s="626"/>
      <c r="DU30" s="626"/>
      <c r="DV30" s="627"/>
      <c r="DW30" s="630">
        <v>15.1</v>
      </c>
      <c r="DX30" s="655"/>
      <c r="DY30" s="655"/>
      <c r="DZ30" s="655"/>
      <c r="EA30" s="655"/>
      <c r="EB30" s="655"/>
      <c r="EC30" s="656"/>
    </row>
    <row r="31" spans="2:133" ht="11.25" customHeight="1" x14ac:dyDescent="0.15">
      <c r="B31" s="622" t="s">
        <v>291</v>
      </c>
      <c r="C31" s="623"/>
      <c r="D31" s="623"/>
      <c r="E31" s="623"/>
      <c r="F31" s="623"/>
      <c r="G31" s="623"/>
      <c r="H31" s="623"/>
      <c r="I31" s="623"/>
      <c r="J31" s="623"/>
      <c r="K31" s="623"/>
      <c r="L31" s="623"/>
      <c r="M31" s="623"/>
      <c r="N31" s="623"/>
      <c r="O31" s="623"/>
      <c r="P31" s="623"/>
      <c r="Q31" s="624"/>
      <c r="R31" s="625">
        <v>331088</v>
      </c>
      <c r="S31" s="626"/>
      <c r="T31" s="626"/>
      <c r="U31" s="626"/>
      <c r="V31" s="626"/>
      <c r="W31" s="626"/>
      <c r="X31" s="626"/>
      <c r="Y31" s="627"/>
      <c r="Z31" s="628">
        <v>2.4</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98.5</v>
      </c>
      <c r="BH31" s="657"/>
      <c r="BI31" s="657"/>
      <c r="BJ31" s="657"/>
      <c r="BK31" s="657"/>
      <c r="BL31" s="657"/>
      <c r="BM31" s="631">
        <v>94.5</v>
      </c>
      <c r="BN31" s="681"/>
      <c r="BO31" s="681"/>
      <c r="BP31" s="681"/>
      <c r="BQ31" s="682"/>
      <c r="BR31" s="680">
        <v>98.4</v>
      </c>
      <c r="BS31" s="657"/>
      <c r="BT31" s="657"/>
      <c r="BU31" s="657"/>
      <c r="BV31" s="657"/>
      <c r="BW31" s="657"/>
      <c r="BX31" s="631">
        <v>94</v>
      </c>
      <c r="BY31" s="681"/>
      <c r="BZ31" s="681"/>
      <c r="CA31" s="681"/>
      <c r="CB31" s="682"/>
      <c r="CD31" s="688"/>
      <c r="CE31" s="689"/>
      <c r="CF31" s="639" t="s">
        <v>294</v>
      </c>
      <c r="CG31" s="640"/>
      <c r="CH31" s="640"/>
      <c r="CI31" s="640"/>
      <c r="CJ31" s="640"/>
      <c r="CK31" s="640"/>
      <c r="CL31" s="640"/>
      <c r="CM31" s="640"/>
      <c r="CN31" s="640"/>
      <c r="CO31" s="640"/>
      <c r="CP31" s="640"/>
      <c r="CQ31" s="641"/>
      <c r="CR31" s="625">
        <v>156811</v>
      </c>
      <c r="CS31" s="657"/>
      <c r="CT31" s="657"/>
      <c r="CU31" s="657"/>
      <c r="CV31" s="657"/>
      <c r="CW31" s="657"/>
      <c r="CX31" s="657"/>
      <c r="CY31" s="658"/>
      <c r="CZ31" s="659">
        <v>1.2</v>
      </c>
      <c r="DA31" s="660"/>
      <c r="DB31" s="660"/>
      <c r="DC31" s="661"/>
      <c r="DD31" s="634">
        <v>156811</v>
      </c>
      <c r="DE31" s="657"/>
      <c r="DF31" s="657"/>
      <c r="DG31" s="657"/>
      <c r="DH31" s="657"/>
      <c r="DI31" s="657"/>
      <c r="DJ31" s="657"/>
      <c r="DK31" s="658"/>
      <c r="DL31" s="634">
        <v>156811</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295</v>
      </c>
      <c r="C32" s="623"/>
      <c r="D32" s="623"/>
      <c r="E32" s="623"/>
      <c r="F32" s="623"/>
      <c r="G32" s="623"/>
      <c r="H32" s="623"/>
      <c r="I32" s="623"/>
      <c r="J32" s="623"/>
      <c r="K32" s="623"/>
      <c r="L32" s="623"/>
      <c r="M32" s="623"/>
      <c r="N32" s="623"/>
      <c r="O32" s="623"/>
      <c r="P32" s="623"/>
      <c r="Q32" s="624"/>
      <c r="R32" s="625">
        <v>234209</v>
      </c>
      <c r="S32" s="626"/>
      <c r="T32" s="626"/>
      <c r="U32" s="626"/>
      <c r="V32" s="626"/>
      <c r="W32" s="626"/>
      <c r="X32" s="626"/>
      <c r="Y32" s="627"/>
      <c r="Z32" s="628">
        <v>1.7</v>
      </c>
      <c r="AA32" s="628"/>
      <c r="AB32" s="628"/>
      <c r="AC32" s="628"/>
      <c r="AD32" s="629">
        <v>15623</v>
      </c>
      <c r="AE32" s="629"/>
      <c r="AF32" s="629"/>
      <c r="AG32" s="629"/>
      <c r="AH32" s="629"/>
      <c r="AI32" s="629"/>
      <c r="AJ32" s="629"/>
      <c r="AK32" s="629"/>
      <c r="AL32" s="630">
        <v>0.2</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98.9</v>
      </c>
      <c r="BH32" s="693"/>
      <c r="BI32" s="693"/>
      <c r="BJ32" s="693"/>
      <c r="BK32" s="693"/>
      <c r="BL32" s="693"/>
      <c r="BM32" s="694">
        <v>96.3</v>
      </c>
      <c r="BN32" s="693"/>
      <c r="BO32" s="693"/>
      <c r="BP32" s="693"/>
      <c r="BQ32" s="695"/>
      <c r="BR32" s="692">
        <v>99</v>
      </c>
      <c r="BS32" s="693"/>
      <c r="BT32" s="693"/>
      <c r="BU32" s="693"/>
      <c r="BV32" s="693"/>
      <c r="BW32" s="693"/>
      <c r="BX32" s="694">
        <v>96.6</v>
      </c>
      <c r="BY32" s="693"/>
      <c r="BZ32" s="693"/>
      <c r="CA32" s="693"/>
      <c r="CB32" s="695"/>
      <c r="CD32" s="690"/>
      <c r="CE32" s="691"/>
      <c r="CF32" s="639" t="s">
        <v>297</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x14ac:dyDescent="0.15">
      <c r="B33" s="622" t="s">
        <v>298</v>
      </c>
      <c r="C33" s="623"/>
      <c r="D33" s="623"/>
      <c r="E33" s="623"/>
      <c r="F33" s="623"/>
      <c r="G33" s="623"/>
      <c r="H33" s="623"/>
      <c r="I33" s="623"/>
      <c r="J33" s="623"/>
      <c r="K33" s="623"/>
      <c r="L33" s="623"/>
      <c r="M33" s="623"/>
      <c r="N33" s="623"/>
      <c r="O33" s="623"/>
      <c r="P33" s="623"/>
      <c r="Q33" s="624"/>
      <c r="R33" s="625">
        <v>833200</v>
      </c>
      <c r="S33" s="626"/>
      <c r="T33" s="626"/>
      <c r="U33" s="626"/>
      <c r="V33" s="626"/>
      <c r="W33" s="626"/>
      <c r="X33" s="626"/>
      <c r="Y33" s="627"/>
      <c r="Z33" s="628">
        <v>6</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5631651</v>
      </c>
      <c r="CS33" s="657"/>
      <c r="CT33" s="657"/>
      <c r="CU33" s="657"/>
      <c r="CV33" s="657"/>
      <c r="CW33" s="657"/>
      <c r="CX33" s="657"/>
      <c r="CY33" s="658"/>
      <c r="CZ33" s="659">
        <v>41.7</v>
      </c>
      <c r="DA33" s="660"/>
      <c r="DB33" s="660"/>
      <c r="DC33" s="661"/>
      <c r="DD33" s="634">
        <v>4814500</v>
      </c>
      <c r="DE33" s="657"/>
      <c r="DF33" s="657"/>
      <c r="DG33" s="657"/>
      <c r="DH33" s="657"/>
      <c r="DI33" s="657"/>
      <c r="DJ33" s="657"/>
      <c r="DK33" s="658"/>
      <c r="DL33" s="634">
        <v>4108705</v>
      </c>
      <c r="DM33" s="657"/>
      <c r="DN33" s="657"/>
      <c r="DO33" s="657"/>
      <c r="DP33" s="657"/>
      <c r="DQ33" s="657"/>
      <c r="DR33" s="657"/>
      <c r="DS33" s="657"/>
      <c r="DT33" s="657"/>
      <c r="DU33" s="657"/>
      <c r="DV33" s="658"/>
      <c r="DW33" s="630">
        <v>46.4</v>
      </c>
      <c r="DX33" s="655"/>
      <c r="DY33" s="655"/>
      <c r="DZ33" s="655"/>
      <c r="EA33" s="655"/>
      <c r="EB33" s="655"/>
      <c r="EC33" s="656"/>
    </row>
    <row r="34" spans="2:133" ht="11.25" customHeight="1" x14ac:dyDescent="0.15">
      <c r="B34" s="622" t="s">
        <v>300</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2355389</v>
      </c>
      <c r="CS34" s="626"/>
      <c r="CT34" s="626"/>
      <c r="CU34" s="626"/>
      <c r="CV34" s="626"/>
      <c r="CW34" s="626"/>
      <c r="CX34" s="626"/>
      <c r="CY34" s="627"/>
      <c r="CZ34" s="659">
        <v>17.399999999999999</v>
      </c>
      <c r="DA34" s="660"/>
      <c r="DB34" s="660"/>
      <c r="DC34" s="661"/>
      <c r="DD34" s="634">
        <v>2005144</v>
      </c>
      <c r="DE34" s="626"/>
      <c r="DF34" s="626"/>
      <c r="DG34" s="626"/>
      <c r="DH34" s="626"/>
      <c r="DI34" s="626"/>
      <c r="DJ34" s="626"/>
      <c r="DK34" s="627"/>
      <c r="DL34" s="634">
        <v>1821157</v>
      </c>
      <c r="DM34" s="626"/>
      <c r="DN34" s="626"/>
      <c r="DO34" s="626"/>
      <c r="DP34" s="626"/>
      <c r="DQ34" s="626"/>
      <c r="DR34" s="626"/>
      <c r="DS34" s="626"/>
      <c r="DT34" s="626"/>
      <c r="DU34" s="626"/>
      <c r="DV34" s="627"/>
      <c r="DW34" s="630">
        <v>20.6</v>
      </c>
      <c r="DX34" s="655"/>
      <c r="DY34" s="655"/>
      <c r="DZ34" s="655"/>
      <c r="EA34" s="655"/>
      <c r="EB34" s="655"/>
      <c r="EC34" s="656"/>
    </row>
    <row r="35" spans="2:133" ht="11.25" customHeight="1" x14ac:dyDescent="0.15">
      <c r="B35" s="622" t="s">
        <v>304</v>
      </c>
      <c r="C35" s="623"/>
      <c r="D35" s="623"/>
      <c r="E35" s="623"/>
      <c r="F35" s="623"/>
      <c r="G35" s="623"/>
      <c r="H35" s="623"/>
      <c r="I35" s="623"/>
      <c r="J35" s="623"/>
      <c r="K35" s="623"/>
      <c r="L35" s="623"/>
      <c r="M35" s="623"/>
      <c r="N35" s="623"/>
      <c r="O35" s="623"/>
      <c r="P35" s="623"/>
      <c r="Q35" s="624"/>
      <c r="R35" s="625">
        <v>696000</v>
      </c>
      <c r="S35" s="626"/>
      <c r="T35" s="626"/>
      <c r="U35" s="626"/>
      <c r="V35" s="626"/>
      <c r="W35" s="626"/>
      <c r="X35" s="626"/>
      <c r="Y35" s="627"/>
      <c r="Z35" s="628">
        <v>5</v>
      </c>
      <c r="AA35" s="628"/>
      <c r="AB35" s="628"/>
      <c r="AC35" s="628"/>
      <c r="AD35" s="629" t="s">
        <v>110</v>
      </c>
      <c r="AE35" s="629"/>
      <c r="AF35" s="629"/>
      <c r="AG35" s="629"/>
      <c r="AH35" s="629"/>
      <c r="AI35" s="629"/>
      <c r="AJ35" s="629"/>
      <c r="AK35" s="629"/>
      <c r="AL35" s="630" t="s">
        <v>110</v>
      </c>
      <c r="AM35" s="631"/>
      <c r="AN35" s="631"/>
      <c r="AO35" s="632"/>
      <c r="AP35" s="188"/>
      <c r="AQ35" s="636" t="s">
        <v>305</v>
      </c>
      <c r="AR35" s="637"/>
      <c r="AS35" s="637"/>
      <c r="AT35" s="637"/>
      <c r="AU35" s="637"/>
      <c r="AV35" s="637"/>
      <c r="AW35" s="637"/>
      <c r="AX35" s="637"/>
      <c r="AY35" s="638"/>
      <c r="AZ35" s="614">
        <v>1517894</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129289</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98774</v>
      </c>
      <c r="CS35" s="657"/>
      <c r="CT35" s="657"/>
      <c r="CU35" s="657"/>
      <c r="CV35" s="657"/>
      <c r="CW35" s="657"/>
      <c r="CX35" s="657"/>
      <c r="CY35" s="658"/>
      <c r="CZ35" s="659">
        <v>0.7</v>
      </c>
      <c r="DA35" s="660"/>
      <c r="DB35" s="660"/>
      <c r="DC35" s="661"/>
      <c r="DD35" s="634">
        <v>50017</v>
      </c>
      <c r="DE35" s="657"/>
      <c r="DF35" s="657"/>
      <c r="DG35" s="657"/>
      <c r="DH35" s="657"/>
      <c r="DI35" s="657"/>
      <c r="DJ35" s="657"/>
      <c r="DK35" s="658"/>
      <c r="DL35" s="634">
        <v>45676</v>
      </c>
      <c r="DM35" s="657"/>
      <c r="DN35" s="657"/>
      <c r="DO35" s="657"/>
      <c r="DP35" s="657"/>
      <c r="DQ35" s="657"/>
      <c r="DR35" s="657"/>
      <c r="DS35" s="657"/>
      <c r="DT35" s="657"/>
      <c r="DU35" s="657"/>
      <c r="DV35" s="658"/>
      <c r="DW35" s="630">
        <v>0.5</v>
      </c>
      <c r="DX35" s="655"/>
      <c r="DY35" s="655"/>
      <c r="DZ35" s="655"/>
      <c r="EA35" s="655"/>
      <c r="EB35" s="655"/>
      <c r="EC35" s="656"/>
    </row>
    <row r="36" spans="2:133" ht="11.25" customHeight="1" x14ac:dyDescent="0.15">
      <c r="B36" s="668" t="s">
        <v>308</v>
      </c>
      <c r="C36" s="669"/>
      <c r="D36" s="669"/>
      <c r="E36" s="669"/>
      <c r="F36" s="669"/>
      <c r="G36" s="669"/>
      <c r="H36" s="669"/>
      <c r="I36" s="669"/>
      <c r="J36" s="669"/>
      <c r="K36" s="669"/>
      <c r="L36" s="669"/>
      <c r="M36" s="669"/>
      <c r="N36" s="669"/>
      <c r="O36" s="669"/>
      <c r="P36" s="669"/>
      <c r="Q36" s="670"/>
      <c r="R36" s="697">
        <v>13950930</v>
      </c>
      <c r="S36" s="698"/>
      <c r="T36" s="698"/>
      <c r="U36" s="698"/>
      <c r="V36" s="698"/>
      <c r="W36" s="698"/>
      <c r="X36" s="698"/>
      <c r="Y36" s="699"/>
      <c r="Z36" s="700">
        <v>100</v>
      </c>
      <c r="AA36" s="700"/>
      <c r="AB36" s="700"/>
      <c r="AC36" s="700"/>
      <c r="AD36" s="701">
        <v>8158325</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320000</v>
      </c>
      <c r="BA36" s="626"/>
      <c r="BB36" s="626"/>
      <c r="BC36" s="626"/>
      <c r="BD36" s="657"/>
      <c r="BE36" s="657"/>
      <c r="BF36" s="682"/>
      <c r="BG36" s="639" t="s">
        <v>310</v>
      </c>
      <c r="BH36" s="640"/>
      <c r="BI36" s="640"/>
      <c r="BJ36" s="640"/>
      <c r="BK36" s="640"/>
      <c r="BL36" s="640"/>
      <c r="BM36" s="640"/>
      <c r="BN36" s="640"/>
      <c r="BO36" s="640"/>
      <c r="BP36" s="640"/>
      <c r="BQ36" s="640"/>
      <c r="BR36" s="640"/>
      <c r="BS36" s="640"/>
      <c r="BT36" s="640"/>
      <c r="BU36" s="641"/>
      <c r="BV36" s="625">
        <v>92429</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1267703</v>
      </c>
      <c r="CS36" s="626"/>
      <c r="CT36" s="626"/>
      <c r="CU36" s="626"/>
      <c r="CV36" s="626"/>
      <c r="CW36" s="626"/>
      <c r="CX36" s="626"/>
      <c r="CY36" s="627"/>
      <c r="CZ36" s="659">
        <v>9.4</v>
      </c>
      <c r="DA36" s="660"/>
      <c r="DB36" s="660"/>
      <c r="DC36" s="661"/>
      <c r="DD36" s="634">
        <v>1154334</v>
      </c>
      <c r="DE36" s="626"/>
      <c r="DF36" s="626"/>
      <c r="DG36" s="626"/>
      <c r="DH36" s="626"/>
      <c r="DI36" s="626"/>
      <c r="DJ36" s="626"/>
      <c r="DK36" s="627"/>
      <c r="DL36" s="634">
        <v>972365</v>
      </c>
      <c r="DM36" s="626"/>
      <c r="DN36" s="626"/>
      <c r="DO36" s="626"/>
      <c r="DP36" s="626"/>
      <c r="DQ36" s="626"/>
      <c r="DR36" s="626"/>
      <c r="DS36" s="626"/>
      <c r="DT36" s="626"/>
      <c r="DU36" s="626"/>
      <c r="DV36" s="627"/>
      <c r="DW36" s="630">
        <v>11</v>
      </c>
      <c r="DX36" s="655"/>
      <c r="DY36" s="655"/>
      <c r="DZ36" s="655"/>
      <c r="EA36" s="655"/>
      <c r="EB36" s="655"/>
      <c r="EC36" s="656"/>
    </row>
    <row r="37" spans="2:133" ht="11.25" customHeight="1" x14ac:dyDescent="0.15">
      <c r="AQ37" s="704" t="s">
        <v>312</v>
      </c>
      <c r="AR37" s="705"/>
      <c r="AS37" s="705"/>
      <c r="AT37" s="705"/>
      <c r="AU37" s="705"/>
      <c r="AV37" s="705"/>
      <c r="AW37" s="705"/>
      <c r="AX37" s="705"/>
      <c r="AY37" s="706"/>
      <c r="AZ37" s="625">
        <v>2058</v>
      </c>
      <c r="BA37" s="626"/>
      <c r="BB37" s="626"/>
      <c r="BC37" s="626"/>
      <c r="BD37" s="657"/>
      <c r="BE37" s="657"/>
      <c r="BF37" s="682"/>
      <c r="BG37" s="639" t="s">
        <v>313</v>
      </c>
      <c r="BH37" s="640"/>
      <c r="BI37" s="640"/>
      <c r="BJ37" s="640"/>
      <c r="BK37" s="640"/>
      <c r="BL37" s="640"/>
      <c r="BM37" s="640"/>
      <c r="BN37" s="640"/>
      <c r="BO37" s="640"/>
      <c r="BP37" s="640"/>
      <c r="BQ37" s="640"/>
      <c r="BR37" s="640"/>
      <c r="BS37" s="640"/>
      <c r="BT37" s="640"/>
      <c r="BU37" s="641"/>
      <c r="BV37" s="625">
        <v>6088</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65189</v>
      </c>
      <c r="CS37" s="657"/>
      <c r="CT37" s="657"/>
      <c r="CU37" s="657"/>
      <c r="CV37" s="657"/>
      <c r="CW37" s="657"/>
      <c r="CX37" s="657"/>
      <c r="CY37" s="658"/>
      <c r="CZ37" s="659">
        <v>0.5</v>
      </c>
      <c r="DA37" s="660"/>
      <c r="DB37" s="660"/>
      <c r="DC37" s="661"/>
      <c r="DD37" s="634">
        <v>65189</v>
      </c>
      <c r="DE37" s="657"/>
      <c r="DF37" s="657"/>
      <c r="DG37" s="657"/>
      <c r="DH37" s="657"/>
      <c r="DI37" s="657"/>
      <c r="DJ37" s="657"/>
      <c r="DK37" s="658"/>
      <c r="DL37" s="634">
        <v>65189</v>
      </c>
      <c r="DM37" s="657"/>
      <c r="DN37" s="657"/>
      <c r="DO37" s="657"/>
      <c r="DP37" s="657"/>
      <c r="DQ37" s="657"/>
      <c r="DR37" s="657"/>
      <c r="DS37" s="657"/>
      <c r="DT37" s="657"/>
      <c r="DU37" s="657"/>
      <c r="DV37" s="658"/>
      <c r="DW37" s="630">
        <v>0.7</v>
      </c>
      <c r="DX37" s="655"/>
      <c r="DY37" s="655"/>
      <c r="DZ37" s="655"/>
      <c r="EA37" s="655"/>
      <c r="EB37" s="655"/>
      <c r="EC37" s="656"/>
    </row>
    <row r="38" spans="2:133" ht="11.25" customHeight="1" x14ac:dyDescent="0.15">
      <c r="AQ38" s="704" t="s">
        <v>315</v>
      </c>
      <c r="AR38" s="705"/>
      <c r="AS38" s="705"/>
      <c r="AT38" s="705"/>
      <c r="AU38" s="705"/>
      <c r="AV38" s="705"/>
      <c r="AW38" s="705"/>
      <c r="AX38" s="705"/>
      <c r="AY38" s="706"/>
      <c r="AZ38" s="625" t="s">
        <v>316</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9823</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1515836</v>
      </c>
      <c r="CS38" s="626"/>
      <c r="CT38" s="626"/>
      <c r="CU38" s="626"/>
      <c r="CV38" s="626"/>
      <c r="CW38" s="626"/>
      <c r="CX38" s="626"/>
      <c r="CY38" s="627"/>
      <c r="CZ38" s="659">
        <v>11.2</v>
      </c>
      <c r="DA38" s="660"/>
      <c r="DB38" s="660"/>
      <c r="DC38" s="661"/>
      <c r="DD38" s="634">
        <v>1296309</v>
      </c>
      <c r="DE38" s="626"/>
      <c r="DF38" s="626"/>
      <c r="DG38" s="626"/>
      <c r="DH38" s="626"/>
      <c r="DI38" s="626"/>
      <c r="DJ38" s="626"/>
      <c r="DK38" s="627"/>
      <c r="DL38" s="634">
        <v>1269507</v>
      </c>
      <c r="DM38" s="626"/>
      <c r="DN38" s="626"/>
      <c r="DO38" s="626"/>
      <c r="DP38" s="626"/>
      <c r="DQ38" s="626"/>
      <c r="DR38" s="626"/>
      <c r="DS38" s="626"/>
      <c r="DT38" s="626"/>
      <c r="DU38" s="626"/>
      <c r="DV38" s="627"/>
      <c r="DW38" s="630">
        <v>14.3</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t="s">
        <v>316</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110</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344069</v>
      </c>
      <c r="CS39" s="657"/>
      <c r="CT39" s="657"/>
      <c r="CU39" s="657"/>
      <c r="CV39" s="657"/>
      <c r="CW39" s="657"/>
      <c r="CX39" s="657"/>
      <c r="CY39" s="658"/>
      <c r="CZ39" s="659">
        <v>2.5</v>
      </c>
      <c r="DA39" s="660"/>
      <c r="DB39" s="660"/>
      <c r="DC39" s="661"/>
      <c r="DD39" s="634">
        <v>308696</v>
      </c>
      <c r="DE39" s="657"/>
      <c r="DF39" s="657"/>
      <c r="DG39" s="657"/>
      <c r="DH39" s="657"/>
      <c r="DI39" s="657"/>
      <c r="DJ39" s="657"/>
      <c r="DK39" s="658"/>
      <c r="DL39" s="634" t="s">
        <v>316</v>
      </c>
      <c r="DM39" s="657"/>
      <c r="DN39" s="657"/>
      <c r="DO39" s="657"/>
      <c r="DP39" s="657"/>
      <c r="DQ39" s="657"/>
      <c r="DR39" s="657"/>
      <c r="DS39" s="657"/>
      <c r="DT39" s="657"/>
      <c r="DU39" s="657"/>
      <c r="DV39" s="658"/>
      <c r="DW39" s="630" t="s">
        <v>316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288987</v>
      </c>
      <c r="BA40" s="626"/>
      <c r="BB40" s="626"/>
      <c r="BC40" s="626"/>
      <c r="BD40" s="657"/>
      <c r="BE40" s="657"/>
      <c r="BF40" s="682"/>
      <c r="BG40" s="710"/>
      <c r="BH40" s="711"/>
      <c r="BI40" s="711"/>
      <c r="BJ40" s="711"/>
      <c r="BK40" s="711"/>
      <c r="BL40" s="189"/>
      <c r="BM40" s="640" t="s">
        <v>324</v>
      </c>
      <c r="BN40" s="640"/>
      <c r="BO40" s="640"/>
      <c r="BP40" s="640"/>
      <c r="BQ40" s="640"/>
      <c r="BR40" s="640"/>
      <c r="BS40" s="640"/>
      <c r="BT40" s="640"/>
      <c r="BU40" s="641"/>
      <c r="BV40" s="625">
        <v>93</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49880</v>
      </c>
      <c r="CS40" s="626"/>
      <c r="CT40" s="626"/>
      <c r="CU40" s="626"/>
      <c r="CV40" s="626"/>
      <c r="CW40" s="626"/>
      <c r="CX40" s="626"/>
      <c r="CY40" s="627"/>
      <c r="CZ40" s="659">
        <v>0.4</v>
      </c>
      <c r="DA40" s="660"/>
      <c r="DB40" s="660"/>
      <c r="DC40" s="661"/>
      <c r="DD40" s="634" t="s">
        <v>316</v>
      </c>
      <c r="DE40" s="626"/>
      <c r="DF40" s="626"/>
      <c r="DG40" s="626"/>
      <c r="DH40" s="626"/>
      <c r="DI40" s="626"/>
      <c r="DJ40" s="626"/>
      <c r="DK40" s="627"/>
      <c r="DL40" s="634" t="s">
        <v>316</v>
      </c>
      <c r="DM40" s="626"/>
      <c r="DN40" s="626"/>
      <c r="DO40" s="626"/>
      <c r="DP40" s="626"/>
      <c r="DQ40" s="626"/>
      <c r="DR40" s="626"/>
      <c r="DS40" s="626"/>
      <c r="DT40" s="626"/>
      <c r="DU40" s="626"/>
      <c r="DV40" s="627"/>
      <c r="DW40" s="630" t="s">
        <v>316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906849</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316</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412063</v>
      </c>
      <c r="CS42" s="626"/>
      <c r="CT42" s="626"/>
      <c r="CU42" s="626"/>
      <c r="CV42" s="626"/>
      <c r="CW42" s="626"/>
      <c r="CX42" s="626"/>
      <c r="CY42" s="627"/>
      <c r="CZ42" s="659">
        <v>3</v>
      </c>
      <c r="DA42" s="708"/>
      <c r="DB42" s="708"/>
      <c r="DC42" s="709"/>
      <c r="DD42" s="634">
        <v>79193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11054</v>
      </c>
      <c r="CS43" s="657"/>
      <c r="CT43" s="657"/>
      <c r="CU43" s="657"/>
      <c r="CV43" s="657"/>
      <c r="CW43" s="657"/>
      <c r="CX43" s="657"/>
      <c r="CY43" s="658"/>
      <c r="CZ43" s="659">
        <v>0.1</v>
      </c>
      <c r="DA43" s="660"/>
      <c r="DB43" s="660"/>
      <c r="DC43" s="661"/>
      <c r="DD43" s="634">
        <v>11054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334</v>
      </c>
      <c r="CD44" s="731" t="s">
        <v>286</v>
      </c>
      <c r="CE44" s="732"/>
      <c r="CF44" s="622" t="s">
        <v>335</v>
      </c>
      <c r="CG44" s="623"/>
      <c r="CH44" s="623"/>
      <c r="CI44" s="623"/>
      <c r="CJ44" s="623"/>
      <c r="CK44" s="623"/>
      <c r="CL44" s="623"/>
      <c r="CM44" s="623"/>
      <c r="CN44" s="623"/>
      <c r="CO44" s="623"/>
      <c r="CP44" s="623"/>
      <c r="CQ44" s="624"/>
      <c r="CR44" s="625">
        <v>412063</v>
      </c>
      <c r="CS44" s="626"/>
      <c r="CT44" s="626"/>
      <c r="CU44" s="626"/>
      <c r="CV44" s="626"/>
      <c r="CW44" s="626"/>
      <c r="CX44" s="626"/>
      <c r="CY44" s="627"/>
      <c r="CZ44" s="659">
        <v>3</v>
      </c>
      <c r="DA44" s="708"/>
      <c r="DB44" s="708"/>
      <c r="DC44" s="709"/>
      <c r="DD44" s="634">
        <v>79193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336</v>
      </c>
      <c r="CG45" s="623"/>
      <c r="CH45" s="623"/>
      <c r="CI45" s="623"/>
      <c r="CJ45" s="623"/>
      <c r="CK45" s="623"/>
      <c r="CL45" s="623"/>
      <c r="CM45" s="623"/>
      <c r="CN45" s="623"/>
      <c r="CO45" s="623"/>
      <c r="CP45" s="623"/>
      <c r="CQ45" s="624"/>
      <c r="CR45" s="625">
        <v>146564</v>
      </c>
      <c r="CS45" s="657"/>
      <c r="CT45" s="657"/>
      <c r="CU45" s="657"/>
      <c r="CV45" s="657"/>
      <c r="CW45" s="657"/>
      <c r="CX45" s="657"/>
      <c r="CY45" s="658"/>
      <c r="CZ45" s="659">
        <v>1.1000000000000001</v>
      </c>
      <c r="DA45" s="660"/>
      <c r="DB45" s="660"/>
      <c r="DC45" s="661"/>
      <c r="DD45" s="634">
        <v>5347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337</v>
      </c>
      <c r="CG46" s="623"/>
      <c r="CH46" s="623"/>
      <c r="CI46" s="623"/>
      <c r="CJ46" s="623"/>
      <c r="CK46" s="623"/>
      <c r="CL46" s="623"/>
      <c r="CM46" s="623"/>
      <c r="CN46" s="623"/>
      <c r="CO46" s="623"/>
      <c r="CP46" s="623"/>
      <c r="CQ46" s="624"/>
      <c r="CR46" s="625">
        <v>257729</v>
      </c>
      <c r="CS46" s="626"/>
      <c r="CT46" s="626"/>
      <c r="CU46" s="626"/>
      <c r="CV46" s="626"/>
      <c r="CW46" s="626"/>
      <c r="CX46" s="626"/>
      <c r="CY46" s="627"/>
      <c r="CZ46" s="659">
        <v>1.9</v>
      </c>
      <c r="DA46" s="708"/>
      <c r="DB46" s="708"/>
      <c r="DC46" s="709"/>
      <c r="DD46" s="634">
        <v>70576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338</v>
      </c>
      <c r="CG47" s="623"/>
      <c r="CH47" s="623"/>
      <c r="CI47" s="623"/>
      <c r="CJ47" s="623"/>
      <c r="CK47" s="623"/>
      <c r="CL47" s="623"/>
      <c r="CM47" s="623"/>
      <c r="CN47" s="623"/>
      <c r="CO47" s="623"/>
      <c r="CP47" s="623"/>
      <c r="CQ47" s="624"/>
      <c r="CR47" s="625" t="s">
        <v>110</v>
      </c>
      <c r="CS47" s="657"/>
      <c r="CT47" s="657"/>
      <c r="CU47" s="657"/>
      <c r="CV47" s="657"/>
      <c r="CW47" s="657"/>
      <c r="CX47" s="657"/>
      <c r="CY47" s="658"/>
      <c r="CZ47" s="659" t="s">
        <v>110</v>
      </c>
      <c r="DA47" s="660"/>
      <c r="DB47" s="660"/>
      <c r="DC47" s="661"/>
      <c r="DD47" s="634" t="s">
        <v>110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339</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340</v>
      </c>
      <c r="CE49" s="669"/>
      <c r="CF49" s="669"/>
      <c r="CG49" s="669"/>
      <c r="CH49" s="669"/>
      <c r="CI49" s="669"/>
      <c r="CJ49" s="669"/>
      <c r="CK49" s="669"/>
      <c r="CL49" s="669"/>
      <c r="CM49" s="669"/>
      <c r="CN49" s="669"/>
      <c r="CO49" s="669"/>
      <c r="CP49" s="669"/>
      <c r="CQ49" s="670"/>
      <c r="CR49" s="697">
        <v>13511091</v>
      </c>
      <c r="CS49" s="693"/>
      <c r="CT49" s="693"/>
      <c r="CU49" s="693"/>
      <c r="CV49" s="693"/>
      <c r="CW49" s="693"/>
      <c r="CX49" s="693"/>
      <c r="CY49" s="720"/>
      <c r="CZ49" s="721">
        <v>100</v>
      </c>
      <c r="DA49" s="722"/>
      <c r="DB49" s="722"/>
      <c r="DC49" s="723"/>
      <c r="DD49" s="724">
        <v>9734535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363</v>
      </c>
      <c r="C7" s="752"/>
      <c r="D7" s="752"/>
      <c r="E7" s="752"/>
      <c r="F7" s="752"/>
      <c r="G7" s="752"/>
      <c r="H7" s="752"/>
      <c r="I7" s="752"/>
      <c r="J7" s="752"/>
      <c r="K7" s="752"/>
      <c r="L7" s="752"/>
      <c r="M7" s="752"/>
      <c r="N7" s="752"/>
      <c r="O7" s="752"/>
      <c r="P7" s="753"/>
      <c r="Q7" s="754">
        <v>13936</v>
      </c>
      <c r="R7" s="755"/>
      <c r="S7" s="755"/>
      <c r="T7" s="755"/>
      <c r="U7" s="755"/>
      <c r="V7" s="755">
        <v>13498</v>
      </c>
      <c r="W7" s="755"/>
      <c r="X7" s="755"/>
      <c r="Y7" s="755"/>
      <c r="Z7" s="755"/>
      <c r="AA7" s="755">
        <v>437</v>
      </c>
      <c r="AB7" s="755"/>
      <c r="AC7" s="755"/>
      <c r="AD7" s="755"/>
      <c r="AE7" s="756"/>
      <c r="AF7" s="757">
        <v>434</v>
      </c>
      <c r="AG7" s="758"/>
      <c r="AH7" s="758"/>
      <c r="AI7" s="758"/>
      <c r="AJ7" s="759"/>
      <c r="AK7" s="794">
        <v>256</v>
      </c>
      <c r="AL7" s="795"/>
      <c r="AM7" s="795"/>
      <c r="AN7" s="795"/>
      <c r="AO7" s="795"/>
      <c r="AP7" s="795">
        <v>17416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553</v>
      </c>
      <c r="BS7" s="798" t="s">
        <v>554</v>
      </c>
      <c r="BT7" s="799"/>
      <c r="BU7" s="799"/>
      <c r="BV7" s="799"/>
      <c r="BW7" s="799"/>
      <c r="BX7" s="799"/>
      <c r="BY7" s="799"/>
      <c r="BZ7" s="799"/>
      <c r="CA7" s="799"/>
      <c r="CB7" s="799"/>
      <c r="CC7" s="799"/>
      <c r="CD7" s="799"/>
      <c r="CE7" s="799"/>
      <c r="CF7" s="799"/>
      <c r="CG7" s="800"/>
      <c r="CH7" s="791">
        <v>-51</v>
      </c>
      <c r="CI7" s="792"/>
      <c r="CJ7" s="792"/>
      <c r="CK7" s="792"/>
      <c r="CL7" s="793"/>
      <c r="CM7" s="791">
        <v>557</v>
      </c>
      <c r="CN7" s="792"/>
      <c r="CO7" s="792"/>
      <c r="CP7" s="792"/>
      <c r="CQ7" s="793"/>
      <c r="CR7" s="791">
        <v>206</v>
      </c>
      <c r="CS7" s="792"/>
      <c r="CT7" s="792"/>
      <c r="CU7" s="792"/>
      <c r="CV7" s="793"/>
      <c r="CW7" s="791" t="s">
        <v>555</v>
      </c>
      <c r="CX7" s="792"/>
      <c r="CY7" s="792"/>
      <c r="CZ7" s="792"/>
      <c r="DA7" s="793"/>
      <c r="DB7" s="791" t="s">
        <v>555</v>
      </c>
      <c r="DC7" s="792"/>
      <c r="DD7" s="792"/>
      <c r="DE7" s="792"/>
      <c r="DF7" s="793"/>
      <c r="DG7" s="791" t="s">
        <v>555</v>
      </c>
      <c r="DH7" s="792"/>
      <c r="DI7" s="792"/>
      <c r="DJ7" s="792"/>
      <c r="DK7" s="793"/>
      <c r="DL7" s="791">
        <v>1261</v>
      </c>
      <c r="DM7" s="792"/>
      <c r="DN7" s="792"/>
      <c r="DO7" s="792"/>
      <c r="DP7" s="793"/>
      <c r="DQ7" s="791">
        <v>126</v>
      </c>
      <c r="DR7" s="792"/>
      <c r="DS7" s="792"/>
      <c r="DT7" s="792"/>
      <c r="DU7" s="793"/>
      <c r="DV7" s="772"/>
      <c r="DW7" s="773"/>
      <c r="DX7" s="773"/>
      <c r="DY7" s="773"/>
      <c r="DZ7" s="774"/>
      <c r="EA7" s="207"/>
    </row>
    <row r="8" spans="1:131" s="208" customFormat="1" ht="26.25" customHeight="1" x14ac:dyDescent="0.15">
      <c r="A8" s="214">
        <v>2</v>
      </c>
      <c r="B8" s="775" t="s">
        <v>364</v>
      </c>
      <c r="C8" s="776"/>
      <c r="D8" s="776"/>
      <c r="E8" s="776"/>
      <c r="F8" s="776"/>
      <c r="G8" s="776"/>
      <c r="H8" s="776"/>
      <c r="I8" s="776"/>
      <c r="J8" s="776"/>
      <c r="K8" s="776"/>
      <c r="L8" s="776"/>
      <c r="M8" s="776"/>
      <c r="N8" s="776"/>
      <c r="O8" s="776"/>
      <c r="P8" s="777"/>
      <c r="Q8" s="778">
        <v>32</v>
      </c>
      <c r="R8" s="779"/>
      <c r="S8" s="779"/>
      <c r="T8" s="779"/>
      <c r="U8" s="779"/>
      <c r="V8" s="779">
        <v>24</v>
      </c>
      <c r="W8" s="779"/>
      <c r="X8" s="779"/>
      <c r="Y8" s="779"/>
      <c r="Z8" s="779"/>
      <c r="AA8" s="779">
        <v>8</v>
      </c>
      <c r="AB8" s="779"/>
      <c r="AC8" s="779"/>
      <c r="AD8" s="779"/>
      <c r="AE8" s="780"/>
      <c r="AF8" s="781">
        <v>8</v>
      </c>
      <c r="AG8" s="782"/>
      <c r="AH8" s="782"/>
      <c r="AI8" s="782"/>
      <c r="AJ8" s="783"/>
      <c r="AK8" s="784" t="s">
        <v>546</v>
      </c>
      <c r="AL8" s="785"/>
      <c r="AM8" s="785"/>
      <c r="AN8" s="785"/>
      <c r="AO8" s="785"/>
      <c r="AP8" s="785" t="s">
        <v>546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13966</v>
      </c>
      <c r="R23" s="814"/>
      <c r="S23" s="814"/>
      <c r="T23" s="814"/>
      <c r="U23" s="814"/>
      <c r="V23" s="814">
        <v>13521</v>
      </c>
      <c r="W23" s="814"/>
      <c r="X23" s="814"/>
      <c r="Y23" s="814"/>
      <c r="Z23" s="814"/>
      <c r="AA23" s="814">
        <v>445</v>
      </c>
      <c r="AB23" s="814"/>
      <c r="AC23" s="814"/>
      <c r="AD23" s="814"/>
      <c r="AE23" s="815"/>
      <c r="AF23" s="816">
        <v>442</v>
      </c>
      <c r="AG23" s="814"/>
      <c r="AH23" s="814"/>
      <c r="AI23" s="814"/>
      <c r="AJ23" s="817"/>
      <c r="AK23" s="818"/>
      <c r="AL23" s="819"/>
      <c r="AM23" s="819"/>
      <c r="AN23" s="819"/>
      <c r="AO23" s="819"/>
      <c r="AP23" s="814">
        <v>17416</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346</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378</v>
      </c>
      <c r="C28" s="752"/>
      <c r="D28" s="752"/>
      <c r="E28" s="752"/>
      <c r="F28" s="752"/>
      <c r="G28" s="752"/>
      <c r="H28" s="752"/>
      <c r="I28" s="752"/>
      <c r="J28" s="752"/>
      <c r="K28" s="752"/>
      <c r="L28" s="752"/>
      <c r="M28" s="752"/>
      <c r="N28" s="752"/>
      <c r="O28" s="752"/>
      <c r="P28" s="753"/>
      <c r="Q28" s="842">
        <v>5218</v>
      </c>
      <c r="R28" s="843"/>
      <c r="S28" s="843"/>
      <c r="T28" s="843"/>
      <c r="U28" s="843"/>
      <c r="V28" s="843">
        <v>5089</v>
      </c>
      <c r="W28" s="843"/>
      <c r="X28" s="843"/>
      <c r="Y28" s="843"/>
      <c r="Z28" s="843"/>
      <c r="AA28" s="843">
        <v>129</v>
      </c>
      <c r="AB28" s="843"/>
      <c r="AC28" s="843"/>
      <c r="AD28" s="843"/>
      <c r="AE28" s="844"/>
      <c r="AF28" s="845">
        <v>129</v>
      </c>
      <c r="AG28" s="843"/>
      <c r="AH28" s="843"/>
      <c r="AI28" s="843"/>
      <c r="AJ28" s="846"/>
      <c r="AK28" s="847">
        <v>399</v>
      </c>
      <c r="AL28" s="838"/>
      <c r="AM28" s="838"/>
      <c r="AN28" s="838"/>
      <c r="AO28" s="838"/>
      <c r="AP28" s="838" t="s">
        <v>546</v>
      </c>
      <c r="AQ28" s="838"/>
      <c r="AR28" s="838"/>
      <c r="AS28" s="838"/>
      <c r="AT28" s="838"/>
      <c r="AU28" s="838" t="s">
        <v>546</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379</v>
      </c>
      <c r="C29" s="776"/>
      <c r="D29" s="776"/>
      <c r="E29" s="776"/>
      <c r="F29" s="776"/>
      <c r="G29" s="776"/>
      <c r="H29" s="776"/>
      <c r="I29" s="776"/>
      <c r="J29" s="776"/>
      <c r="K29" s="776"/>
      <c r="L29" s="776"/>
      <c r="M29" s="776"/>
      <c r="N29" s="776"/>
      <c r="O29" s="776"/>
      <c r="P29" s="777"/>
      <c r="Q29" s="778">
        <v>88</v>
      </c>
      <c r="R29" s="779"/>
      <c r="S29" s="779"/>
      <c r="T29" s="779"/>
      <c r="U29" s="779"/>
      <c r="V29" s="779">
        <v>73</v>
      </c>
      <c r="W29" s="779"/>
      <c r="X29" s="779"/>
      <c r="Y29" s="779"/>
      <c r="Z29" s="779"/>
      <c r="AA29" s="779">
        <v>15</v>
      </c>
      <c r="AB29" s="779"/>
      <c r="AC29" s="779"/>
      <c r="AD29" s="779"/>
      <c r="AE29" s="780"/>
      <c r="AF29" s="781">
        <v>15</v>
      </c>
      <c r="AG29" s="782"/>
      <c r="AH29" s="782"/>
      <c r="AI29" s="782"/>
      <c r="AJ29" s="783"/>
      <c r="AK29" s="850" t="s">
        <v>546</v>
      </c>
      <c r="AL29" s="851"/>
      <c r="AM29" s="851"/>
      <c r="AN29" s="851"/>
      <c r="AO29" s="851"/>
      <c r="AP29" s="851" t="s">
        <v>546</v>
      </c>
      <c r="AQ29" s="851"/>
      <c r="AR29" s="851"/>
      <c r="AS29" s="851"/>
      <c r="AT29" s="851"/>
      <c r="AU29" s="851" t="s">
        <v>546</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380</v>
      </c>
      <c r="C30" s="776"/>
      <c r="D30" s="776"/>
      <c r="E30" s="776"/>
      <c r="F30" s="776"/>
      <c r="G30" s="776"/>
      <c r="H30" s="776"/>
      <c r="I30" s="776"/>
      <c r="J30" s="776"/>
      <c r="K30" s="776"/>
      <c r="L30" s="776"/>
      <c r="M30" s="776"/>
      <c r="N30" s="776"/>
      <c r="O30" s="776"/>
      <c r="P30" s="777"/>
      <c r="Q30" s="778">
        <v>3061</v>
      </c>
      <c r="R30" s="779"/>
      <c r="S30" s="779"/>
      <c r="T30" s="779"/>
      <c r="U30" s="779"/>
      <c r="V30" s="779">
        <v>2920</v>
      </c>
      <c r="W30" s="779"/>
      <c r="X30" s="779"/>
      <c r="Y30" s="779"/>
      <c r="Z30" s="779"/>
      <c r="AA30" s="779">
        <v>141</v>
      </c>
      <c r="AB30" s="779"/>
      <c r="AC30" s="779"/>
      <c r="AD30" s="779"/>
      <c r="AE30" s="780"/>
      <c r="AF30" s="781">
        <v>141</v>
      </c>
      <c r="AG30" s="782"/>
      <c r="AH30" s="782"/>
      <c r="AI30" s="782"/>
      <c r="AJ30" s="783"/>
      <c r="AK30" s="850">
        <v>463</v>
      </c>
      <c r="AL30" s="851"/>
      <c r="AM30" s="851"/>
      <c r="AN30" s="851"/>
      <c r="AO30" s="851"/>
      <c r="AP30" s="851" t="s">
        <v>546</v>
      </c>
      <c r="AQ30" s="851"/>
      <c r="AR30" s="851"/>
      <c r="AS30" s="851"/>
      <c r="AT30" s="851"/>
      <c r="AU30" s="851" t="s">
        <v>546</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381</v>
      </c>
      <c r="C31" s="776"/>
      <c r="D31" s="776"/>
      <c r="E31" s="776"/>
      <c r="F31" s="776"/>
      <c r="G31" s="776"/>
      <c r="H31" s="776"/>
      <c r="I31" s="776"/>
      <c r="J31" s="776"/>
      <c r="K31" s="776"/>
      <c r="L31" s="776"/>
      <c r="M31" s="776"/>
      <c r="N31" s="776"/>
      <c r="O31" s="776"/>
      <c r="P31" s="777"/>
      <c r="Q31" s="778">
        <v>35</v>
      </c>
      <c r="R31" s="779"/>
      <c r="S31" s="779"/>
      <c r="T31" s="779"/>
      <c r="U31" s="779"/>
      <c r="V31" s="779">
        <v>29</v>
      </c>
      <c r="W31" s="779"/>
      <c r="X31" s="779"/>
      <c r="Y31" s="779"/>
      <c r="Z31" s="779"/>
      <c r="AA31" s="779">
        <v>6</v>
      </c>
      <c r="AB31" s="779"/>
      <c r="AC31" s="779"/>
      <c r="AD31" s="779"/>
      <c r="AE31" s="780"/>
      <c r="AF31" s="781">
        <v>6</v>
      </c>
      <c r="AG31" s="782"/>
      <c r="AH31" s="782"/>
      <c r="AI31" s="782"/>
      <c r="AJ31" s="783"/>
      <c r="AK31" s="850" t="s">
        <v>546</v>
      </c>
      <c r="AL31" s="851"/>
      <c r="AM31" s="851"/>
      <c r="AN31" s="851"/>
      <c r="AO31" s="851"/>
      <c r="AP31" s="851" t="s">
        <v>546</v>
      </c>
      <c r="AQ31" s="851"/>
      <c r="AR31" s="851"/>
      <c r="AS31" s="851"/>
      <c r="AT31" s="851"/>
      <c r="AU31" s="851" t="s">
        <v>546</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382</v>
      </c>
      <c r="C32" s="776"/>
      <c r="D32" s="776"/>
      <c r="E32" s="776"/>
      <c r="F32" s="776"/>
      <c r="G32" s="776"/>
      <c r="H32" s="776"/>
      <c r="I32" s="776"/>
      <c r="J32" s="776"/>
      <c r="K32" s="776"/>
      <c r="L32" s="776"/>
      <c r="M32" s="776"/>
      <c r="N32" s="776"/>
      <c r="O32" s="776"/>
      <c r="P32" s="777"/>
      <c r="Q32" s="778">
        <v>580</v>
      </c>
      <c r="R32" s="779"/>
      <c r="S32" s="779"/>
      <c r="T32" s="779"/>
      <c r="U32" s="779"/>
      <c r="V32" s="779">
        <v>576</v>
      </c>
      <c r="W32" s="779"/>
      <c r="X32" s="779"/>
      <c r="Y32" s="779"/>
      <c r="Z32" s="779"/>
      <c r="AA32" s="779">
        <v>4</v>
      </c>
      <c r="AB32" s="779"/>
      <c r="AC32" s="779"/>
      <c r="AD32" s="779"/>
      <c r="AE32" s="780"/>
      <c r="AF32" s="781">
        <v>4</v>
      </c>
      <c r="AG32" s="782"/>
      <c r="AH32" s="782"/>
      <c r="AI32" s="782"/>
      <c r="AJ32" s="783"/>
      <c r="AK32" s="850">
        <v>81</v>
      </c>
      <c r="AL32" s="851"/>
      <c r="AM32" s="851"/>
      <c r="AN32" s="851"/>
      <c r="AO32" s="851"/>
      <c r="AP32" s="851" t="s">
        <v>546</v>
      </c>
      <c r="AQ32" s="851"/>
      <c r="AR32" s="851"/>
      <c r="AS32" s="851"/>
      <c r="AT32" s="851"/>
      <c r="AU32" s="851" t="s">
        <v>546</v>
      </c>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383</v>
      </c>
      <c r="C33" s="776"/>
      <c r="D33" s="776"/>
      <c r="E33" s="776"/>
      <c r="F33" s="776"/>
      <c r="G33" s="776"/>
      <c r="H33" s="776"/>
      <c r="I33" s="776"/>
      <c r="J33" s="776"/>
      <c r="K33" s="776"/>
      <c r="L33" s="776"/>
      <c r="M33" s="776"/>
      <c r="N33" s="776"/>
      <c r="O33" s="776"/>
      <c r="P33" s="777"/>
      <c r="Q33" s="778">
        <v>687</v>
      </c>
      <c r="R33" s="779"/>
      <c r="S33" s="779"/>
      <c r="T33" s="779"/>
      <c r="U33" s="779"/>
      <c r="V33" s="779">
        <v>659</v>
      </c>
      <c r="W33" s="779"/>
      <c r="X33" s="779"/>
      <c r="Y33" s="779"/>
      <c r="Z33" s="779"/>
      <c r="AA33" s="779">
        <v>28</v>
      </c>
      <c r="AB33" s="779"/>
      <c r="AC33" s="779"/>
      <c r="AD33" s="779"/>
      <c r="AE33" s="780"/>
      <c r="AF33" s="781">
        <v>1665</v>
      </c>
      <c r="AG33" s="782"/>
      <c r="AH33" s="782"/>
      <c r="AI33" s="782"/>
      <c r="AJ33" s="783"/>
      <c r="AK33" s="850">
        <v>2</v>
      </c>
      <c r="AL33" s="851"/>
      <c r="AM33" s="851"/>
      <c r="AN33" s="851"/>
      <c r="AO33" s="851"/>
      <c r="AP33" s="851">
        <v>1212</v>
      </c>
      <c r="AQ33" s="851"/>
      <c r="AR33" s="851"/>
      <c r="AS33" s="851"/>
      <c r="AT33" s="851"/>
      <c r="AU33" s="851">
        <v>8</v>
      </c>
      <c r="AV33" s="851"/>
      <c r="AW33" s="851"/>
      <c r="AX33" s="851"/>
      <c r="AY33" s="851"/>
      <c r="AZ33" s="852"/>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385</v>
      </c>
      <c r="C34" s="776"/>
      <c r="D34" s="776"/>
      <c r="E34" s="776"/>
      <c r="F34" s="776"/>
      <c r="G34" s="776"/>
      <c r="H34" s="776"/>
      <c r="I34" s="776"/>
      <c r="J34" s="776"/>
      <c r="K34" s="776"/>
      <c r="L34" s="776"/>
      <c r="M34" s="776"/>
      <c r="N34" s="776"/>
      <c r="O34" s="776"/>
      <c r="P34" s="777"/>
      <c r="Q34" s="778">
        <v>1378</v>
      </c>
      <c r="R34" s="779"/>
      <c r="S34" s="779"/>
      <c r="T34" s="779"/>
      <c r="U34" s="779"/>
      <c r="V34" s="779">
        <v>1212</v>
      </c>
      <c r="W34" s="779"/>
      <c r="X34" s="779"/>
      <c r="Y34" s="779"/>
      <c r="Z34" s="779"/>
      <c r="AA34" s="779">
        <v>166</v>
      </c>
      <c r="AB34" s="779"/>
      <c r="AC34" s="779"/>
      <c r="AD34" s="779"/>
      <c r="AE34" s="780"/>
      <c r="AF34" s="781">
        <v>166</v>
      </c>
      <c r="AG34" s="782"/>
      <c r="AH34" s="782"/>
      <c r="AI34" s="782"/>
      <c r="AJ34" s="783"/>
      <c r="AK34" s="850">
        <v>320</v>
      </c>
      <c r="AL34" s="851"/>
      <c r="AM34" s="851"/>
      <c r="AN34" s="851"/>
      <c r="AO34" s="851"/>
      <c r="AP34" s="851">
        <v>7481</v>
      </c>
      <c r="AQ34" s="851"/>
      <c r="AR34" s="851"/>
      <c r="AS34" s="851"/>
      <c r="AT34" s="851"/>
      <c r="AU34" s="851">
        <v>4242</v>
      </c>
      <c r="AV34" s="851"/>
      <c r="AW34" s="851"/>
      <c r="AX34" s="851"/>
      <c r="AY34" s="851"/>
      <c r="AZ34" s="852"/>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2126</v>
      </c>
      <c r="AG63" s="862"/>
      <c r="AH63" s="862"/>
      <c r="AI63" s="862"/>
      <c r="AJ63" s="863"/>
      <c r="AK63" s="864"/>
      <c r="AL63" s="859"/>
      <c r="AM63" s="859"/>
      <c r="AN63" s="859"/>
      <c r="AO63" s="859"/>
      <c r="AP63" s="862">
        <v>8693</v>
      </c>
      <c r="AQ63" s="862"/>
      <c r="AR63" s="862"/>
      <c r="AS63" s="862"/>
      <c r="AT63" s="862"/>
      <c r="AU63" s="862">
        <v>4250</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391</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v>87</v>
      </c>
      <c r="R68" s="886"/>
      <c r="S68" s="886"/>
      <c r="T68" s="886"/>
      <c r="U68" s="886"/>
      <c r="V68" s="886">
        <v>44</v>
      </c>
      <c r="W68" s="886"/>
      <c r="X68" s="886"/>
      <c r="Y68" s="886"/>
      <c r="Z68" s="886"/>
      <c r="AA68" s="886">
        <v>43</v>
      </c>
      <c r="AB68" s="886"/>
      <c r="AC68" s="886"/>
      <c r="AD68" s="886"/>
      <c r="AE68" s="886"/>
      <c r="AF68" s="886">
        <v>43</v>
      </c>
      <c r="AG68" s="886"/>
      <c r="AH68" s="886"/>
      <c r="AI68" s="886"/>
      <c r="AJ68" s="886"/>
      <c r="AK68" s="886" t="s">
        <v>547</v>
      </c>
      <c r="AL68" s="886"/>
      <c r="AM68" s="886"/>
      <c r="AN68" s="886"/>
      <c r="AO68" s="886"/>
      <c r="AP68" s="886" t="s">
        <v>547</v>
      </c>
      <c r="AQ68" s="886"/>
      <c r="AR68" s="886"/>
      <c r="AS68" s="886"/>
      <c r="AT68" s="886"/>
      <c r="AU68" s="886" t="s">
        <v>547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536</v>
      </c>
      <c r="C69" s="894"/>
      <c r="D69" s="894"/>
      <c r="E69" s="894"/>
      <c r="F69" s="894"/>
      <c r="G69" s="894"/>
      <c r="H69" s="894"/>
      <c r="I69" s="894"/>
      <c r="J69" s="894"/>
      <c r="K69" s="894"/>
      <c r="L69" s="894"/>
      <c r="M69" s="894"/>
      <c r="N69" s="894"/>
      <c r="O69" s="894"/>
      <c r="P69" s="895"/>
      <c r="Q69" s="896">
        <v>49</v>
      </c>
      <c r="R69" s="851"/>
      <c r="S69" s="851"/>
      <c r="T69" s="851"/>
      <c r="U69" s="851"/>
      <c r="V69" s="851">
        <v>20</v>
      </c>
      <c r="W69" s="851"/>
      <c r="X69" s="851"/>
      <c r="Y69" s="851"/>
      <c r="Z69" s="851"/>
      <c r="AA69" s="851">
        <v>29</v>
      </c>
      <c r="AB69" s="851"/>
      <c r="AC69" s="851"/>
      <c r="AD69" s="851"/>
      <c r="AE69" s="851"/>
      <c r="AF69" s="851">
        <v>29</v>
      </c>
      <c r="AG69" s="851"/>
      <c r="AH69" s="851"/>
      <c r="AI69" s="851"/>
      <c r="AJ69" s="851"/>
      <c r="AK69" s="851" t="s">
        <v>547</v>
      </c>
      <c r="AL69" s="851"/>
      <c r="AM69" s="851"/>
      <c r="AN69" s="851"/>
      <c r="AO69" s="851"/>
      <c r="AP69" s="851" t="s">
        <v>547</v>
      </c>
      <c r="AQ69" s="851"/>
      <c r="AR69" s="851"/>
      <c r="AS69" s="851"/>
      <c r="AT69" s="851"/>
      <c r="AU69" s="851" t="s">
        <v>548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537</v>
      </c>
      <c r="C70" s="894"/>
      <c r="D70" s="894"/>
      <c r="E70" s="894"/>
      <c r="F70" s="894"/>
      <c r="G70" s="894"/>
      <c r="H70" s="894"/>
      <c r="I70" s="894"/>
      <c r="J70" s="894"/>
      <c r="K70" s="894"/>
      <c r="L70" s="894"/>
      <c r="M70" s="894"/>
      <c r="N70" s="894"/>
      <c r="O70" s="894"/>
      <c r="P70" s="895"/>
      <c r="Q70" s="896">
        <v>8</v>
      </c>
      <c r="R70" s="851"/>
      <c r="S70" s="851"/>
      <c r="T70" s="851"/>
      <c r="U70" s="851"/>
      <c r="V70" s="851">
        <v>5</v>
      </c>
      <c r="W70" s="851"/>
      <c r="X70" s="851"/>
      <c r="Y70" s="851"/>
      <c r="Z70" s="851"/>
      <c r="AA70" s="851">
        <v>3</v>
      </c>
      <c r="AB70" s="851"/>
      <c r="AC70" s="851"/>
      <c r="AD70" s="851"/>
      <c r="AE70" s="851"/>
      <c r="AF70" s="851">
        <v>3</v>
      </c>
      <c r="AG70" s="851"/>
      <c r="AH70" s="851"/>
      <c r="AI70" s="851"/>
      <c r="AJ70" s="851"/>
      <c r="AK70" s="851" t="s">
        <v>547</v>
      </c>
      <c r="AL70" s="851"/>
      <c r="AM70" s="851"/>
      <c r="AN70" s="851"/>
      <c r="AO70" s="851"/>
      <c r="AP70" s="851" t="s">
        <v>547</v>
      </c>
      <c r="AQ70" s="851"/>
      <c r="AR70" s="851"/>
      <c r="AS70" s="851"/>
      <c r="AT70" s="851"/>
      <c r="AU70" s="851" t="s">
        <v>547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56</v>
      </c>
      <c r="R71" s="851"/>
      <c r="S71" s="851"/>
      <c r="T71" s="851"/>
      <c r="U71" s="851"/>
      <c r="V71" s="851">
        <v>18</v>
      </c>
      <c r="W71" s="851"/>
      <c r="X71" s="851"/>
      <c r="Y71" s="851"/>
      <c r="Z71" s="851"/>
      <c r="AA71" s="851">
        <v>38</v>
      </c>
      <c r="AB71" s="851"/>
      <c r="AC71" s="851"/>
      <c r="AD71" s="851"/>
      <c r="AE71" s="851"/>
      <c r="AF71" s="851">
        <v>38</v>
      </c>
      <c r="AG71" s="851"/>
      <c r="AH71" s="851"/>
      <c r="AI71" s="851"/>
      <c r="AJ71" s="851"/>
      <c r="AK71" s="851" t="s">
        <v>547</v>
      </c>
      <c r="AL71" s="851"/>
      <c r="AM71" s="851"/>
      <c r="AN71" s="851"/>
      <c r="AO71" s="851"/>
      <c r="AP71" s="851" t="s">
        <v>547</v>
      </c>
      <c r="AQ71" s="851"/>
      <c r="AR71" s="851"/>
      <c r="AS71" s="851"/>
      <c r="AT71" s="851"/>
      <c r="AU71" s="851" t="s">
        <v>547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2</v>
      </c>
      <c r="R72" s="851"/>
      <c r="S72" s="851"/>
      <c r="T72" s="851"/>
      <c r="U72" s="851"/>
      <c r="V72" s="851">
        <v>1</v>
      </c>
      <c r="W72" s="851"/>
      <c r="X72" s="851"/>
      <c r="Y72" s="851"/>
      <c r="Z72" s="851"/>
      <c r="AA72" s="851">
        <v>1</v>
      </c>
      <c r="AB72" s="851"/>
      <c r="AC72" s="851"/>
      <c r="AD72" s="851"/>
      <c r="AE72" s="851"/>
      <c r="AF72" s="851">
        <v>1</v>
      </c>
      <c r="AG72" s="851"/>
      <c r="AH72" s="851"/>
      <c r="AI72" s="851"/>
      <c r="AJ72" s="851"/>
      <c r="AK72" s="851" t="s">
        <v>547</v>
      </c>
      <c r="AL72" s="851"/>
      <c r="AM72" s="851"/>
      <c r="AN72" s="851"/>
      <c r="AO72" s="851"/>
      <c r="AP72" s="851" t="s">
        <v>547</v>
      </c>
      <c r="AQ72" s="851"/>
      <c r="AR72" s="851"/>
      <c r="AS72" s="851"/>
      <c r="AT72" s="851"/>
      <c r="AU72" s="851" t="s">
        <v>548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9</v>
      </c>
      <c r="R73" s="851"/>
      <c r="S73" s="851"/>
      <c r="T73" s="851"/>
      <c r="U73" s="851"/>
      <c r="V73" s="851">
        <v>7</v>
      </c>
      <c r="W73" s="851"/>
      <c r="X73" s="851"/>
      <c r="Y73" s="851"/>
      <c r="Z73" s="851"/>
      <c r="AA73" s="851">
        <v>2</v>
      </c>
      <c r="AB73" s="851"/>
      <c r="AC73" s="851"/>
      <c r="AD73" s="851"/>
      <c r="AE73" s="851"/>
      <c r="AF73" s="851">
        <v>2</v>
      </c>
      <c r="AG73" s="851"/>
      <c r="AH73" s="851"/>
      <c r="AI73" s="851"/>
      <c r="AJ73" s="851"/>
      <c r="AK73" s="851" t="s">
        <v>549</v>
      </c>
      <c r="AL73" s="851"/>
      <c r="AM73" s="851"/>
      <c r="AN73" s="851"/>
      <c r="AO73" s="851"/>
      <c r="AP73" s="851" t="s">
        <v>547</v>
      </c>
      <c r="AQ73" s="851"/>
      <c r="AR73" s="851"/>
      <c r="AS73" s="851"/>
      <c r="AT73" s="851"/>
      <c r="AU73" s="851" t="s">
        <v>547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8</v>
      </c>
      <c r="R74" s="851"/>
      <c r="S74" s="851"/>
      <c r="T74" s="851"/>
      <c r="U74" s="851"/>
      <c r="V74" s="851">
        <v>1</v>
      </c>
      <c r="W74" s="851"/>
      <c r="X74" s="851"/>
      <c r="Y74" s="851"/>
      <c r="Z74" s="851"/>
      <c r="AA74" s="851">
        <v>7</v>
      </c>
      <c r="AB74" s="851"/>
      <c r="AC74" s="851"/>
      <c r="AD74" s="851"/>
      <c r="AE74" s="851"/>
      <c r="AF74" s="851">
        <v>7</v>
      </c>
      <c r="AG74" s="851"/>
      <c r="AH74" s="851"/>
      <c r="AI74" s="851"/>
      <c r="AJ74" s="851"/>
      <c r="AK74" s="851" t="s">
        <v>550</v>
      </c>
      <c r="AL74" s="851"/>
      <c r="AM74" s="851"/>
      <c r="AN74" s="851"/>
      <c r="AO74" s="851"/>
      <c r="AP74" s="851" t="s">
        <v>547</v>
      </c>
      <c r="AQ74" s="851"/>
      <c r="AR74" s="851"/>
      <c r="AS74" s="851"/>
      <c r="AT74" s="851"/>
      <c r="AU74" s="851" t="s">
        <v>547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249</v>
      </c>
      <c r="R75" s="900"/>
      <c r="S75" s="900"/>
      <c r="T75" s="900"/>
      <c r="U75" s="850"/>
      <c r="V75" s="901">
        <v>202</v>
      </c>
      <c r="W75" s="900"/>
      <c r="X75" s="900"/>
      <c r="Y75" s="900"/>
      <c r="Z75" s="850"/>
      <c r="AA75" s="901">
        <v>47</v>
      </c>
      <c r="AB75" s="900"/>
      <c r="AC75" s="900"/>
      <c r="AD75" s="900"/>
      <c r="AE75" s="850"/>
      <c r="AF75" s="901">
        <v>47</v>
      </c>
      <c r="AG75" s="900"/>
      <c r="AH75" s="900"/>
      <c r="AI75" s="900"/>
      <c r="AJ75" s="850"/>
      <c r="AK75" s="901" t="s">
        <v>551</v>
      </c>
      <c r="AL75" s="900"/>
      <c r="AM75" s="900"/>
      <c r="AN75" s="900"/>
      <c r="AO75" s="850"/>
      <c r="AP75" s="901" t="s">
        <v>547</v>
      </c>
      <c r="AQ75" s="900"/>
      <c r="AR75" s="900"/>
      <c r="AS75" s="900"/>
      <c r="AT75" s="850"/>
      <c r="AU75" s="901" t="s">
        <v>547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543</v>
      </c>
      <c r="C76" s="894"/>
      <c r="D76" s="894"/>
      <c r="E76" s="894"/>
      <c r="F76" s="894"/>
      <c r="G76" s="894"/>
      <c r="H76" s="894"/>
      <c r="I76" s="894"/>
      <c r="J76" s="894"/>
      <c r="K76" s="894"/>
      <c r="L76" s="894"/>
      <c r="M76" s="894"/>
      <c r="N76" s="894"/>
      <c r="O76" s="894"/>
      <c r="P76" s="895"/>
      <c r="Q76" s="899">
        <v>4031</v>
      </c>
      <c r="R76" s="900"/>
      <c r="S76" s="900"/>
      <c r="T76" s="900"/>
      <c r="U76" s="850"/>
      <c r="V76" s="901">
        <v>3928</v>
      </c>
      <c r="W76" s="900"/>
      <c r="X76" s="900"/>
      <c r="Y76" s="900"/>
      <c r="Z76" s="850"/>
      <c r="AA76" s="901">
        <v>103</v>
      </c>
      <c r="AB76" s="900"/>
      <c r="AC76" s="900"/>
      <c r="AD76" s="900"/>
      <c r="AE76" s="850"/>
      <c r="AF76" s="901">
        <v>103</v>
      </c>
      <c r="AG76" s="900"/>
      <c r="AH76" s="900"/>
      <c r="AI76" s="900"/>
      <c r="AJ76" s="850"/>
      <c r="AK76" s="901" t="s">
        <v>547</v>
      </c>
      <c r="AL76" s="900"/>
      <c r="AM76" s="900"/>
      <c r="AN76" s="900"/>
      <c r="AO76" s="850"/>
      <c r="AP76" s="901" t="s">
        <v>547</v>
      </c>
      <c r="AQ76" s="900"/>
      <c r="AR76" s="900"/>
      <c r="AS76" s="900"/>
      <c r="AT76" s="850"/>
      <c r="AU76" s="901" t="s">
        <v>548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544</v>
      </c>
      <c r="C77" s="894"/>
      <c r="D77" s="894"/>
      <c r="E77" s="894"/>
      <c r="F77" s="894"/>
      <c r="G77" s="894"/>
      <c r="H77" s="894"/>
      <c r="I77" s="894"/>
      <c r="J77" s="894"/>
      <c r="K77" s="894"/>
      <c r="L77" s="894"/>
      <c r="M77" s="894"/>
      <c r="N77" s="894"/>
      <c r="O77" s="894"/>
      <c r="P77" s="895"/>
      <c r="Q77" s="899">
        <v>3104</v>
      </c>
      <c r="R77" s="900"/>
      <c r="S77" s="900"/>
      <c r="T77" s="900"/>
      <c r="U77" s="850"/>
      <c r="V77" s="901">
        <v>2681</v>
      </c>
      <c r="W77" s="900"/>
      <c r="X77" s="900"/>
      <c r="Y77" s="900"/>
      <c r="Z77" s="850"/>
      <c r="AA77" s="901">
        <v>423</v>
      </c>
      <c r="AB77" s="900"/>
      <c r="AC77" s="900"/>
      <c r="AD77" s="900"/>
      <c r="AE77" s="850"/>
      <c r="AF77" s="901">
        <v>423</v>
      </c>
      <c r="AG77" s="900"/>
      <c r="AH77" s="900"/>
      <c r="AI77" s="900"/>
      <c r="AJ77" s="850"/>
      <c r="AK77" s="901">
        <v>344</v>
      </c>
      <c r="AL77" s="900"/>
      <c r="AM77" s="900"/>
      <c r="AN77" s="900"/>
      <c r="AO77" s="850"/>
      <c r="AP77" s="901" t="s">
        <v>547</v>
      </c>
      <c r="AQ77" s="900"/>
      <c r="AR77" s="900"/>
      <c r="AS77" s="900"/>
      <c r="AT77" s="850"/>
      <c r="AU77" s="901" t="s">
        <v>552</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545</v>
      </c>
      <c r="C78" s="894"/>
      <c r="D78" s="894"/>
      <c r="E78" s="894"/>
      <c r="F78" s="894"/>
      <c r="G78" s="894"/>
      <c r="H78" s="894"/>
      <c r="I78" s="894"/>
      <c r="J78" s="894"/>
      <c r="K78" s="894"/>
      <c r="L78" s="894"/>
      <c r="M78" s="894"/>
      <c r="N78" s="894"/>
      <c r="O78" s="894"/>
      <c r="P78" s="895"/>
      <c r="Q78" s="896">
        <v>831407</v>
      </c>
      <c r="R78" s="851"/>
      <c r="S78" s="851"/>
      <c r="T78" s="851"/>
      <c r="U78" s="851"/>
      <c r="V78" s="851">
        <v>805733</v>
      </c>
      <c r="W78" s="851"/>
      <c r="X78" s="851"/>
      <c r="Y78" s="851"/>
      <c r="Z78" s="851"/>
      <c r="AA78" s="851">
        <v>25674</v>
      </c>
      <c r="AB78" s="851"/>
      <c r="AC78" s="851"/>
      <c r="AD78" s="851"/>
      <c r="AE78" s="851"/>
      <c r="AF78" s="851">
        <v>25674</v>
      </c>
      <c r="AG78" s="851"/>
      <c r="AH78" s="851"/>
      <c r="AI78" s="851"/>
      <c r="AJ78" s="851"/>
      <c r="AK78" s="851">
        <v>7166</v>
      </c>
      <c r="AL78" s="851"/>
      <c r="AM78" s="851"/>
      <c r="AN78" s="851"/>
      <c r="AO78" s="851"/>
      <c r="AP78" s="851" t="s">
        <v>547</v>
      </c>
      <c r="AQ78" s="851"/>
      <c r="AR78" s="851"/>
      <c r="AS78" s="851"/>
      <c r="AT78" s="851"/>
      <c r="AU78" s="851" t="s">
        <v>547</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26370</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206</v>
      </c>
      <c r="CS102" s="870"/>
      <c r="CT102" s="870"/>
      <c r="CU102" s="870"/>
      <c r="CV102" s="913"/>
      <c r="CW102" s="912" t="s">
        <v>477</v>
      </c>
      <c r="CX102" s="870"/>
      <c r="CY102" s="870"/>
      <c r="CZ102" s="870"/>
      <c r="DA102" s="913"/>
      <c r="DB102" s="912" t="s">
        <v>477</v>
      </c>
      <c r="DC102" s="870"/>
      <c r="DD102" s="870"/>
      <c r="DE102" s="870"/>
      <c r="DF102" s="913"/>
      <c r="DG102" s="912" t="s">
        <v>477</v>
      </c>
      <c r="DH102" s="870"/>
      <c r="DI102" s="870"/>
      <c r="DJ102" s="870"/>
      <c r="DK102" s="913"/>
      <c r="DL102" s="912">
        <v>1261</v>
      </c>
      <c r="DM102" s="870"/>
      <c r="DN102" s="870"/>
      <c r="DO102" s="870"/>
      <c r="DP102" s="913"/>
      <c r="DQ102" s="912">
        <v>126</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285</v>
      </c>
      <c r="AG109" s="915"/>
      <c r="AH109" s="915"/>
      <c r="AI109" s="915"/>
      <c r="AJ109" s="916"/>
      <c r="AK109" s="914" t="s">
        <v>284</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285</v>
      </c>
      <c r="BW109" s="915"/>
      <c r="BX109" s="915"/>
      <c r="BY109" s="915"/>
      <c r="BZ109" s="916"/>
      <c r="CA109" s="914" t="s">
        <v>284</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285</v>
      </c>
      <c r="DM109" s="915"/>
      <c r="DN109" s="915"/>
      <c r="DO109" s="915"/>
      <c r="DP109" s="916"/>
      <c r="DQ109" s="914" t="s">
        <v>284</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1626833</v>
      </c>
      <c r="AB110" s="922"/>
      <c r="AC110" s="922"/>
      <c r="AD110" s="922"/>
      <c r="AE110" s="923"/>
      <c r="AF110" s="924">
        <v>1518484</v>
      </c>
      <c r="AG110" s="922"/>
      <c r="AH110" s="922"/>
      <c r="AI110" s="922"/>
      <c r="AJ110" s="923"/>
      <c r="AK110" s="924">
        <v>1505017</v>
      </c>
      <c r="AL110" s="922"/>
      <c r="AM110" s="922"/>
      <c r="AN110" s="922"/>
      <c r="AO110" s="923"/>
      <c r="AP110" s="925">
        <v>19.5</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18248428</v>
      </c>
      <c r="BR110" s="957"/>
      <c r="BS110" s="957"/>
      <c r="BT110" s="957"/>
      <c r="BU110" s="957"/>
      <c r="BV110" s="957">
        <v>17931301</v>
      </c>
      <c r="BW110" s="957"/>
      <c r="BX110" s="957"/>
      <c r="BY110" s="957"/>
      <c r="BZ110" s="957"/>
      <c r="CA110" s="957">
        <v>17416295</v>
      </c>
      <c r="CB110" s="957"/>
      <c r="CC110" s="957"/>
      <c r="CD110" s="957"/>
      <c r="CE110" s="957"/>
      <c r="CF110" s="971">
        <v>225.6</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110</v>
      </c>
      <c r="BR111" s="950"/>
      <c r="BS111" s="950"/>
      <c r="BT111" s="950"/>
      <c r="BU111" s="950"/>
      <c r="BV111" s="950" t="s">
        <v>110</v>
      </c>
      <c r="BW111" s="950"/>
      <c r="BX111" s="950"/>
      <c r="BY111" s="950"/>
      <c r="BZ111" s="950"/>
      <c r="CA111" s="950" t="s">
        <v>110</v>
      </c>
      <c r="CB111" s="950"/>
      <c r="CC111" s="950"/>
      <c r="CD111" s="950"/>
      <c r="CE111" s="950"/>
      <c r="CF111" s="944" t="s">
        <v>110</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4209796</v>
      </c>
      <c r="BR112" s="950"/>
      <c r="BS112" s="950"/>
      <c r="BT112" s="950"/>
      <c r="BU112" s="950"/>
      <c r="BV112" s="950">
        <v>4453864</v>
      </c>
      <c r="BW112" s="950"/>
      <c r="BX112" s="950"/>
      <c r="BY112" s="950"/>
      <c r="BZ112" s="950"/>
      <c r="CA112" s="950">
        <v>4249991</v>
      </c>
      <c r="CB112" s="950"/>
      <c r="CC112" s="950"/>
      <c r="CD112" s="950"/>
      <c r="CE112" s="950"/>
      <c r="CF112" s="944">
        <v>55</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297061</v>
      </c>
      <c r="AB113" s="964"/>
      <c r="AC113" s="964"/>
      <c r="AD113" s="964"/>
      <c r="AE113" s="965"/>
      <c r="AF113" s="966">
        <v>283894</v>
      </c>
      <c r="AG113" s="964"/>
      <c r="AH113" s="964"/>
      <c r="AI113" s="964"/>
      <c r="AJ113" s="965"/>
      <c r="AK113" s="966">
        <v>309556</v>
      </c>
      <c r="AL113" s="964"/>
      <c r="AM113" s="964"/>
      <c r="AN113" s="964"/>
      <c r="AO113" s="965"/>
      <c r="AP113" s="967">
        <v>4</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t="s">
        <v>110</v>
      </c>
      <c r="BR113" s="950"/>
      <c r="BS113" s="950"/>
      <c r="BT113" s="950"/>
      <c r="BU113" s="950"/>
      <c r="BV113" s="950" t="s">
        <v>110</v>
      </c>
      <c r="BW113" s="950"/>
      <c r="BX113" s="950"/>
      <c r="BY113" s="950"/>
      <c r="BZ113" s="950"/>
      <c r="CA113" s="950" t="s">
        <v>110</v>
      </c>
      <c r="CB113" s="950"/>
      <c r="CC113" s="950"/>
      <c r="CD113" s="950"/>
      <c r="CE113" s="950"/>
      <c r="CF113" s="944" t="s">
        <v>110</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110</v>
      </c>
      <c r="AB114" s="989"/>
      <c r="AC114" s="989"/>
      <c r="AD114" s="989"/>
      <c r="AE114" s="990"/>
      <c r="AF114" s="991" t="s">
        <v>110</v>
      </c>
      <c r="AG114" s="989"/>
      <c r="AH114" s="989"/>
      <c r="AI114" s="989"/>
      <c r="AJ114" s="990"/>
      <c r="AK114" s="991" t="s">
        <v>110</v>
      </c>
      <c r="AL114" s="989"/>
      <c r="AM114" s="989"/>
      <c r="AN114" s="989"/>
      <c r="AO114" s="990"/>
      <c r="AP114" s="992" t="s">
        <v>110</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3907613</v>
      </c>
      <c r="BR114" s="950"/>
      <c r="BS114" s="950"/>
      <c r="BT114" s="950"/>
      <c r="BU114" s="950"/>
      <c r="BV114" s="950">
        <v>3668469</v>
      </c>
      <c r="BW114" s="950"/>
      <c r="BX114" s="950"/>
      <c r="BY114" s="950"/>
      <c r="BZ114" s="950"/>
      <c r="CA114" s="950">
        <v>3684151</v>
      </c>
      <c r="CB114" s="950"/>
      <c r="CC114" s="950"/>
      <c r="CD114" s="950"/>
      <c r="CE114" s="950"/>
      <c r="CF114" s="944">
        <v>47.7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110</v>
      </c>
      <c r="AB115" s="964"/>
      <c r="AC115" s="964"/>
      <c r="AD115" s="964"/>
      <c r="AE115" s="965"/>
      <c r="AF115" s="966" t="s">
        <v>110</v>
      </c>
      <c r="AG115" s="964"/>
      <c r="AH115" s="964"/>
      <c r="AI115" s="964"/>
      <c r="AJ115" s="965"/>
      <c r="AK115" s="966" t="s">
        <v>110</v>
      </c>
      <c r="AL115" s="964"/>
      <c r="AM115" s="964"/>
      <c r="AN115" s="964"/>
      <c r="AO115" s="965"/>
      <c r="AP115" s="967" t="s">
        <v>110</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79211</v>
      </c>
      <c r="BR115" s="950"/>
      <c r="BS115" s="950"/>
      <c r="BT115" s="950"/>
      <c r="BU115" s="950"/>
      <c r="BV115" s="950">
        <v>73443</v>
      </c>
      <c r="BW115" s="950"/>
      <c r="BX115" s="950"/>
      <c r="BY115" s="950"/>
      <c r="BZ115" s="950"/>
      <c r="CA115" s="950">
        <v>126135</v>
      </c>
      <c r="CB115" s="950"/>
      <c r="CC115" s="950"/>
      <c r="CD115" s="950"/>
      <c r="CE115" s="950"/>
      <c r="CF115" s="944">
        <v>1.6</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57</v>
      </c>
      <c r="AB116" s="989"/>
      <c r="AC116" s="989"/>
      <c r="AD116" s="989"/>
      <c r="AE116" s="990"/>
      <c r="AF116" s="991">
        <v>288</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x14ac:dyDescent="0.15">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1923951</v>
      </c>
      <c r="AB117" s="1007"/>
      <c r="AC117" s="1007"/>
      <c r="AD117" s="1007"/>
      <c r="AE117" s="1008"/>
      <c r="AF117" s="1009">
        <v>1802666</v>
      </c>
      <c r="AG117" s="1007"/>
      <c r="AH117" s="1007"/>
      <c r="AI117" s="1007"/>
      <c r="AJ117" s="1008"/>
      <c r="AK117" s="1009">
        <v>1814573</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285</v>
      </c>
      <c r="AG118" s="915"/>
      <c r="AH118" s="915"/>
      <c r="AI118" s="915"/>
      <c r="AJ118" s="916"/>
      <c r="AK118" s="914" t="s">
        <v>284</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432</v>
      </c>
      <c r="BP119" s="1036"/>
      <c r="BQ119" s="1027">
        <v>26445048</v>
      </c>
      <c r="BR119" s="1028"/>
      <c r="BS119" s="1028"/>
      <c r="BT119" s="1028"/>
      <c r="BU119" s="1028"/>
      <c r="BV119" s="1028">
        <v>26127077</v>
      </c>
      <c r="BW119" s="1028"/>
      <c r="BX119" s="1028"/>
      <c r="BY119" s="1028"/>
      <c r="BZ119" s="1028"/>
      <c r="CA119" s="1028">
        <v>25476572</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110</v>
      </c>
      <c r="DH119" s="1014"/>
      <c r="DI119" s="1014"/>
      <c r="DJ119" s="1014"/>
      <c r="DK119" s="1015"/>
      <c r="DL119" s="1013" t="s">
        <v>110</v>
      </c>
      <c r="DM119" s="1014"/>
      <c r="DN119" s="1014"/>
      <c r="DO119" s="1014"/>
      <c r="DP119" s="1015"/>
      <c r="DQ119" s="1013" t="s">
        <v>110</v>
      </c>
      <c r="DR119" s="1014"/>
      <c r="DS119" s="1014"/>
      <c r="DT119" s="1014"/>
      <c r="DU119" s="1015"/>
      <c r="DV119" s="1016" t="s">
        <v>110</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2295707</v>
      </c>
      <c r="BR120" s="957"/>
      <c r="BS120" s="957"/>
      <c r="BT120" s="957"/>
      <c r="BU120" s="957"/>
      <c r="BV120" s="957">
        <v>2140760</v>
      </c>
      <c r="BW120" s="957"/>
      <c r="BX120" s="957"/>
      <c r="BY120" s="957"/>
      <c r="BZ120" s="957"/>
      <c r="CA120" s="957">
        <v>2312679</v>
      </c>
      <c r="CB120" s="957"/>
      <c r="CC120" s="957"/>
      <c r="CD120" s="957"/>
      <c r="CE120" s="957"/>
      <c r="CF120" s="971">
        <v>30</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4197034</v>
      </c>
      <c r="DH120" s="957"/>
      <c r="DI120" s="957"/>
      <c r="DJ120" s="957"/>
      <c r="DK120" s="957"/>
      <c r="DL120" s="957">
        <v>4444651</v>
      </c>
      <c r="DM120" s="957"/>
      <c r="DN120" s="957"/>
      <c r="DO120" s="957"/>
      <c r="DP120" s="957"/>
      <c r="DQ120" s="957">
        <v>4241508</v>
      </c>
      <c r="DR120" s="957"/>
      <c r="DS120" s="957"/>
      <c r="DT120" s="957"/>
      <c r="DU120" s="957"/>
      <c r="DV120" s="958">
        <v>54.9</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3585827</v>
      </c>
      <c r="BR121" s="950"/>
      <c r="BS121" s="950"/>
      <c r="BT121" s="950"/>
      <c r="BU121" s="950"/>
      <c r="BV121" s="950">
        <v>3658180</v>
      </c>
      <c r="BW121" s="950"/>
      <c r="BX121" s="950"/>
      <c r="BY121" s="950"/>
      <c r="BZ121" s="950"/>
      <c r="CA121" s="950">
        <v>3349637</v>
      </c>
      <c r="CB121" s="950"/>
      <c r="CC121" s="950"/>
      <c r="CD121" s="950"/>
      <c r="CE121" s="950"/>
      <c r="CF121" s="944">
        <v>43.4</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12762</v>
      </c>
      <c r="DH121" s="950"/>
      <c r="DI121" s="950"/>
      <c r="DJ121" s="950"/>
      <c r="DK121" s="950"/>
      <c r="DL121" s="950">
        <v>9213</v>
      </c>
      <c r="DM121" s="950"/>
      <c r="DN121" s="950"/>
      <c r="DO121" s="950"/>
      <c r="DP121" s="950"/>
      <c r="DQ121" s="950">
        <v>8483</v>
      </c>
      <c r="DR121" s="950"/>
      <c r="DS121" s="950"/>
      <c r="DT121" s="950"/>
      <c r="DU121" s="950"/>
      <c r="DV121" s="951">
        <v>0.1</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12452093</v>
      </c>
      <c r="BR122" s="1028"/>
      <c r="BS122" s="1028"/>
      <c r="BT122" s="1028"/>
      <c r="BU122" s="1028"/>
      <c r="BV122" s="1028">
        <v>12692742</v>
      </c>
      <c r="BW122" s="1028"/>
      <c r="BX122" s="1028"/>
      <c r="BY122" s="1028"/>
      <c r="BZ122" s="1028"/>
      <c r="CA122" s="1028">
        <v>12637352</v>
      </c>
      <c r="CB122" s="1028"/>
      <c r="CC122" s="1028"/>
      <c r="CD122" s="1028"/>
      <c r="CE122" s="1028"/>
      <c r="CF122" s="1048">
        <v>163.69999999999999</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440</v>
      </c>
      <c r="BP123" s="1036"/>
      <c r="BQ123" s="1095">
        <v>18333627</v>
      </c>
      <c r="BR123" s="1096"/>
      <c r="BS123" s="1096"/>
      <c r="BT123" s="1096"/>
      <c r="BU123" s="1096"/>
      <c r="BV123" s="1096">
        <v>18491682</v>
      </c>
      <c r="BW123" s="1096"/>
      <c r="BX123" s="1096"/>
      <c r="BY123" s="1096"/>
      <c r="BZ123" s="1096"/>
      <c r="CA123" s="1096">
        <v>18299668</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105.8</v>
      </c>
      <c r="BR124" s="1058"/>
      <c r="BS124" s="1058"/>
      <c r="BT124" s="1058"/>
      <c r="BU124" s="1058"/>
      <c r="BV124" s="1058">
        <v>98.3</v>
      </c>
      <c r="BW124" s="1058"/>
      <c r="BX124" s="1058"/>
      <c r="BY124" s="1058"/>
      <c r="BZ124" s="1058"/>
      <c r="CA124" s="1058">
        <v>92.9</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373808</v>
      </c>
      <c r="AB128" s="1078"/>
      <c r="AC128" s="1078"/>
      <c r="AD128" s="1078"/>
      <c r="AE128" s="1079"/>
      <c r="AF128" s="1080">
        <v>341379</v>
      </c>
      <c r="AG128" s="1078"/>
      <c r="AH128" s="1078"/>
      <c r="AI128" s="1078"/>
      <c r="AJ128" s="1079"/>
      <c r="AK128" s="1080">
        <v>287064</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110</v>
      </c>
      <c r="BG128" s="1085"/>
      <c r="BH128" s="1085"/>
      <c r="BI128" s="1085"/>
      <c r="BJ128" s="1085"/>
      <c r="BK128" s="1085"/>
      <c r="BL128" s="1086"/>
      <c r="BM128" s="1084">
        <v>13.58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v>79211</v>
      </c>
      <c r="DH128" s="1070"/>
      <c r="DI128" s="1070"/>
      <c r="DJ128" s="1070"/>
      <c r="DK128" s="1070"/>
      <c r="DL128" s="1070">
        <v>73443</v>
      </c>
      <c r="DM128" s="1070"/>
      <c r="DN128" s="1070"/>
      <c r="DO128" s="1070"/>
      <c r="DP128" s="1070"/>
      <c r="DQ128" s="1070">
        <v>126135</v>
      </c>
      <c r="DR128" s="1070"/>
      <c r="DS128" s="1070"/>
      <c r="DT128" s="1070"/>
      <c r="DU128" s="1070"/>
      <c r="DV128" s="1071">
        <v>1.6</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8698884</v>
      </c>
      <c r="AB129" s="989"/>
      <c r="AC129" s="989"/>
      <c r="AD129" s="989"/>
      <c r="AE129" s="990"/>
      <c r="AF129" s="991">
        <v>8685918</v>
      </c>
      <c r="AG129" s="989"/>
      <c r="AH129" s="989"/>
      <c r="AI129" s="989"/>
      <c r="AJ129" s="990"/>
      <c r="AK129" s="991">
        <v>8699931</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110</v>
      </c>
      <c r="BG129" s="1099"/>
      <c r="BH129" s="1099"/>
      <c r="BI129" s="1099"/>
      <c r="BJ129" s="1099"/>
      <c r="BK129" s="1099"/>
      <c r="BL129" s="1100"/>
      <c r="BM129" s="1098">
        <v>18.579999999999998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1035622</v>
      </c>
      <c r="AB130" s="989"/>
      <c r="AC130" s="989"/>
      <c r="AD130" s="989"/>
      <c r="AE130" s="990"/>
      <c r="AF130" s="991">
        <v>919634</v>
      </c>
      <c r="AG130" s="989"/>
      <c r="AH130" s="989"/>
      <c r="AI130" s="989"/>
      <c r="AJ130" s="990"/>
      <c r="AK130" s="991">
        <v>978582</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6.9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7663262</v>
      </c>
      <c r="AB131" s="1014"/>
      <c r="AC131" s="1014"/>
      <c r="AD131" s="1014"/>
      <c r="AE131" s="1015"/>
      <c r="AF131" s="1013">
        <v>7766284</v>
      </c>
      <c r="AG131" s="1014"/>
      <c r="AH131" s="1014"/>
      <c r="AI131" s="1014"/>
      <c r="AJ131" s="1015"/>
      <c r="AK131" s="1013">
        <v>7721349</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92.9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6.7141251339999997</v>
      </c>
      <c r="AB132" s="1130"/>
      <c r="AC132" s="1130"/>
      <c r="AD132" s="1130"/>
      <c r="AE132" s="1131"/>
      <c r="AF132" s="1132">
        <v>6.974416594</v>
      </c>
      <c r="AG132" s="1130"/>
      <c r="AH132" s="1130"/>
      <c r="AI132" s="1130"/>
      <c r="AJ132" s="1131"/>
      <c r="AK132" s="1132">
        <v>7.1092110980000003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6</v>
      </c>
      <c r="AB133" s="1113"/>
      <c r="AC133" s="1113"/>
      <c r="AD133" s="1113"/>
      <c r="AE133" s="1114"/>
      <c r="AF133" s="1112">
        <v>6.7</v>
      </c>
      <c r="AG133" s="1113"/>
      <c r="AH133" s="1113"/>
      <c r="AI133" s="1113"/>
      <c r="AJ133" s="1114"/>
      <c r="AK133" s="1112">
        <v>6.9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2701811</v>
      </c>
      <c r="L9" s="266">
        <v>62328</v>
      </c>
      <c r="M9" s="267">
        <v>68135</v>
      </c>
      <c r="N9" s="268">
        <v>-8.5</v>
      </c>
    </row>
    <row r="10" spans="1:16" x14ac:dyDescent="0.15">
      <c r="A10" s="250"/>
      <c r="B10" s="246"/>
      <c r="C10" s="246"/>
      <c r="D10" s="246"/>
      <c r="E10" s="246"/>
      <c r="F10" s="246"/>
      <c r="G10" s="1152" t="s">
        <v>474</v>
      </c>
      <c r="H10" s="1153"/>
      <c r="I10" s="1153"/>
      <c r="J10" s="1154"/>
      <c r="K10" s="269">
        <v>84407</v>
      </c>
      <c r="L10" s="270">
        <v>1947</v>
      </c>
      <c r="M10" s="271">
        <v>7843</v>
      </c>
      <c r="N10" s="272">
        <v>-75.2</v>
      </c>
    </row>
    <row r="11" spans="1:16" ht="13.5" customHeight="1" x14ac:dyDescent="0.15">
      <c r="A11" s="250"/>
      <c r="B11" s="246"/>
      <c r="C11" s="246"/>
      <c r="D11" s="246"/>
      <c r="E11" s="246"/>
      <c r="F11" s="246"/>
      <c r="G11" s="1152" t="s">
        <v>475</v>
      </c>
      <c r="H11" s="1153"/>
      <c r="I11" s="1153"/>
      <c r="J11" s="1154"/>
      <c r="K11" s="269">
        <v>20096</v>
      </c>
      <c r="L11" s="270">
        <v>464</v>
      </c>
      <c r="M11" s="271">
        <v>8431</v>
      </c>
      <c r="N11" s="272">
        <v>-94.5</v>
      </c>
    </row>
    <row r="12" spans="1:16" ht="13.5" customHeight="1" x14ac:dyDescent="0.15">
      <c r="A12" s="250"/>
      <c r="B12" s="246"/>
      <c r="C12" s="246"/>
      <c r="D12" s="246"/>
      <c r="E12" s="246"/>
      <c r="F12" s="246"/>
      <c r="G12" s="1152" t="s">
        <v>476</v>
      </c>
      <c r="H12" s="1153"/>
      <c r="I12" s="1153"/>
      <c r="J12" s="1154"/>
      <c r="K12" s="269" t="s">
        <v>477</v>
      </c>
      <c r="L12" s="270" t="s">
        <v>477</v>
      </c>
      <c r="M12" s="271">
        <v>1146</v>
      </c>
      <c r="N12" s="272" t="s">
        <v>477</v>
      </c>
    </row>
    <row r="13" spans="1:16" ht="13.5" customHeight="1" x14ac:dyDescent="0.15">
      <c r="A13" s="250"/>
      <c r="B13" s="246"/>
      <c r="C13" s="246"/>
      <c r="D13" s="246"/>
      <c r="E13" s="246"/>
      <c r="F13" s="246"/>
      <c r="G13" s="1152" t="s">
        <v>478</v>
      </c>
      <c r="H13" s="1153"/>
      <c r="I13" s="1153"/>
      <c r="J13" s="1154"/>
      <c r="K13" s="269" t="s">
        <v>477</v>
      </c>
      <c r="L13" s="270" t="s">
        <v>477</v>
      </c>
      <c r="M13" s="271">
        <v>13</v>
      </c>
      <c r="N13" s="272" t="s">
        <v>477</v>
      </c>
    </row>
    <row r="14" spans="1:16" ht="13.5" customHeight="1" x14ac:dyDescent="0.15">
      <c r="A14" s="250"/>
      <c r="B14" s="246"/>
      <c r="C14" s="246"/>
      <c r="D14" s="246"/>
      <c r="E14" s="246"/>
      <c r="F14" s="246"/>
      <c r="G14" s="1152" t="s">
        <v>479</v>
      </c>
      <c r="H14" s="1153"/>
      <c r="I14" s="1153"/>
      <c r="J14" s="1154"/>
      <c r="K14" s="269">
        <v>129846</v>
      </c>
      <c r="L14" s="270">
        <v>2995</v>
      </c>
      <c r="M14" s="271">
        <v>2999</v>
      </c>
      <c r="N14" s="272">
        <v>-0.1</v>
      </c>
    </row>
    <row r="15" spans="1:16" ht="13.5" customHeight="1" x14ac:dyDescent="0.15">
      <c r="A15" s="250"/>
      <c r="B15" s="246"/>
      <c r="C15" s="246"/>
      <c r="D15" s="246"/>
      <c r="E15" s="246"/>
      <c r="F15" s="246"/>
      <c r="G15" s="1152" t="s">
        <v>480</v>
      </c>
      <c r="H15" s="1153"/>
      <c r="I15" s="1153"/>
      <c r="J15" s="1154"/>
      <c r="K15" s="269">
        <v>11054</v>
      </c>
      <c r="L15" s="270">
        <v>255</v>
      </c>
      <c r="M15" s="271">
        <v>1559</v>
      </c>
      <c r="N15" s="272">
        <v>-83.6</v>
      </c>
    </row>
    <row r="16" spans="1:16" x14ac:dyDescent="0.15">
      <c r="A16" s="250"/>
      <c r="B16" s="246"/>
      <c r="C16" s="246"/>
      <c r="D16" s="246"/>
      <c r="E16" s="246"/>
      <c r="F16" s="246"/>
      <c r="G16" s="1155" t="s">
        <v>481</v>
      </c>
      <c r="H16" s="1156"/>
      <c r="I16" s="1156"/>
      <c r="J16" s="1157"/>
      <c r="K16" s="270">
        <v>-308522</v>
      </c>
      <c r="L16" s="270">
        <v>-7117</v>
      </c>
      <c r="M16" s="271">
        <v>-6577</v>
      </c>
      <c r="N16" s="272">
        <v>8.1999999999999993</v>
      </c>
    </row>
    <row r="17" spans="1:16" x14ac:dyDescent="0.15">
      <c r="A17" s="250"/>
      <c r="B17" s="246"/>
      <c r="C17" s="246"/>
      <c r="D17" s="246"/>
      <c r="E17" s="246"/>
      <c r="F17" s="246"/>
      <c r="G17" s="1155" t="s">
        <v>168</v>
      </c>
      <c r="H17" s="1156"/>
      <c r="I17" s="1156"/>
      <c r="J17" s="1157"/>
      <c r="K17" s="270">
        <v>2638692</v>
      </c>
      <c r="L17" s="270">
        <v>60872</v>
      </c>
      <c r="M17" s="271">
        <v>83548</v>
      </c>
      <c r="N17" s="272">
        <v>-27.1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6.23</v>
      </c>
      <c r="L21" s="283">
        <v>8.0299999999999994</v>
      </c>
      <c r="M21" s="284">
        <v>-1.8</v>
      </c>
      <c r="N21" s="251"/>
      <c r="O21" s="285"/>
      <c r="P21" s="281"/>
    </row>
    <row r="22" spans="1:16" s="286" customFormat="1" x14ac:dyDescent="0.15">
      <c r="A22" s="281"/>
      <c r="B22" s="251"/>
      <c r="C22" s="251"/>
      <c r="D22" s="251"/>
      <c r="E22" s="251"/>
      <c r="F22" s="251"/>
      <c r="G22" s="1147" t="s">
        <v>487</v>
      </c>
      <c r="H22" s="1148"/>
      <c r="I22" s="1148"/>
      <c r="J22" s="1149"/>
      <c r="K22" s="287">
        <v>102.1</v>
      </c>
      <c r="L22" s="288">
        <v>97.6</v>
      </c>
      <c r="M22" s="289">
        <v>4.5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1505017</v>
      </c>
      <c r="L32" s="296">
        <v>34719</v>
      </c>
      <c r="M32" s="297">
        <v>50382</v>
      </c>
      <c r="N32" s="298">
        <v>-31.1</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v>67</v>
      </c>
      <c r="N34" s="298" t="s">
        <v>477</v>
      </c>
    </row>
    <row r="35" spans="1:16" ht="27" customHeight="1" x14ac:dyDescent="0.15">
      <c r="A35" s="250"/>
      <c r="B35" s="246"/>
      <c r="C35" s="246"/>
      <c r="D35" s="246"/>
      <c r="E35" s="246"/>
      <c r="F35" s="246"/>
      <c r="G35" s="1163" t="s">
        <v>494</v>
      </c>
      <c r="H35" s="1164"/>
      <c r="I35" s="1164"/>
      <c r="J35" s="1165"/>
      <c r="K35" s="296">
        <v>309556</v>
      </c>
      <c r="L35" s="296">
        <v>7141</v>
      </c>
      <c r="M35" s="297">
        <v>21211</v>
      </c>
      <c r="N35" s="298">
        <v>-66.3</v>
      </c>
    </row>
    <row r="36" spans="1:16" ht="27" customHeight="1" x14ac:dyDescent="0.15">
      <c r="A36" s="250"/>
      <c r="B36" s="246"/>
      <c r="C36" s="246"/>
      <c r="D36" s="246"/>
      <c r="E36" s="246"/>
      <c r="F36" s="246"/>
      <c r="G36" s="1163" t="s">
        <v>495</v>
      </c>
      <c r="H36" s="1164"/>
      <c r="I36" s="1164"/>
      <c r="J36" s="1165"/>
      <c r="K36" s="296" t="s">
        <v>477</v>
      </c>
      <c r="L36" s="296" t="s">
        <v>477</v>
      </c>
      <c r="M36" s="297">
        <v>3327</v>
      </c>
      <c r="N36" s="298" t="s">
        <v>477</v>
      </c>
    </row>
    <row r="37" spans="1:16" ht="13.5" customHeight="1" x14ac:dyDescent="0.15">
      <c r="A37" s="250"/>
      <c r="B37" s="246"/>
      <c r="C37" s="246"/>
      <c r="D37" s="246"/>
      <c r="E37" s="246"/>
      <c r="F37" s="246"/>
      <c r="G37" s="1163" t="s">
        <v>496</v>
      </c>
      <c r="H37" s="1164"/>
      <c r="I37" s="1164"/>
      <c r="J37" s="1165"/>
      <c r="K37" s="296" t="s">
        <v>477</v>
      </c>
      <c r="L37" s="296" t="s">
        <v>477</v>
      </c>
      <c r="M37" s="297">
        <v>797</v>
      </c>
      <c r="N37" s="298" t="s">
        <v>477</v>
      </c>
    </row>
    <row r="38" spans="1:16" ht="27" customHeight="1" x14ac:dyDescent="0.15">
      <c r="A38" s="250"/>
      <c r="B38" s="246"/>
      <c r="C38" s="246"/>
      <c r="D38" s="246"/>
      <c r="E38" s="246"/>
      <c r="F38" s="246"/>
      <c r="G38" s="1166" t="s">
        <v>497</v>
      </c>
      <c r="H38" s="1167"/>
      <c r="I38" s="1167"/>
      <c r="J38" s="1168"/>
      <c r="K38" s="299" t="s">
        <v>477</v>
      </c>
      <c r="L38" s="299" t="s">
        <v>477</v>
      </c>
      <c r="M38" s="300">
        <v>3</v>
      </c>
      <c r="N38" s="301" t="s">
        <v>477</v>
      </c>
      <c r="O38" s="295"/>
    </row>
    <row r="39" spans="1:16" x14ac:dyDescent="0.15">
      <c r="A39" s="250"/>
      <c r="B39" s="246"/>
      <c r="C39" s="246"/>
      <c r="D39" s="246"/>
      <c r="E39" s="246"/>
      <c r="F39" s="246"/>
      <c r="G39" s="1166" t="s">
        <v>498</v>
      </c>
      <c r="H39" s="1167"/>
      <c r="I39" s="1167"/>
      <c r="J39" s="1168"/>
      <c r="K39" s="302">
        <v>-287064</v>
      </c>
      <c r="L39" s="302">
        <v>-6622</v>
      </c>
      <c r="M39" s="303">
        <v>-4757</v>
      </c>
      <c r="N39" s="304">
        <v>39.200000000000003</v>
      </c>
      <c r="O39" s="295"/>
    </row>
    <row r="40" spans="1:16" ht="27" customHeight="1" x14ac:dyDescent="0.15">
      <c r="A40" s="250"/>
      <c r="B40" s="246"/>
      <c r="C40" s="246"/>
      <c r="D40" s="246"/>
      <c r="E40" s="246"/>
      <c r="F40" s="246"/>
      <c r="G40" s="1163" t="s">
        <v>499</v>
      </c>
      <c r="H40" s="1164"/>
      <c r="I40" s="1164"/>
      <c r="J40" s="1165"/>
      <c r="K40" s="302">
        <v>-978582</v>
      </c>
      <c r="L40" s="302">
        <v>-22575</v>
      </c>
      <c r="M40" s="303">
        <v>-48278</v>
      </c>
      <c r="N40" s="304">
        <v>-53.2</v>
      </c>
      <c r="O40" s="295"/>
    </row>
    <row r="41" spans="1:16" x14ac:dyDescent="0.15">
      <c r="A41" s="250"/>
      <c r="B41" s="246"/>
      <c r="C41" s="246"/>
      <c r="D41" s="246"/>
      <c r="E41" s="246"/>
      <c r="F41" s="246"/>
      <c r="G41" s="1169" t="s">
        <v>279</v>
      </c>
      <c r="H41" s="1170"/>
      <c r="I41" s="1170"/>
      <c r="J41" s="1171"/>
      <c r="K41" s="296">
        <v>548927</v>
      </c>
      <c r="L41" s="302">
        <v>12663</v>
      </c>
      <c r="M41" s="303">
        <v>22752</v>
      </c>
      <c r="N41" s="304">
        <v>-44.3</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865548</v>
      </c>
      <c r="J51" s="322">
        <v>19472</v>
      </c>
      <c r="K51" s="323">
        <v>-27.4</v>
      </c>
      <c r="L51" s="324">
        <v>60245</v>
      </c>
      <c r="M51" s="325">
        <v>22.7</v>
      </c>
      <c r="N51" s="326">
        <v>-50.1</v>
      </c>
    </row>
    <row r="52" spans="1:14" x14ac:dyDescent="0.15">
      <c r="A52" s="250"/>
      <c r="B52" s="246"/>
      <c r="C52" s="246"/>
      <c r="D52" s="246"/>
      <c r="E52" s="246"/>
      <c r="F52" s="246"/>
      <c r="G52" s="327"/>
      <c r="H52" s="328" t="s">
        <v>510</v>
      </c>
      <c r="I52" s="329">
        <v>687876</v>
      </c>
      <c r="J52" s="330">
        <v>15475</v>
      </c>
      <c r="K52" s="331">
        <v>29.4</v>
      </c>
      <c r="L52" s="332">
        <v>33678</v>
      </c>
      <c r="M52" s="333">
        <v>22.8</v>
      </c>
      <c r="N52" s="334">
        <v>6.6</v>
      </c>
    </row>
    <row r="53" spans="1:14" x14ac:dyDescent="0.15">
      <c r="A53" s="250"/>
      <c r="B53" s="246"/>
      <c r="C53" s="246"/>
      <c r="D53" s="246"/>
      <c r="E53" s="246"/>
      <c r="F53" s="246"/>
      <c r="G53" s="312" t="s">
        <v>511</v>
      </c>
      <c r="H53" s="313"/>
      <c r="I53" s="321">
        <v>573472</v>
      </c>
      <c r="J53" s="322">
        <v>12961</v>
      </c>
      <c r="K53" s="323">
        <v>-33.4</v>
      </c>
      <c r="L53" s="324">
        <v>68386</v>
      </c>
      <c r="M53" s="325">
        <v>13.5</v>
      </c>
      <c r="N53" s="326">
        <v>-46.9</v>
      </c>
    </row>
    <row r="54" spans="1:14" x14ac:dyDescent="0.15">
      <c r="A54" s="250"/>
      <c r="B54" s="246"/>
      <c r="C54" s="246"/>
      <c r="D54" s="246"/>
      <c r="E54" s="246"/>
      <c r="F54" s="246"/>
      <c r="G54" s="327"/>
      <c r="H54" s="328" t="s">
        <v>510</v>
      </c>
      <c r="I54" s="329">
        <v>311633</v>
      </c>
      <c r="J54" s="330">
        <v>7043</v>
      </c>
      <c r="K54" s="331">
        <v>-54.5</v>
      </c>
      <c r="L54" s="332">
        <v>35121</v>
      </c>
      <c r="M54" s="333">
        <v>4.3</v>
      </c>
      <c r="N54" s="334">
        <v>-58.8</v>
      </c>
    </row>
    <row r="55" spans="1:14" x14ac:dyDescent="0.15">
      <c r="A55" s="250"/>
      <c r="B55" s="246"/>
      <c r="C55" s="246"/>
      <c r="D55" s="246"/>
      <c r="E55" s="246"/>
      <c r="F55" s="246"/>
      <c r="G55" s="312" t="s">
        <v>512</v>
      </c>
      <c r="H55" s="313"/>
      <c r="I55" s="321">
        <v>806953</v>
      </c>
      <c r="J55" s="322">
        <v>18325</v>
      </c>
      <c r="K55" s="323">
        <v>41.4</v>
      </c>
      <c r="L55" s="324">
        <v>81305</v>
      </c>
      <c r="M55" s="325">
        <v>18.899999999999999</v>
      </c>
      <c r="N55" s="326">
        <v>22.5</v>
      </c>
    </row>
    <row r="56" spans="1:14" x14ac:dyDescent="0.15">
      <c r="A56" s="250"/>
      <c r="B56" s="246"/>
      <c r="C56" s="246"/>
      <c r="D56" s="246"/>
      <c r="E56" s="246"/>
      <c r="F56" s="246"/>
      <c r="G56" s="327"/>
      <c r="H56" s="328" t="s">
        <v>510</v>
      </c>
      <c r="I56" s="329">
        <v>631972</v>
      </c>
      <c r="J56" s="330">
        <v>14351</v>
      </c>
      <c r="K56" s="331">
        <v>103.8</v>
      </c>
      <c r="L56" s="332">
        <v>48720</v>
      </c>
      <c r="M56" s="333">
        <v>38.700000000000003</v>
      </c>
      <c r="N56" s="334">
        <v>65.099999999999994</v>
      </c>
    </row>
    <row r="57" spans="1:14" x14ac:dyDescent="0.15">
      <c r="A57" s="250"/>
      <c r="B57" s="246"/>
      <c r="C57" s="246"/>
      <c r="D57" s="246"/>
      <c r="E57" s="246"/>
      <c r="F57" s="246"/>
      <c r="G57" s="312" t="s">
        <v>513</v>
      </c>
      <c r="H57" s="313"/>
      <c r="I57" s="321">
        <v>760993</v>
      </c>
      <c r="J57" s="322">
        <v>17389</v>
      </c>
      <c r="K57" s="323">
        <v>-5.0999999999999996</v>
      </c>
      <c r="L57" s="324">
        <v>81768</v>
      </c>
      <c r="M57" s="325">
        <v>0.6</v>
      </c>
      <c r="N57" s="326">
        <v>-5.7</v>
      </c>
    </row>
    <row r="58" spans="1:14" x14ac:dyDescent="0.15">
      <c r="A58" s="250"/>
      <c r="B58" s="246"/>
      <c r="C58" s="246"/>
      <c r="D58" s="246"/>
      <c r="E58" s="246"/>
      <c r="F58" s="246"/>
      <c r="G58" s="327"/>
      <c r="H58" s="328" t="s">
        <v>510</v>
      </c>
      <c r="I58" s="329">
        <v>542559</v>
      </c>
      <c r="J58" s="330">
        <v>12398</v>
      </c>
      <c r="K58" s="331">
        <v>-13.6</v>
      </c>
      <c r="L58" s="332">
        <v>37917</v>
      </c>
      <c r="M58" s="333">
        <v>-22.2</v>
      </c>
      <c r="N58" s="334">
        <v>8.6</v>
      </c>
    </row>
    <row r="59" spans="1:14" x14ac:dyDescent="0.15">
      <c r="A59" s="250"/>
      <c r="B59" s="246"/>
      <c r="C59" s="246"/>
      <c r="D59" s="246"/>
      <c r="E59" s="246"/>
      <c r="F59" s="246"/>
      <c r="G59" s="312" t="s">
        <v>514</v>
      </c>
      <c r="H59" s="313"/>
      <c r="I59" s="321">
        <v>412063</v>
      </c>
      <c r="J59" s="322">
        <v>9506</v>
      </c>
      <c r="K59" s="323">
        <v>-45.3</v>
      </c>
      <c r="L59" s="324">
        <v>65876</v>
      </c>
      <c r="M59" s="325">
        <v>-19.399999999999999</v>
      </c>
      <c r="N59" s="326">
        <v>-25.9</v>
      </c>
    </row>
    <row r="60" spans="1:14" x14ac:dyDescent="0.15">
      <c r="A60" s="250"/>
      <c r="B60" s="246"/>
      <c r="C60" s="246"/>
      <c r="D60" s="246"/>
      <c r="E60" s="246"/>
      <c r="F60" s="246"/>
      <c r="G60" s="327"/>
      <c r="H60" s="328" t="s">
        <v>510</v>
      </c>
      <c r="I60" s="335">
        <v>257729</v>
      </c>
      <c r="J60" s="330">
        <v>5946</v>
      </c>
      <c r="K60" s="331">
        <v>-52</v>
      </c>
      <c r="L60" s="332">
        <v>36484</v>
      </c>
      <c r="M60" s="333">
        <v>-3.8</v>
      </c>
      <c r="N60" s="334">
        <v>-48.2</v>
      </c>
    </row>
    <row r="61" spans="1:14" x14ac:dyDescent="0.15">
      <c r="A61" s="250"/>
      <c r="B61" s="246"/>
      <c r="C61" s="246"/>
      <c r="D61" s="246"/>
      <c r="E61" s="246"/>
      <c r="F61" s="246"/>
      <c r="G61" s="312" t="s">
        <v>515</v>
      </c>
      <c r="H61" s="336"/>
      <c r="I61" s="337">
        <v>683806</v>
      </c>
      <c r="J61" s="338">
        <v>15531</v>
      </c>
      <c r="K61" s="339">
        <v>-14</v>
      </c>
      <c r="L61" s="340">
        <v>71516</v>
      </c>
      <c r="M61" s="341">
        <v>7.3</v>
      </c>
      <c r="N61" s="326">
        <v>-21.3</v>
      </c>
    </row>
    <row r="62" spans="1:14" x14ac:dyDescent="0.15">
      <c r="A62" s="250"/>
      <c r="B62" s="246"/>
      <c r="C62" s="246"/>
      <c r="D62" s="246"/>
      <c r="E62" s="246"/>
      <c r="F62" s="246"/>
      <c r="G62" s="327"/>
      <c r="H62" s="328" t="s">
        <v>510</v>
      </c>
      <c r="I62" s="329">
        <v>486354</v>
      </c>
      <c r="J62" s="330">
        <v>11043</v>
      </c>
      <c r="K62" s="331">
        <v>2.6</v>
      </c>
      <c r="L62" s="332">
        <v>38384</v>
      </c>
      <c r="M62" s="333">
        <v>8</v>
      </c>
      <c r="N62" s="334">
        <v>-5.4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7.91</v>
      </c>
      <c r="G47" s="12">
        <v>7.36</v>
      </c>
      <c r="H47" s="12">
        <v>5.53</v>
      </c>
      <c r="I47" s="12">
        <v>3.23</v>
      </c>
      <c r="J47" s="13">
        <v>4.42</v>
      </c>
    </row>
    <row r="48" spans="2:10" ht="57.75" customHeight="1" x14ac:dyDescent="0.15">
      <c r="B48" s="14"/>
      <c r="C48" s="1174" t="s">
        <v>4</v>
      </c>
      <c r="D48" s="1174"/>
      <c r="E48" s="1175"/>
      <c r="F48" s="15">
        <v>6.48</v>
      </c>
      <c r="G48" s="16">
        <v>6.35</v>
      </c>
      <c r="H48" s="16">
        <v>3.01</v>
      </c>
      <c r="I48" s="16">
        <v>3.55</v>
      </c>
      <c r="J48" s="17">
        <v>5.03</v>
      </c>
    </row>
    <row r="49" spans="2:10" ht="57.75" customHeight="1" thickBot="1" x14ac:dyDescent="0.2">
      <c r="B49" s="18"/>
      <c r="C49" s="1176" t="s">
        <v>5</v>
      </c>
      <c r="D49" s="1176"/>
      <c r="E49" s="1177"/>
      <c r="F49" s="19">
        <v>1.08</v>
      </c>
      <c r="G49" s="20" t="s">
        <v>522</v>
      </c>
      <c r="H49" s="20" t="s">
        <v>523</v>
      </c>
      <c r="I49" s="20" t="s">
        <v>524</v>
      </c>
      <c r="J49" s="21">
        <v>2.68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2018-02-21T11:52:45Z</cp:lastPrinted>
  <dcterms:created xsi:type="dcterms:W3CDTF">2018-01-24T04:37:40Z</dcterms:created>
  <dcterms:modified xsi:type="dcterms:W3CDTF">2018-10-30T04:24:49Z</dcterms:modified>
  <cp:category/>
</cp:coreProperties>
</file>