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5_財政Ｇ\☆02_調査\000_データ類\07_財政状況資料集\H28決算\03_市町村からの回答\03回目（10月）\・16海老名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P23" i="11" l="1"/>
  <c r="AA23" i="11"/>
  <c r="V23" i="11"/>
  <c r="Q23"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AM34" i="9"/>
  <c r="C34" i="9"/>
  <c r="U34" i="9" s="1"/>
  <c r="U35" i="9" l="1"/>
  <c r="U36"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<sst xmlns="http://schemas.openxmlformats.org/spreadsheetml/2006/main" count="1050" uniqueCount="556">
  <si>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</si>
  <si>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</si>
  <si>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</si>
  <si>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</si>
  <si>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</si>
  <si>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</si>
  <si>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</si>
  <si>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</si>
  <si>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</si>
  <si>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</si>
  <si>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</si>
  <si>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</si>
  <si>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</si>
  <si>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</si>
  <si>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</si>
  <si>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</si>
  <si>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</si>
  <si>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</si>
  <si>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</si>
  <si>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</si>
  <si>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</si>
  <si>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</si>
  <si>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</si>
  <si>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</si>
  <si>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</si>
  <si>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</si>
  <si>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</si>
  <si>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</si>
  <si>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</si>
  <si>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</si>
  <si>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</si>
  <si>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</si>
  <si>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</si>
  <si>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</si>
  <si>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</si>
  <si>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</si>
  <si>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</si>
  <si>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</si>
  <si>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</si>
  <si>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</si>
  <si>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</si>
  <si>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</si>
  <si>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</si>
  <si>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</si>
  <si>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</si>
  <si>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</si>
  <si>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</si>
  <si>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</si>
  <si>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</si>
  <si>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</si>
  <si>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</si>
  <si>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</si>
  <si>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</si>
  <si>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</si>
  <si>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</si>
  <si>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</si>
  <si>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</si>
  <si>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</si>
  <si>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</si>
  <si>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</si>
  <si>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</si>
  <si>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</si>
  <si>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</si>
  <si>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</si>
  <si>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</si>
  <si>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</si>
  <si>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</si>
  <si>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</si>
  <si>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</si>
  <si>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</si>
  <si>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</si>
  <si>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</si>
  <si>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</si>
  <si>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</si>
  <si>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</si>
  <si>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</si>
  <si>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</si>
  <si>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</si>
  <si>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</si>
  <si>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</si>
  <si>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</si>
  <si>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</si>
  <si>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</si>
  <si>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海老名市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</si>
  <si>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</si>
  <si>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</si>
  <si>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</si>
  <si>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</si>
  <si>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</si>
  <si>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</si>
  <si>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</si>
  <si>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</si>
  <si>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</si>
  <si>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</si>
  <si>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</si>
  <si>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</si>
  <si>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</si>
  <si>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</si>
  <si>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</si>
  <si>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</si>
  <si>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</si>
  <si>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</si>
  <si>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</si>
  <si>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</si>
  <si>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</si>
  <si>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</si>
  <si>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</si>
  <si>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</si>
  <si>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</si>
  <si>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</si>
  <si>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</si>
  <si>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</si>
  <si>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</si>
  <si>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</si>
  <si>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</si>
  <si>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</si>
  <si>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</si>
  <si>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</si>
  <si>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</si>
  <si>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</si>
  <si>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</si>
  <si>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</si>
  <si>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</si>
  <si>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</si>
  <si>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</si>
  <si>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</si>
  <si>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</si>
  <si>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</si>
  <si>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</si>
  <si>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</si>
  <si>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</si>
  <si>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</si>
  <si>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</si>
  <si>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</si>
  <si>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</si>
  <si>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</si>
  <si>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</si>
  <si>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</si>
  <si>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</si>
  <si>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</si>
  <si>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</si>
  <si>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</si>
  <si>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</si>
  <si>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</si>
  <si>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</si>
  <si>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</si>
  <si>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</si>
  <si>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</si>
  <si>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</si>
  <si>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</si>
  <si>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</si>
  <si>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</si>
  <si>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</si>
  <si>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</si>
  <si>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</si>
  <si>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</si>
  <si>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</si>
  <si>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</si>
  <si>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</si>
  <si>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</si>
  <si>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</si>
  <si>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</si>
  <si>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</si>
  <si>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</si>
  <si>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</si>
  <si>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</si>
  <si>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</si>
  <si>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</si>
  <si>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</si>
  <si>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</si>
  <si>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</si>
  <si>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</si>
  <si>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</si>
  <si>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</si>
  <si>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</si>
  <si>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</si>
  <si>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</si>
  <si>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</si>
  <si>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</si>
  <si>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</si>
  <si>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</si>
  <si>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</si>
  <si>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</si>
  <si>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</si>
  <si>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</si>
  <si>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</si>
  <si>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</si>
  <si>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</si>
  <si>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</si>
  <si>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</si>
  <si>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</si>
  <si>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</si>
  <si>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</si>
  <si>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</si>
  <si>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</si>
  <si>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</si>
  <si>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神奈川県海老名市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</si>
  <si>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</si>
  <si>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</si>
  <si>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</si>
  <si>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</si>
  <si>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</si>
  <si>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</si>
  <si>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</si>
  <si>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</si>
  <si>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</si>
  <si>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</si>
  <si>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</si>
  <si>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</si>
  <si>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</si>
  <si>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</si>
  <si>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</si>
  <si>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</si>
  <si>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</si>
  <si>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</si>
  <si>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</si>
  <si>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</si>
  <si>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</si>
  <si>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</si>
  <si>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</si>
  <si>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</si>
  <si>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</si>
  <si>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</si>
  <si>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</si>
  <si>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</si>
  <si>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</si>
  <si>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</si>
  <si>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</si>
  <si>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</si>
  <si>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</si>
  <si>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</si>
  <si>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</si>
  <si>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</si>
  <si>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</si>
  <si>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</si>
  <si>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</si>
  <si>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</si>
  <si>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</si>
  <si>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</si>
  <si>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</si>
  <si>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</si>
  <si>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</si>
  <si>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</si>
  <si>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</si>
  <si>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</si>
  <si>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</si>
  <si>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</si>
  <si>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</si>
  <si>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</si>
  <si>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</si>
  <si>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</si>
  <si>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</si>
  <si>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</si>
  <si>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</si>
  <si>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</si>
  <si>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</si>
  <si>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</si>
  <si>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</si>
  <si>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</si>
  <si>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</si>
  <si>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</si>
  <si>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</si>
  <si>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</si>
  <si>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</si>
  <si>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</si>
  <si>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</si>
  <si>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</si>
  <si>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</si>
  <si>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</si>
  <si>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</si>
  <si>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</si>
  <si>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</si>
  <si>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</si>
  <si>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</si>
  <si>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</si>
  <si>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</si>
  <si>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</si>
  <si>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</si>
  <si>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</si>
  <si>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</si>
  <si>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</si>
  <si>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</si>
  <si>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</si>
  <si>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</si>
  <si>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</si>
  <si>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</si>
  <si>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</si>
  <si>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</si>
  <si>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</si>
  <si>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</si>
  <si>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</si>
  <si>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</si>
  <si>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</si>
  <si>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</si>
  <si>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</si>
  <si>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</si>
  <si>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</si>
  <si>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</si>
  <si>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</si>
  <si>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</si>
  <si>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</si>
  <si>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</si>
  <si>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</si>
  <si>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</si>
  <si>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</si>
  <si>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</si>
  <si>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</si>
  <si>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</si>
  <si>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</si>
  <si>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</si>
  <si>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</si>
  <si>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</si>
  <si>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</si>
  <si>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</si>
  <si>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</si>
  <si>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</si>
  <si>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</si>
  <si>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</si>
  <si>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</si>
  <si>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</si>
  <si>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</si>
  <si>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</si>
  <si>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</si>
  <si>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</si>
  <si>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</si>
  <si>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</si>
  <si>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</si>
  <si>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</si>
  <si>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</si>
  <si>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</si>
  <si>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</si>
  <si>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</si>
  <si>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</si>
  <si>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</si>
  <si>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</si>
  <si>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</si>
  <si>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</si>
  <si>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</si>
  <si>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</si>
  <si>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</si>
  <si>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</si>
  <si>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</si>
  <si>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</si>
  <si>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</si>
  <si>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</si>
  <si>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神奈川県海老名市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</si>
  <si>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</si>
  <si>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</si>
  <si>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</si>
  <si>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</si>
  <si>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</si>
  <si>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</si>
  <si>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</si>
  <si>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</si>
  <si>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</si>
  <si>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</si>
  <si>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</si>
  <si>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</si>
  <si>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</si>
  <si>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</si>
  <si>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</si>
  <si>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</si>
  <si>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</si>
  <si>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</si>
  <si>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</si>
  <si>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</si>
  <si>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</si>
  <si>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</si>
  <si>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</si>
  <si>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</si>
  <si>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</si>
  <si>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</si>
  <si>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</si>
  <si>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</si>
  <si>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</si>
  <si>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</si>
  <si>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</si>
  <si>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</si>
  <si>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</si>
  <si>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</si>
  <si>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</si>
  <si>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</si>
  <si>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</si>
  <si>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</si>
  <si>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</si>
  <si>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</si>
  <si>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</si>
  <si>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</si>
  <si>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</si>
  <si>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</si>
  <si>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</si>
  <si>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</si>
  <si>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</si>
  <si>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</si>
  <si>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</si>
  <si>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</si>
  <si>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</si>
  <si>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</si>
  <si>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</si>
  <si>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</si>
  <si>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</si>
  <si>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</si>
  <si>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</si>
  <si>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</si>
  <si>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</si>
  <si>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</si>
  <si>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</si>
  <si>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</si>
  <si>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</si>
  <si>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</si>
  <si>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</si>
  <si>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</si>
  <si>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</si>
  <si>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</si>
  <si>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</si>
  <si>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</si>
  <si>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</si>
  <si>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</si>
  <si>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</si>
  <si>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</si>
  <si>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</si>
  <si>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</si>
  <si>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</si>
  <si>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</si>
  <si>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</si>
  <si>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</si>
  <si>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</si>
  <si>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</si>
  <si>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</si>
  <si>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</si>
  <si>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</si>
  <si>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</si>
  <si>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</si>
  <si>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</si>
  <si>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</si>
  <si>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</si>
  <si>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</si>
  <si>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</si>
  <si>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後期高齢者医療事業特別会計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</si>
  <si>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</si>
  <si>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</si>
  <si>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</si>
  <si>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</si>
  <si>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</si>
  <si>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</si>
  <si>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</si>
  <si>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</si>
  <si>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</si>
  <si>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</si>
  <si>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</si>
  <si>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</si>
  <si>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</si>
  <si>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</si>
  <si>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</si>
  <si>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</si>
  <si>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</si>
  <si>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</si>
  <si>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</si>
  <si>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</si>
  <si>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</si>
  <si>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</si>
  <si>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</si>
  <si>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</si>
  <si>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</si>
  <si>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</si>
  <si>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</si>
  <si>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</si>
  <si>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</si>
  <si>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</si>
  <si>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</si>
  <si>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</si>
  <si>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</si>
  <si>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</si>
  <si>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</si>
  <si>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</si>
  <si>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</si>
  <si>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</si>
  <si>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</si>
  <si>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</si>
  <si>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</si>
  <si>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</si>
  <si>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</si>
  <si>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</si>
  <si>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</si>
  <si>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</si>
  <si>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</si>
  <si>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</si>
  <si>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</si>
  <si>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</si>
  <si>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</si>
  <si>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</si>
  <si>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</si>
  <si>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</si>
  <si>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</si>
  <si>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</si>
  <si>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</si>
  <si>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</si>
  <si>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</si>
  <si>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</si>
  <si>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</si>
  <si>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</si>
  <si>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</si>
  <si>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</si>
  <si>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</si>
  <si>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</si>
  <si>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</si>
  <si>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</si>
  <si>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</si>
  <si>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</si>
  <si>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</si>
  <si>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</si>
  <si>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</si>
  <si>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</si>
  <si>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</si>
  <si>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</si>
  <si>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</si>
  <si>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</si>
  <si>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</si>
  <si>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</si>
  <si>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</si>
  <si>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</si>
  <si>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</si>
  <si>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</si>
  <si>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2.10</t>
  </si>
  <si>
    <t>一般会計</t>
  </si>
  <si>
    <t>下水道事業特別会計</t>
  </si>
  <si>
    <t>国民健康保険事業</t>
  </si>
  <si>
    <t>介護保険事業</t>
  </si>
  <si>
    <t>後期高齢者医療事業</t>
  </si>
  <si>
    <t>その他会計（赤字）</t>
  </si>
  <si>
    <t>その他会計（黒字）</t>
  </si>
  <si>
    <t>-</t>
    <phoneticPr fontId="2"/>
  </si>
  <si>
    <t>-</t>
    <phoneticPr fontId="2"/>
  </si>
  <si>
    <t>高座清掃施設組合</t>
    <rPh sb="0" eb="2">
      <t>コウザ</t>
    </rPh>
    <rPh sb="2" eb="4">
      <t>セイソウ</t>
    </rPh>
    <rPh sb="4" eb="6">
      <t>シセツ</t>
    </rPh>
    <rPh sb="6" eb="8">
      <t>クミアイ</t>
    </rPh>
    <phoneticPr fontId="2"/>
  </si>
  <si>
    <t>広域大和斎場組合</t>
    <rPh sb="0" eb="2">
      <t>コウイキ</t>
    </rPh>
    <rPh sb="2" eb="4">
      <t>ヤマト</t>
    </rPh>
    <rPh sb="4" eb="6">
      <t>サイジョウ</t>
    </rPh>
    <rPh sb="6" eb="8">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</si>
  <si>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</si>
  <si>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ジギョウ</t>
    </rPh>
    <rPh sb="25" eb="27">
      <t>トクベツ</t>
    </rPh>
    <rPh sb="27" eb="29">
      <t>カイケイ</t>
    </rPh>
    <phoneticPr fontId="2"/>
  </si>
  <si>
    <t>神奈川県市町村退職手当組合</t>
    <rPh sb="0" eb="4">
      <t>カナガワケン</t>
    </rPh>
    <rPh sb="4" eb="7">
      <t>シチョウソン</t>
    </rPh>
    <rPh sb="7" eb="9">
      <t>タイショク</t>
    </rPh>
    <rPh sb="9" eb="11">
      <t>テアテ</t>
    </rPh>
    <rPh sb="11" eb="13">
      <t>クミアイ</t>
    </rPh>
    <phoneticPr fontId="2"/>
  </si>
  <si>
    <t>海老名市土地開発公社</t>
    <rPh sb="0" eb="4">
      <t>エビナシ</t>
    </rPh>
    <rPh sb="4" eb="6">
      <t>トチ</t>
    </rPh>
    <rPh sb="6" eb="8">
      <t>カイハツ</t>
    </rPh>
    <rPh sb="8" eb="10">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</si>
  <si>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</si>
  <si>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</si>
  <si>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</si>
  <si>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</si>
  <si>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</si>
  <si>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</si>
  <si>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</si>
  <si>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</si>
  <si>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</si>
  <si>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</si>
  <si>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</si>
  <si>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</si>
  <si>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</si>
  <si>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</si>
  <si>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</si>
  <si>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地方債の発行を抑制してきた時期があったため、将来負担比率が類似団体平均と比較しても低い水準を維持している。一方で、有形固定資産減価償却比率は類似団体平均よりも高く、主な要因は道路などのインフラや学校施設などがいずれも有形固定資産減価償却率70％以上になっていることが挙げられる。海老名市公共施設再編（適正化）計画に基づき、今後、老朽化対策に取り組む必要がある。</t>
    <phoneticPr fontId="5"/>
  </si>
  <si>
    <t>　実質公債費比率は類似団体平均と比較して低い水準にあるが、３箇年平均値は３年連続で増加している。
　近年、市債と基金を積極的に活用して大規模なまちづくりを進め、市債残高が増加したことなどから将来負担比率も増加傾向にある。
　今後は、市債活用するにふさわしい事業を慎重に選択し、世代間負担の公平性に留意した市債活用を図るとともに、中長期的な公債費の推計などにより、財政硬直化を招くことのないように留意した財政運営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</si>
</sst>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40849</c:v>
                </c:pt>
                <c:pt idx="1">
                  <c:v>40632</c:v>
                </c:pt>
                <c:pt idx="2">
                  <c:v>45375</c:v>
                </c:pt>
                <c:pt idx="3">
                  <c:v>44267</c:v>
                </c:pt>
                <c:pt idx="4">
                  <c:v>40879</c:v>
                </c:pt>
              </c:numCache>
            </c:numRef>
          </c:val>
          <c:smooth val="0"/>
          <c:extLst xmlns:c16r2="http://schemas.microsoft.com/office/drawing/2015/06/chart">
            <c:ext xmlns:c16="http://schemas.microsoft.com/office/drawing/2014/chart" uri="{C3380CC4-5D6E-409C-BE32-E72D297353CC}">
              <c16:uniqueId val="{00000000-D7EC-4B38-8B1E-718B527176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48246</c:v>
                </c:pt>
                <c:pt idx="1">
                  <c:v>44168</c:v>
                </c:pt>
                <c:pt idx="2">
                  <c:v>68392</c:v>
                </c:pt>
                <c:pt idx="3">
                  <c:v>51757</c:v>
                </c:pt>
                <c:pt idx="4">
                  <c:v>30643</c:v>
                </c:pt>
              </c:numCache>
            </c:numRef>
          </c:val>
          <c:smooth val="0"/>
          <c:extLst xmlns:c16r2="http://schemas.microsoft.com/office/drawing/2015/06/chart">
            <c:ext xmlns:c16="http://schemas.microsoft.com/office/drawing/2014/chart" uri="{C3380CC4-5D6E-409C-BE32-E72D297353CC}">
              <c16:uniqueId val="{00000001-D7EC-4B38-8B1E-718B527176A9}"/>
            </c:ext>
          </c:extLst>
        </c:ser>
        <c:dLbls>
          <c:showLegendKey val="0"/>
          <c:showVal val="0"/>
          <c:showCatName val="0"/>
          <c:showSerName val="0"/>
          <c:showPercent val="0"/>
          <c:showBubbleSize val="0"/>
        </c:dLbls>
        <c:marker val="1"/>
        <c:smooth val="0"/>
        <c:axId val="286386992"/>
        <c:axId val="463297800"/>
      </c:lineChart>
      <c:catAx>
        <c:axId val="286386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297800"/>
        <c:crosses val="autoZero"/>
        <c:auto val="1"/>
        <c:lblAlgn val="ctr"/>
        <c:lblOffset val="100"/>
        <c:tickLblSkip val="1"/>
        <c:tickMarkSkip val="1"/>
        <c:noMultiLvlLbl val="0"/>
      </c:catAx>
      <c:valAx>
        <c:axId val="4632978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638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4.1399999999999997</c:v>
                </c:pt>
                <c:pt idx="1">
                  <c:v>1.63</c:v>
                </c:pt>
                <c:pt idx="2">
                  <c:v>2.33</c:v>
                </c:pt>
                <c:pt idx="3">
                  <c:v>4.21</c:v>
                </c:pt>
                <c:pt idx="4">
                  <c:v>4.49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10.7</c:v>
                </c:pt>
                <c:pt idx="1">
                  <c:v>10.76</c:v>
                </c:pt>
                <c:pt idx="2">
                  <c:v>11.25</c:v>
                </c:pt>
                <c:pt idx="3">
                  <c:v>11.55</c:v>
                </c:pt>
                <c:pt idx="4">
                  <c:v>11.12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3291136"/>
        <c:axId val="463298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2.41</c:v>
                </c:pt>
                <c:pt idx="1">
                  <c:v>-2.1</c:v>
                </c:pt>
                <c:pt idx="2">
                  <c:v>1.05</c:v>
                </c:pt>
                <c:pt idx="3">
                  <c:v>2.35</c:v>
                </c:pt>
                <c:pt idx="4">
                  <c:v>0.33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3291136"/>
        <c:axId val="463298584"/>
      </c:lineChart>
      <c:catAx>
        <c:axId val="4632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3298584"/>
        <c:crosses val="autoZero"/>
        <c:auto val="1"/>
        <c:lblAlgn val="ctr"/>
        <c:lblOffset val="100"/>
        <c:tickLblSkip val="1"/>
        <c:tickMarkSkip val="1"/>
        <c:noMultiLvlLbl val="0"/>
      </c:catAx>
      <c:valAx>
        <c:axId val="463298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9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0.05</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1.1000000000000001</c:v>
                </c:pt>
                <c:pt idx="2">
                  <c:v>#N/A</c:v>
                </c:pt>
                <c:pt idx="3">
                  <c:v>0.89</c:v>
                </c:pt>
                <c:pt idx="4">
                  <c:v>#N/A</c:v>
                </c:pt>
                <c:pt idx="5">
                  <c:v>1.29</c:v>
                </c:pt>
                <c:pt idx="6">
                  <c:v>#N/A</c:v>
                </c:pt>
                <c:pt idx="7">
                  <c:v>0.87</c:v>
                </c:pt>
                <c:pt idx="8">
                  <c:v>#N/A</c:v>
                </c:pt>
                <c:pt idx="9">
                  <c:v>0.79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1.93</c:v>
                </c:pt>
                <c:pt idx="2">
                  <c:v>#N/A</c:v>
                </c:pt>
                <c:pt idx="3">
                  <c:v>1.41</c:v>
                </c:pt>
                <c:pt idx="4">
                  <c:v>#N/A</c:v>
                </c:pt>
                <c:pt idx="5">
                  <c:v>0.76</c:v>
                </c:pt>
                <c:pt idx="6">
                  <c:v>#N/A</c:v>
                </c:pt>
                <c:pt idx="7">
                  <c:v>0.83</c:v>
                </c:pt>
                <c:pt idx="8">
                  <c:v>#N/A</c:v>
                </c:pt>
                <c:pt idx="9">
                  <c:v>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0.66</c:v>
                </c:pt>
                <c:pt idx="2">
                  <c:v>#N/A</c:v>
                </c:pt>
                <c:pt idx="3">
                  <c:v>0.56000000000000005</c:v>
                </c:pt>
                <c:pt idx="4">
                  <c:v>#N/A</c:v>
                </c:pt>
                <c:pt idx="5">
                  <c:v>0.47</c:v>
                </c:pt>
                <c:pt idx="6">
                  <c:v>#N/A</c:v>
                </c:pt>
                <c:pt idx="7">
                  <c:v>0.8</c:v>
                </c:pt>
                <c:pt idx="8">
                  <c:v>#N/A</c:v>
                </c:pt>
                <c:pt idx="9">
                  <c:v>1.1599999999999999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4.1399999999999997</c:v>
                </c:pt>
                <c:pt idx="2">
                  <c:v>#N/A</c:v>
                </c:pt>
                <c:pt idx="3">
                  <c:v>1.62</c:v>
                </c:pt>
                <c:pt idx="4">
                  <c:v>#N/A</c:v>
                </c:pt>
                <c:pt idx="5">
                  <c:v>2.3199999999999998</c:v>
                </c:pt>
                <c:pt idx="6">
                  <c:v>#N/A</c:v>
                </c:pt>
                <c:pt idx="7">
                  <c:v>4.2</c:v>
                </c:pt>
                <c:pt idx="8">
                  <c:v>#N/A</c:v>
                </c:pt>
                <c:pt idx="9">
                  <c:v>4.49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3292312"/>
        <c:axId val="463294664"/>
      </c:barChart>
      <c:catAx>
        <c:axId val="463292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294664"/>
        <c:crosses val="autoZero"/>
        <c:auto val="1"/>
        <c:lblAlgn val="ctr"/>
        <c:lblOffset val="100"/>
        <c:tickLblSkip val="1"/>
        <c:tickMarkSkip val="1"/>
        <c:noMultiLvlLbl val="0"/>
      </c:catAx>
      <c:valAx>
        <c:axId val="463294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92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2487</c:v>
                </c:pt>
                <c:pt idx="5">
                  <c:v>2641</c:v>
                </c:pt>
                <c:pt idx="8">
                  <c:v>2658</c:v>
                </c:pt>
                <c:pt idx="11">
                  <c:v>2406</c:v>
                </c:pt>
                <c:pt idx="14">
                  <c:v>2509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38</c:v>
                </c:pt>
                <c:pt idx="6">
                  <c:v>76</c:v>
                </c:pt>
                <c:pt idx="9">
                  <c:v>77</c:v>
                </c:pt>
                <c:pt idx="12">
                  <c:v>77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85</c:v>
                </c:pt>
                <c:pt idx="3">
                  <c:v>46</c:v>
                </c:pt>
                <c:pt idx="6">
                  <c:v>43</c:v>
                </c:pt>
                <c:pt idx="9">
                  <c:v>28</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94</c:v>
                </c:pt>
                <c:pt idx="3">
                  <c:v>121</c:v>
                </c:pt>
                <c:pt idx="6">
                  <c:v>55</c:v>
                </c:pt>
                <c:pt idx="9">
                  <c:v>78</c:v>
                </c:pt>
                <c:pt idx="12">
                  <c:v>234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67</c:v>
                </c:pt>
                <c:pt idx="3">
                  <c:v>79</c:v>
                </c:pt>
                <c:pt idx="6">
                  <c:v>91</c:v>
                </c:pt>
                <c:pt idx="9">
                  <c:v>102</c:v>
                </c:pt>
                <c:pt idx="12">
                  <c:v>115</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2377</c:v>
                </c:pt>
                <c:pt idx="3">
                  <c:v>2565</c:v>
                </c:pt>
                <c:pt idx="6">
                  <c:v>2555</c:v>
                </c:pt>
                <c:pt idx="9">
                  <c:v>2264</c:v>
                </c:pt>
                <c:pt idx="12">
                  <c:v>2335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3292704"/>
        <c:axId val="463293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136</c:v>
                </c:pt>
                <c:pt idx="2">
                  <c:v>#N/A</c:v>
                </c:pt>
                <c:pt idx="3">
                  <c:v>#N/A</c:v>
                </c:pt>
                <c:pt idx="4">
                  <c:v>208</c:v>
                </c:pt>
                <c:pt idx="5">
                  <c:v>#N/A</c:v>
                </c:pt>
                <c:pt idx="6">
                  <c:v>#N/A</c:v>
                </c:pt>
                <c:pt idx="7">
                  <c:v>162</c:v>
                </c:pt>
                <c:pt idx="8">
                  <c:v>#N/A</c:v>
                </c:pt>
                <c:pt idx="9">
                  <c:v>#N/A</c:v>
                </c:pt>
                <c:pt idx="10">
                  <c:v>143</c:v>
                </c:pt>
                <c:pt idx="11">
                  <c:v>#N/A</c:v>
                </c:pt>
                <c:pt idx="12">
                  <c:v>#N/A</c:v>
                </c:pt>
                <c:pt idx="13">
                  <c:v>266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3292704"/>
        <c:axId val="463293096"/>
      </c:lineChart>
      <c:catAx>
        <c:axId val="46329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293096"/>
        <c:crosses val="autoZero"/>
        <c:auto val="1"/>
        <c:lblAlgn val="ctr"/>
        <c:lblOffset val="100"/>
        <c:tickLblSkip val="1"/>
        <c:tickMarkSkip val="1"/>
        <c:noMultiLvlLbl val="0"/>
      </c:catAx>
      <c:valAx>
        <c:axId val="463293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9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23653</c:v>
                </c:pt>
                <c:pt idx="5">
                  <c:v>23265</c:v>
                </c:pt>
                <c:pt idx="8">
                  <c:v>22360</c:v>
                </c:pt>
                <c:pt idx="11">
                  <c:v>21073</c:v>
                </c:pt>
                <c:pt idx="14">
                  <c:v>20196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3774</c:v>
                </c:pt>
                <c:pt idx="5">
                  <c:v>4707</c:v>
                </c:pt>
                <c:pt idx="8">
                  <c:v>4811</c:v>
                </c:pt>
                <c:pt idx="11">
                  <c:v>4418</c:v>
                </c:pt>
                <c:pt idx="14">
                  <c:v>4745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6601</c:v>
                </c:pt>
                <c:pt idx="5">
                  <c:v>6208</c:v>
                </c:pt>
                <c:pt idx="8">
                  <c:v>5804</c:v>
                </c:pt>
                <c:pt idx="11">
                  <c:v>6713</c:v>
                </c:pt>
                <c:pt idx="14">
                  <c:v>6795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4736</c:v>
                </c:pt>
                <c:pt idx="3">
                  <c:v>4265</c:v>
                </c:pt>
                <c:pt idx="6">
                  <c:v>3810</c:v>
                </c:pt>
                <c:pt idx="9">
                  <c:v>3697</c:v>
                </c:pt>
                <c:pt idx="12">
                  <c:v>3316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160</c:v>
                </c:pt>
                <c:pt idx="3">
                  <c:v>171</c:v>
                </c:pt>
                <c:pt idx="6">
                  <c:v>142</c:v>
                </c:pt>
                <c:pt idx="9">
                  <c:v>174</c:v>
                </c:pt>
                <c:pt idx="12">
                  <c:v>916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1206</c:v>
                </c:pt>
                <c:pt idx="3">
                  <c:v>1158</c:v>
                </c:pt>
                <c:pt idx="6">
                  <c:v>1213</c:v>
                </c:pt>
                <c:pt idx="9">
                  <c:v>1111</c:v>
                </c:pt>
                <c:pt idx="12">
                  <c:v>1553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1525</c:v>
                </c:pt>
                <c:pt idx="3">
                  <c:v>1487</c:v>
                </c:pt>
                <c:pt idx="6">
                  <c:v>1411</c:v>
                </c:pt>
                <c:pt idx="9">
                  <c:v>1334</c:v>
                </c:pt>
                <c:pt idx="12">
                  <c:v>1257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22536</c:v>
                </c:pt>
                <c:pt idx="3">
                  <c:v>23714</c:v>
                </c:pt>
                <c:pt idx="6">
                  <c:v>25970</c:v>
                </c:pt>
                <c:pt idx="9">
                  <c:v>27464</c:v>
                </c:pt>
                <c:pt idx="12">
                  <c:v>27028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63296624"/>
        <c:axId val="463295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1576</c:v>
                </c:pt>
                <c:pt idx="11">
                  <c:v>#N/A</c:v>
                </c:pt>
                <c:pt idx="12">
                  <c:v>#N/A</c:v>
                </c:pt>
                <c:pt idx="13">
                  <c:v>2334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63296624"/>
        <c:axId val="463295448"/>
      </c:lineChart>
      <c:catAx>
        <c:axId val="46329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295448"/>
        <c:crosses val="autoZero"/>
        <c:auto val="1"/>
        <c:lblAlgn val="ctr"/>
        <c:lblOffset val="100"/>
        <c:tickLblSkip val="1"/>
        <c:tickMarkSkip val="1"/>
        <c:noMultiLvlLbl val="0"/>
      </c:catAx>
      <c:valAx>
        <c:axId val="463295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9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18D0-4DDE-9259-31385C57E58C}"/>
                </c:ext>
                <c:ext xmlns:c15="http://schemas.microsoft.com/office/drawing/2012/chart" uri="{CE6537A1-D6FC-4f65-9D91-7224C49458BB}">
                  <c15:dlblFieldTable>
                    <c15:dlblFTEntry>
                      <c15:txfldGUID>{B76E61C5-C89F-4583-B1DE-DAFCE59F10F3}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8D0-4DDE-9259-31385C57E58C}"/>
                </c:ext>
                <c:ext xmlns:c15="http://schemas.microsoft.com/office/drawing/2012/chart" uri="{CE6537A1-D6FC-4f65-9D91-7224C49458BB}">
                  <c15:dlblFieldTable>
                    <c15:dlblFTEntry>
                      <c15:txfldGUID>{C3DA5B14-F689-467D-A75F-4211347AF734}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18D0-4DDE-9259-31385C57E58C}"/>
                </c:ext>
                <c:ext xmlns:c15="http://schemas.microsoft.com/office/drawing/2012/chart" uri="{CE6537A1-D6FC-4f65-9D91-7224C49458BB}">
                  <c15:dlblFieldTable>
                    <c15:dlblFTEntry>
                      <c15:txfldGUID>{DC63EBBF-4733-4BEE-B17A-32EFB8BA3D13}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8D0-4DDE-9259-31385C57E58C}"/>
                </c:ext>
                <c:ext xmlns:c15="http://schemas.microsoft.com/office/drawing/2012/chart" uri="{CE6537A1-D6FC-4f65-9D91-7224C49458BB}">
                  <c15:layout/>
                  <c15:dlblFieldTable>
                    <c15:dlblFTEntry>
                      <c15:txfldGUID>{F755E8FE-713D-4EF3-8E70-A704125281C2}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18D0-4DDE-9259-31385C57E58C}"/>
                </c:ext>
                <c:ext xmlns:c15="http://schemas.microsoft.com/office/drawing/2012/chart" uri="{CE6537A1-D6FC-4f65-9D91-7224C49458BB}">
                  <c15:dlblFieldTable>
                    <c15:dlblFTEntry>
                      <c15:txfldGUID>{8E4C19B8-482A-46BC-AA19-88724163E4CC}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56.3</c:v>
                </c:pt>
              </c:numCache>
            </c:numRef>
          </c:xVal>
          <c:yVal>
            <c:numRef>
              <c:f>公会計指標分析・財政指標組合せ分析表!$K$51:$O$51</c:f>
              <c:numCache>
                <c:formatCode>#,##0.0;"▲ "#,##0.0</c:formatCode>
                <c:ptCount val="5"/>
                <c:pt idx="3">
                  <c:v>7.5</c:v>
                </c:pt>
              </c:numCache>
            </c:numRef>
          </c:yVal>
          <c:smooth val="0"/>
          <c:extLst xmlns:c16r2="http://schemas.microsoft.com/office/drawing/2015/06/chart">
            <c:ext xmlns:c16="http://schemas.microsoft.com/office/drawing/2014/chart" uri="{C3380CC4-5D6E-409C-BE32-E72D297353CC}">
              <c16:uniqueId val="{00000005-18D0-4DDE-9259-31385C57E58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18D0-4DDE-9259-31385C57E58C}"/>
                </c:ext>
                <c:ext xmlns:c15="http://schemas.microsoft.com/office/drawing/2012/chart" uri="{CE6537A1-D6FC-4f65-9D91-7224C49458BB}">
                  <c15:dlblFieldTable>
                    <c15:dlblFTEntry>
                      <c15:txfldGUID>{98A96ED0-A3A3-4BFF-9CDE-D40F2268DD2E}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8D0-4DDE-9259-31385C57E58C}"/>
                </c:ext>
                <c:ext xmlns:c15="http://schemas.microsoft.com/office/drawing/2012/chart" uri="{CE6537A1-D6FC-4f65-9D91-7224C49458BB}">
                  <c15:dlblFieldTable>
                    <c15:dlblFTEntry>
                      <c15:txfldGUID>{6BB8F6C2-4A18-4583-BAD4-10C2D97FDBE4}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18D0-4DDE-9259-31385C57E58C}"/>
                </c:ext>
                <c:ext xmlns:c15="http://schemas.microsoft.com/office/drawing/2012/chart" uri="{CE6537A1-D6FC-4f65-9D91-7224C49458BB}">
                  <c15:dlblFieldTable>
                    <c15:dlblFTEntry>
                      <c15:txfldGUID>{DFD34366-CC32-4FDC-8A78-7270DD9029C5}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8D0-4DDE-9259-31385C57E58C}"/>
                </c:ext>
                <c:ext xmlns:c15="http://schemas.microsoft.com/office/drawing/2012/chart" uri="{CE6537A1-D6FC-4f65-9D91-7224C49458BB}">
                  <c15:layout/>
                  <c15:dlblFieldTable>
                    <c15:dlblFTEntry>
                      <c15:txfldGUID>{F2DF7388-27E6-4886-BF17-54324BC91520}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8D0-4DDE-9259-31385C57E58C}"/>
                </c:ext>
                <c:ext xmlns:c15="http://schemas.microsoft.com/office/drawing/2012/chart" uri="{CE6537A1-D6FC-4f65-9D91-7224C49458BB}">
                  <c15:dlblFieldTable>
                    <c15:dlblFTEntry>
                      <c15:txfldGUID>{81C30422-5E71-491F-ADC7-101DF199905D}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xmlns:c16r2="http://schemas.microsoft.com/office/drawing/2015/06/chart">
            <c:ext xmlns:c16="http://schemas.microsoft.com/office/drawing/2014/chart" uri="{C3380CC4-5D6E-409C-BE32-E72D297353CC}">
              <c16:uniqueId val="{0000000B-18D0-4DDE-9259-31385C57E58C}"/>
            </c:ext>
          </c:extLst>
        </c:ser>
        <c:dLbls>
          <c:showLegendKey val="0"/>
          <c:showVal val="0"/>
          <c:showCatName val="0"/>
          <c:showSerName val="0"/>
          <c:showPercent val="0"/>
          <c:showBubbleSize val="0"/>
        </c:dLbls>
        <c:axId val="463293880"/>
        <c:axId val="463296232"/>
      </c:scatterChart>
      <c:valAx>
        <c:axId val="463293880"/>
        <c:scaling>
          <c:orientation val="minMax"/>
          <c:max val="56.4"/>
          <c:min val="56.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296232"/>
        <c:crosses val="autoZero"/>
        <c:crossBetween val="midCat"/>
      </c:valAx>
      <c:valAx>
        <c:axId val="463296232"/>
        <c:scaling>
          <c:orientation val="minMax"/>
          <c:max val="2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293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D9C-4A21-A1DB-BC51E493DA46}"/>
                </c:ext>
                <c:ext xmlns:c15="http://schemas.microsoft.com/office/drawing/2012/chart" uri="{CE6537A1-D6FC-4f65-9D91-7224C49458BB}">
                  <c15:dlblFieldTable>
                    <c15:dlblFTEntry>
                      <c15:txfldGUID>{67334C69-DF2F-44E1-AE84-CCF3510E131B}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D9C-4A21-A1DB-BC51E493DA46}"/>
                </c:ext>
                <c:ext xmlns:c15="http://schemas.microsoft.com/office/drawing/2012/chart" uri="{CE6537A1-D6FC-4f65-9D91-7224C49458BB}">
                  <c15:dlblFieldTable>
                    <c15:dlblFTEntry>
                      <c15:txfldGUID>{BE607C91-9FAF-492C-80B4-3BC053291988}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D9C-4A21-A1DB-BC51E493DA46}"/>
                </c:ext>
                <c:ext xmlns:c15="http://schemas.microsoft.com/office/drawing/2012/chart" uri="{CE6537A1-D6FC-4f65-9D91-7224C49458BB}">
                  <c15:dlblFieldTable>
                    <c15:dlblFTEntry>
                      <c15:txfldGUID>{B334454F-CE4E-44FC-99B3-D9EB9D06F3AE}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D9C-4A21-A1DB-BC51E493DA46}"/>
                </c:ext>
                <c:ext xmlns:c15="http://schemas.microsoft.com/office/drawing/2012/chart" uri="{CE6537A1-D6FC-4f65-9D91-7224C49458BB}">
                  <c15:layout/>
                  <c15:dlblFieldTable>
                    <c15:dlblFTEntry>
                      <c15:txfldGUID>{B4DCF50B-5B29-4891-A127-EF0CD4B8E94A}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D9C-4A21-A1DB-BC51E493DA46}"/>
                </c:ext>
                <c:ext xmlns:c15="http://schemas.microsoft.com/office/drawing/2012/chart" uri="{CE6537A1-D6FC-4f65-9D91-7224C49458BB}">
                  <c15:layout/>
                  <c15:dlblFieldTable>
                    <c15:dlblFTEntry>
                      <c15:txfldGUID>{3D0BAC53-6E80-493F-9782-3AB4D085900C}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0.6</c:v>
                </c:pt>
                <c:pt idx="1">
                  <c:v>0.6</c:v>
                </c:pt>
                <c:pt idx="2">
                  <c:v>0.7</c:v>
                </c:pt>
                <c:pt idx="3">
                  <c:v>0.8</c:v>
                </c:pt>
                <c:pt idx="4">
                  <c:v>0.9</c:v>
                </c:pt>
              </c:numCache>
            </c:numRef>
          </c:xVal>
          <c:yVal>
            <c:numRef>
              <c:f>公会計指標分析・財政指標組合せ分析表!$K$73:$O$73</c:f>
              <c:numCache>
                <c:formatCode>#,##0.0;"▲ "#,##0.0</c:formatCode>
                <c:ptCount val="5"/>
                <c:pt idx="3">
                  <c:v>7.5</c:v>
                </c:pt>
                <c:pt idx="4">
                  <c:v>10.8</c:v>
                </c:pt>
              </c:numCache>
            </c:numRef>
          </c:yVal>
          <c:smooth val="0"/>
          <c:extLst xmlns:c16r2="http://schemas.microsoft.com/office/drawing/2015/06/chart">
            <c:ext xmlns:c16="http://schemas.microsoft.com/office/drawing/2014/chart" uri="{C3380CC4-5D6E-409C-BE32-E72D297353CC}">
              <c16:uniqueId val="{00000005-5D9C-4A21-A1DB-BC51E493DA4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D9C-4A21-A1DB-BC51E493DA46}"/>
                </c:ext>
                <c:ext xmlns:c15="http://schemas.microsoft.com/office/drawing/2012/chart" uri="{CE6537A1-D6FC-4f65-9D91-7224C49458BB}">
                  <c15:layout/>
                  <c15:dlblFieldTable>
                    <c15:dlblFTEntry>
                      <c15:txfldGUID>{9A8B9E57-8C58-4D65-89E6-C8360B2E0480}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D9C-4A21-A1DB-BC51E493DA46}"/>
                </c:ext>
                <c:ext xmlns:c15="http://schemas.microsoft.com/office/drawing/2012/chart" uri="{CE6537A1-D6FC-4f65-9D91-7224C49458BB}">
                  <c15:layout/>
                  <c15:dlblFieldTable>
                    <c15:dlblFTEntry>
                      <c15:txfldGUID>{46A860C7-5A5E-45FA-8053-D15B76916388}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D9C-4A21-A1DB-BC51E493DA46}"/>
                </c:ext>
                <c:ext xmlns:c15="http://schemas.microsoft.com/office/drawing/2012/chart" uri="{CE6537A1-D6FC-4f65-9D91-7224C49458BB}">
                  <c15:layout/>
                  <c15:dlblFieldTable>
                    <c15:dlblFTEntry>
                      <c15:txfldGUID>{3F3825B5-5281-4B03-8795-CD42E22AA211}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D9C-4A21-A1DB-BC51E493DA46}"/>
                </c:ext>
                <c:ext xmlns:c15="http://schemas.microsoft.com/office/drawing/2012/chart" uri="{CE6537A1-D6FC-4f65-9D91-7224C49458BB}">
                  <c15:layout/>
                  <c15:dlblFieldTable>
                    <c15:dlblFTEntry>
                      <c15:txfldGUID>{5291DD4B-4322-4FE4-B539-8B0E619F094C}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D9C-4A21-A1DB-BC51E493DA46}"/>
                </c:ext>
                <c:ext xmlns:c15="http://schemas.microsoft.com/office/drawing/2012/chart" uri="{CE6537A1-D6FC-4f65-9D91-7224C49458BB}">
                  <c15:layout/>
                  <c15:dlblFieldTable>
                    <c15:dlblFTEntry>
                      <c15:txfldGUID>{C219EAFB-D25A-4E52-86DA-FCC1CD45003B}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6.4</c:v>
                </c:pt>
                <c:pt idx="1">
                  <c:v>5.4</c:v>
                </c:pt>
                <c:pt idx="2">
                  <c:v>4.4000000000000004</c:v>
                </c:pt>
                <c:pt idx="3">
                  <c:v>5.3</c:v>
                </c:pt>
                <c:pt idx="4">
                  <c:v>5</c:v>
                </c:pt>
              </c:numCache>
            </c:numRef>
          </c:xVal>
          <c:yVal>
            <c:numRef>
              <c:f>公会計指標分析・財政指標組合せ分析表!$K$77:$O$77</c:f>
              <c:numCache>
                <c:formatCode>#,##0.0;"▲ "#,##0.0</c:formatCode>
                <c:ptCount val="5"/>
                <c:pt idx="0">
                  <c:v>0</c:v>
                </c:pt>
                <c:pt idx="1">
                  <c:v>0</c:v>
                </c:pt>
                <c:pt idx="2">
                  <c:v>0</c:v>
                </c:pt>
                <c:pt idx="3">
                  <c:v>17.8</c:v>
                </c:pt>
                <c:pt idx="4">
                  <c:v>15</c:v>
                </c:pt>
              </c:numCache>
            </c:numRef>
          </c:yVal>
          <c:smooth val="0"/>
          <c:extLst xmlns:c16r2="http://schemas.microsoft.com/office/drawing/2015/06/chart">
            <c:ext xmlns:c16="http://schemas.microsoft.com/office/drawing/2014/chart" uri="{C3380CC4-5D6E-409C-BE32-E72D297353CC}">
              <c16:uniqueId val="{0000000B-5D9C-4A21-A1DB-BC51E493DA46}"/>
            </c:ext>
          </c:extLst>
        </c:ser>
        <c:dLbls>
          <c:showLegendKey val="0"/>
          <c:showVal val="0"/>
          <c:showCatName val="0"/>
          <c:showSerName val="0"/>
          <c:showPercent val="0"/>
          <c:showBubbleSize val="0"/>
        </c:dLbls>
        <c:axId val="473372336"/>
        <c:axId val="473371160"/>
      </c:scatterChart>
      <c:valAx>
        <c:axId val="473372336"/>
        <c:scaling>
          <c:orientation val="minMax"/>
          <c:max val="6.8999999999999995"/>
          <c:min val="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371160"/>
        <c:crosses val="autoZero"/>
        <c:crossBetween val="midCat"/>
      </c:valAx>
      <c:valAx>
        <c:axId val="47337116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37233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高金利で借り入れた政府資金の償還満期を迎えたことや、借入れを抑制してきたことなどにより、元利金償還金は他団体と比較して低い水準を維持しており、実質公債費率は平成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年度以降、３箇年平均が</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％以下を維持している。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近年、市債と基金を積極的に活用して大規模なまちづくりを進めていたことから、元利償還金が増加していくことが見込まれるため、実質公債費率を良好な状態に維持するために、中長期的な公債費の推計などにより、財政硬直化を招くことのないよう留意した行財政運営を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・近年、市債及び基金を積極的に活用してまちづくりを進めてきたことから、市債残高が増加し、基金残高が減少してきた。そのため、平成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年度に算定を開始して以来、初めて平成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年度に将来負担比率が算定されたが、平成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年度では</a:t>
          </a:r>
          <a:r>
            <a:rPr kumimoji="1" lang="en-US" altLang="ja-JP" sz="1200">
              <a:latin typeface="ＭＳ ゴシック" pitchFamily="49" charset="-128"/>
              <a:ea typeface="ＭＳ ゴシック" pitchFamily="49" charset="-128"/>
            </a:rPr>
            <a:t>10.8</a:t>
          </a:r>
          <a:r>
            <a:rPr kumimoji="1" lang="ja-JP" altLang="en-US" sz="1200">
              <a:latin typeface="ＭＳ ゴシック" pitchFamily="49" charset="-128"/>
              <a:ea typeface="ＭＳ ゴシック" pitchFamily="49" charset="-128"/>
            </a:rPr>
            <a:t>％と他団体と比較しても低い水準を維持している。</a:t>
          </a:r>
        </a:p>
        <a:p>
          <a:r>
            <a:rPr kumimoji="1" lang="ja-JP" altLang="en-US" sz="1200">
              <a:latin typeface="ＭＳ ゴシック" pitchFamily="49" charset="-128"/>
              <a:ea typeface="ＭＳ ゴシック" pitchFamily="49" charset="-128"/>
            </a:rPr>
            <a:t>　今後も将来負担比率が上昇していくことが見込まれるため、地方債残高が増額しすぎないように、市債を活用するにふさわしい事業慎重に選択し世代間負担の公平性に留意した市債活用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神奈川県海老名市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131,061
128,840
26.59
39,361,419
37,880,634
1,057,856
23,545,494
26,694,739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10.8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有形固定資産減価償却率は類似団体より高い水準であるが、平成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年３月に策定した海老名市公共施設再編（適正化）計画に基づき施設の維持管理を適切に進めている</a:t>
          </a:r>
          <a:r>
            <a:rPr kumimoji="1" lang="ja-JP" altLang="en-US" sz="1100">
              <a:solidFill>
                <a:schemeClr val="dk1"/>
              </a:solidFill>
              <a:effectLst/>
              <a:latin typeface="+mn-lt"/>
              <a:ea typeface="+mn-ea"/>
              <a:cs typeface="+mn-cs"/>
            </a:rPr>
            <a:t>。</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5" name="テキスト ボックス 54"/>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7" name="テキスト ボックス 56"/>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9" name="テキスト ボックス 58"/>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1" name="テキスト ボックス 60"/>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5" name="直線コネクタ 64"/>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6"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7" name="直線コネクタ 66"/>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8"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9" name="直線コネクタ 68"/>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70"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1" name="フローチャート : 判断 70"/>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72" name="フローチャート : 判断 71"/>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89916</xdr:rowOff>
    </xdr:from>
    <xdr:to>
      <xdr:col>3</xdr:col>
      <xdr:colOff>511175</xdr:colOff>
      <xdr:row>33</xdr:row>
      <xdr:rowOff>20066</xdr:rowOff>
    </xdr:to>
    <xdr:sp macro="" textlink="">
      <xdr:nvSpPr>
        <xdr:cNvPr id="78" name="円/楕円 77"/>
        <xdr:cNvSpPr/>
      </xdr:nvSpPr>
      <xdr:spPr>
        <a:xfrm>
          <a:off x="40005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15511</xdr:rowOff>
    </xdr:from>
    <xdr:ext cx="405111" cy="259045"/>
    <xdr:sp macro="" textlink="">
      <xdr:nvSpPr>
        <xdr:cNvPr id="79" name="n_1ave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36593</xdr:rowOff>
    </xdr:from>
    <xdr:ext cx="405111" cy="259045"/>
    <xdr:sp macro="" textlink="">
      <xdr:nvSpPr>
        <xdr:cNvPr id="80" name="n_1mainValue有形固定資産減価償却率"/>
        <xdr:cNvSpPr txBox="1"/>
      </xdr:nvSpPr>
      <xdr:spPr>
        <a:xfrm>
          <a:off x="3836043" y="613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神奈川県海老名市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131,061
128,840
26.59
39,361,419
37,880,634
1,057,856
23,545,494
26,694,739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10.8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53158</xdr:rowOff>
    </xdr:from>
    <xdr:to>
      <xdr:col>5</xdr:col>
      <xdr:colOff>409575</xdr:colOff>
      <xdr:row>35</xdr:row>
      <xdr:rowOff>154758</xdr:rowOff>
    </xdr:to>
    <xdr:sp macro="" textlink="">
      <xdr:nvSpPr>
        <xdr:cNvPr id="72" name="円/楕円 71"/>
        <xdr:cNvSpPr/>
      </xdr:nvSpPr>
      <xdr:spPr>
        <a:xfrm>
          <a:off x="3746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168746</xdr:rowOff>
    </xdr:from>
    <xdr:ext cx="405111" cy="259045"/>
    <xdr:sp macro="" textlink="">
      <xdr:nvSpPr>
        <xdr:cNvPr id="73" name="n_1aveValue【道路】&#10;有形固定資産減価償却率"/>
        <xdr:cNvSpPr txBox="1"/>
      </xdr:nvSpPr>
      <xdr:spPr>
        <a:xfrm>
          <a:off x="3582043"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171285</xdr:rowOff>
    </xdr:from>
    <xdr:ext cx="405111" cy="259045"/>
    <xdr:sp macro="" textlink="">
      <xdr:nvSpPr>
        <xdr:cNvPr id="74" name="n_1mainValue【道路】&#10;有形固定資産減価償却率"/>
        <xdr:cNvSpPr txBox="1"/>
      </xdr:nvSpPr>
      <xdr:spPr>
        <a:xfrm>
          <a:off x="3582043"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149098</xdr:rowOff>
    </xdr:from>
    <xdr:to>
      <xdr:col>14</xdr:col>
      <xdr:colOff>79375</xdr:colOff>
      <xdr:row>40</xdr:row>
      <xdr:rowOff>79248</xdr:rowOff>
    </xdr:to>
    <xdr:sp macro="" textlink="">
      <xdr:nvSpPr>
        <xdr:cNvPr id="111" name="円/楕円 110"/>
        <xdr:cNvSpPr/>
      </xdr:nvSpPr>
      <xdr:spPr>
        <a:xfrm>
          <a:off x="9588500" y="68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12336</xdr:rowOff>
    </xdr:from>
    <xdr:ext cx="469744" cy="259045"/>
    <xdr:sp macro="" textlink="">
      <xdr:nvSpPr>
        <xdr:cNvPr id="112"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70375</xdr:rowOff>
    </xdr:from>
    <xdr:ext cx="469744" cy="259045"/>
    <xdr:sp macro="" textlink="">
      <xdr:nvSpPr>
        <xdr:cNvPr id="113" name="n_1mainValue【道路】&#10;一人当たり延長"/>
        <xdr:cNvSpPr txBox="1"/>
      </xdr:nvSpPr>
      <xdr:spPr>
        <a:xfrm>
          <a:off x="9391727" y="69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65133</xdr:rowOff>
    </xdr:from>
    <xdr:to>
      <xdr:col>5</xdr:col>
      <xdr:colOff>409575</xdr:colOff>
      <xdr:row>63</xdr:row>
      <xdr:rowOff>166733</xdr:rowOff>
    </xdr:to>
    <xdr:sp macro="" textlink="">
      <xdr:nvSpPr>
        <xdr:cNvPr id="153" name="円/楕円 152"/>
        <xdr:cNvSpPr/>
      </xdr:nvSpPr>
      <xdr:spPr>
        <a:xfrm>
          <a:off x="3746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55897</xdr:rowOff>
    </xdr:from>
    <xdr:ext cx="405111" cy="259045"/>
    <xdr:sp macro="" textlink="">
      <xdr:nvSpPr>
        <xdr:cNvPr id="154"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157860</xdr:rowOff>
    </xdr:from>
    <xdr:ext cx="405111" cy="259045"/>
    <xdr:sp macro="" textlink="">
      <xdr:nvSpPr>
        <xdr:cNvPr id="155" name="n_1mainValue【橋りょう・トンネル】&#10;有形固定資産減価償却率"/>
        <xdr:cNvSpPr txBox="1"/>
      </xdr:nvSpPr>
      <xdr:spPr>
        <a:xfrm>
          <a:off x="3582043"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80885</xdr:rowOff>
    </xdr:from>
    <xdr:to>
      <xdr:col>14</xdr:col>
      <xdr:colOff>79375</xdr:colOff>
      <xdr:row>62</xdr:row>
      <xdr:rowOff>11035</xdr:rowOff>
    </xdr:to>
    <xdr:sp macro="" textlink="">
      <xdr:nvSpPr>
        <xdr:cNvPr id="192" name="円/楕円 191"/>
        <xdr:cNvSpPr/>
      </xdr:nvSpPr>
      <xdr:spPr>
        <a:xfrm>
          <a:off x="9588500" y="10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62</xdr:row>
      <xdr:rowOff>136194</xdr:rowOff>
    </xdr:from>
    <xdr:ext cx="534377" cy="259045"/>
    <xdr:sp macro="" textlink="">
      <xdr:nvSpPr>
        <xdr:cNvPr id="193" name="n_1aveValue【橋りょう・トンネル】&#10;一人当たり有形固定資産（償却資産）額"/>
        <xdr:cNvSpPr txBox="1"/>
      </xdr:nvSpPr>
      <xdr:spPr>
        <a:xfrm>
          <a:off x="93594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27562</xdr:rowOff>
    </xdr:from>
    <xdr:ext cx="599010" cy="259045"/>
    <xdr:sp macro="" textlink="">
      <xdr:nvSpPr>
        <xdr:cNvPr id="194" name="n_1mainValue【橋りょう・トンネル】&#10;一人当たり有形固定資産（償却資産）額"/>
        <xdr:cNvSpPr txBox="1"/>
      </xdr:nvSpPr>
      <xdr:spPr>
        <a:xfrm>
          <a:off x="9327094" y="1031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3" name="テキスト ボックス 21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147828</xdr:rowOff>
    </xdr:from>
    <xdr:to>
      <xdr:col>6</xdr:col>
      <xdr:colOff>510540</xdr:colOff>
      <xdr:row>83</xdr:row>
      <xdr:rowOff>166115</xdr:rowOff>
    </xdr:to>
    <xdr:cxnSp macro="">
      <xdr:nvCxnSpPr>
        <xdr:cNvPr id="217" name="直線コネクタ 216"/>
        <xdr:cNvCxnSpPr/>
      </xdr:nvCxnSpPr>
      <xdr:spPr>
        <a:xfrm flipV="1">
          <a:off x="4634865" y="13520928"/>
          <a:ext cx="0" cy="8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169942</xdr:rowOff>
    </xdr:from>
    <xdr:ext cx="405111" cy="259045"/>
    <xdr:sp macro="" textlink="">
      <xdr:nvSpPr>
        <xdr:cNvPr id="218" name="【公営住宅】&#10;有形固定資産減価償却率最小値テキスト"/>
        <xdr:cNvSpPr txBox="1"/>
      </xdr:nvSpPr>
      <xdr:spPr>
        <a:xfrm>
          <a:off x="4724400" y="1440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83</xdr:row>
      <xdr:rowOff>166115</xdr:rowOff>
    </xdr:from>
    <xdr:to>
      <xdr:col>6</xdr:col>
      <xdr:colOff>600075</xdr:colOff>
      <xdr:row>83</xdr:row>
      <xdr:rowOff>166115</xdr:rowOff>
    </xdr:to>
    <xdr:cxnSp macro="">
      <xdr:nvCxnSpPr>
        <xdr:cNvPr id="219" name="直線コネクタ 218"/>
        <xdr:cNvCxnSpPr/>
      </xdr:nvCxnSpPr>
      <xdr:spPr>
        <a:xfrm>
          <a:off x="4546600" y="1439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94505</xdr:rowOff>
    </xdr:from>
    <xdr:ext cx="405111" cy="259045"/>
    <xdr:sp macro="" textlink="">
      <xdr:nvSpPr>
        <xdr:cNvPr id="220" name="【公営住宅】&#10;有形固定資産減価償却率最大値テキスト"/>
        <xdr:cNvSpPr txBox="1"/>
      </xdr:nvSpPr>
      <xdr:spPr>
        <a:xfrm>
          <a:off x="47244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147828</xdr:rowOff>
    </xdr:from>
    <xdr:to>
      <xdr:col>6</xdr:col>
      <xdr:colOff>600075</xdr:colOff>
      <xdr:row>78</xdr:row>
      <xdr:rowOff>147828</xdr:rowOff>
    </xdr:to>
    <xdr:cxnSp macro="">
      <xdr:nvCxnSpPr>
        <xdr:cNvPr id="221" name="直線コネクタ 220"/>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162323</xdr:rowOff>
    </xdr:from>
    <xdr:ext cx="405111" cy="259045"/>
    <xdr:sp macro="" textlink="">
      <xdr:nvSpPr>
        <xdr:cNvPr id="222" name="【公営住宅】&#10;有形固定資産減価償却率平均値テキスト"/>
        <xdr:cNvSpPr txBox="1"/>
      </xdr:nvSpPr>
      <xdr:spPr>
        <a:xfrm>
          <a:off x="47244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12446</xdr:rowOff>
    </xdr:from>
    <xdr:to>
      <xdr:col>6</xdr:col>
      <xdr:colOff>561975</xdr:colOff>
      <xdr:row>80</xdr:row>
      <xdr:rowOff>114046</xdr:rowOff>
    </xdr:to>
    <xdr:sp macro="" textlink="">
      <xdr:nvSpPr>
        <xdr:cNvPr id="223" name="フローチャート : 判断 222"/>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23876</xdr:rowOff>
    </xdr:from>
    <xdr:to>
      <xdr:col>5</xdr:col>
      <xdr:colOff>409575</xdr:colOff>
      <xdr:row>80</xdr:row>
      <xdr:rowOff>125476</xdr:rowOff>
    </xdr:to>
    <xdr:sp macro="" textlink="">
      <xdr:nvSpPr>
        <xdr:cNvPr id="224" name="フローチャート : 判断 223"/>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39878</xdr:rowOff>
    </xdr:from>
    <xdr:to>
      <xdr:col>5</xdr:col>
      <xdr:colOff>409575</xdr:colOff>
      <xdr:row>86</xdr:row>
      <xdr:rowOff>141478</xdr:rowOff>
    </xdr:to>
    <xdr:sp macro="" textlink="">
      <xdr:nvSpPr>
        <xdr:cNvPr id="230" name="円/楕円 229"/>
        <xdr:cNvSpPr/>
      </xdr:nvSpPr>
      <xdr:spPr>
        <a:xfrm>
          <a:off x="3746500" y="14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142003</xdr:rowOff>
    </xdr:from>
    <xdr:ext cx="405111" cy="259045"/>
    <xdr:sp macro="" textlink="">
      <xdr:nvSpPr>
        <xdr:cNvPr id="231" name="n_1aveValue【公営住宅】&#10;有形固定資産減価償却率"/>
        <xdr:cNvSpPr txBox="1"/>
      </xdr:nvSpPr>
      <xdr:spPr>
        <a:xfrm>
          <a:off x="3582043"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132605</xdr:rowOff>
    </xdr:from>
    <xdr:ext cx="405111" cy="259045"/>
    <xdr:sp macro="" textlink="">
      <xdr:nvSpPr>
        <xdr:cNvPr id="232" name="n_1mainValue【公営住宅】&#10;有形固定資産減価償却率"/>
        <xdr:cNvSpPr txBox="1"/>
      </xdr:nvSpPr>
      <xdr:spPr>
        <a:xfrm>
          <a:off x="3582043" y="1487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58" name="直線コネクタ 257"/>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59"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0" name="直線コネクタ 259"/>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1"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2" name="直線コネクタ 261"/>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3"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4" name="フローチャート : 判断 263"/>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5" name="フローチャート : 判断 264"/>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77651</xdr:rowOff>
    </xdr:from>
    <xdr:to>
      <xdr:col>14</xdr:col>
      <xdr:colOff>79375</xdr:colOff>
      <xdr:row>87</xdr:row>
      <xdr:rowOff>7801</xdr:rowOff>
    </xdr:to>
    <xdr:sp macro="" textlink="">
      <xdr:nvSpPr>
        <xdr:cNvPr id="271" name="円/楕円 270"/>
        <xdr:cNvSpPr/>
      </xdr:nvSpPr>
      <xdr:spPr>
        <a:xfrm>
          <a:off x="95885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153325</xdr:rowOff>
    </xdr:from>
    <xdr:ext cx="469744" cy="259045"/>
    <xdr:sp macro="" textlink="">
      <xdr:nvSpPr>
        <xdr:cNvPr id="272"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170378</xdr:rowOff>
    </xdr:from>
    <xdr:ext cx="469744" cy="259045"/>
    <xdr:sp macro="" textlink="">
      <xdr:nvSpPr>
        <xdr:cNvPr id="273" name="n_1mainValue【公営住宅】&#10;一人当たり面積"/>
        <xdr:cNvSpPr txBox="1"/>
      </xdr:nvSpPr>
      <xdr:spPr>
        <a:xfrm>
          <a:off x="9391727"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4" name="直線コネクタ 313"/>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5"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16" name="直線コネクタ 315"/>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17"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18" name="直線コネクタ 31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19"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0" name="フローチャート : 判断 319"/>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1" name="フローチャート : 判断 320"/>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139700</xdr:rowOff>
    </xdr:from>
    <xdr:to>
      <xdr:col>22</xdr:col>
      <xdr:colOff>415925</xdr:colOff>
      <xdr:row>39</xdr:row>
      <xdr:rowOff>69850</xdr:rowOff>
    </xdr:to>
    <xdr:sp macro="" textlink="">
      <xdr:nvSpPr>
        <xdr:cNvPr id="327" name="円/楕円 326"/>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652</xdr:rowOff>
    </xdr:from>
    <xdr:ext cx="405111" cy="259045"/>
    <xdr:sp macro="" textlink="">
      <xdr:nvSpPr>
        <xdr:cNvPr id="328"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60977</xdr:rowOff>
    </xdr:from>
    <xdr:ext cx="405111" cy="259045"/>
    <xdr:sp macro="" textlink="">
      <xdr:nvSpPr>
        <xdr:cNvPr id="329" name="n_1mainValue【認定こども園・幼稚園・保育所】&#10;有形固定資産減価償却率"/>
        <xdr:cNvSpPr txBox="1"/>
      </xdr:nvSpPr>
      <xdr:spPr>
        <a:xfrm>
          <a:off x="15266043"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1" name="テキスト ボックス 3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3" name="テキスト ボックス 3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5" name="テキスト ボックス 3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7" name="テキスト ボックス 3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1" name="直線コネクタ 350"/>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2"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3" name="直線コネクタ 352"/>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4"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5" name="直線コネクタ 354"/>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56"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57" name="フローチャート : 判断 356"/>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58" name="フローチャート : 判断 357"/>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151130</xdr:rowOff>
    </xdr:from>
    <xdr:to>
      <xdr:col>31</xdr:col>
      <xdr:colOff>85725</xdr:colOff>
      <xdr:row>40</xdr:row>
      <xdr:rowOff>81280</xdr:rowOff>
    </xdr:to>
    <xdr:sp macro="" textlink="">
      <xdr:nvSpPr>
        <xdr:cNvPr id="364" name="円/楕円 363"/>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93235</xdr:rowOff>
    </xdr:from>
    <xdr:ext cx="469744" cy="259045"/>
    <xdr:sp macro="" textlink="">
      <xdr:nvSpPr>
        <xdr:cNvPr id="365"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72407</xdr:rowOff>
    </xdr:from>
    <xdr:ext cx="469744" cy="259045"/>
    <xdr:sp macro="" textlink="">
      <xdr:nvSpPr>
        <xdr:cNvPr id="366" name="n_1main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8" name="直線コネクタ 3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9" name="テキスト ボックス 3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0" name="直線コネクタ 3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1" name="テキスト ボックス 3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2" name="直線コネクタ 3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3" name="テキスト ボックス 3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4" name="直線コネクタ 3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5" name="テキスト ボックス 3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6" name="直線コネクタ 3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7" name="テキスト ボックス 3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8" name="直線コネクタ 3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9" name="テキスト ボックス 3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0" name="直線コネクタ 3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1" name="テキスト ボックス 3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3" name="直線コネクタ 392"/>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4"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5" name="直線コネクタ 394"/>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396"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397" name="直線コネクタ 396"/>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398"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399" name="フローチャート : 判断 398"/>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0" name="フローチャート : 判断 399"/>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73297</xdr:rowOff>
    </xdr:from>
    <xdr:to>
      <xdr:col>22</xdr:col>
      <xdr:colOff>415925</xdr:colOff>
      <xdr:row>59</xdr:row>
      <xdr:rowOff>3447</xdr:rowOff>
    </xdr:to>
    <xdr:sp macro="" textlink="">
      <xdr:nvSpPr>
        <xdr:cNvPr id="406" name="円/楕円 405"/>
        <xdr:cNvSpPr/>
      </xdr:nvSpPr>
      <xdr:spPr>
        <a:xfrm>
          <a:off x="15430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68053</xdr:rowOff>
    </xdr:from>
    <xdr:ext cx="405111" cy="259045"/>
    <xdr:sp macro="" textlink="">
      <xdr:nvSpPr>
        <xdr:cNvPr id="407" name="n_1aveValue【学校施設】&#10;有形固定資産減価償却率"/>
        <xdr:cNvSpPr txBox="1"/>
      </xdr:nvSpPr>
      <xdr:spPr>
        <a:xfrm>
          <a:off x="15266043"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19974</xdr:rowOff>
    </xdr:from>
    <xdr:ext cx="405111" cy="259045"/>
    <xdr:sp macro="" textlink="">
      <xdr:nvSpPr>
        <xdr:cNvPr id="408" name="n_1mainValue【学校施設】&#10;有形固定資産減価償却率"/>
        <xdr:cNvSpPr txBox="1"/>
      </xdr:nvSpPr>
      <xdr:spPr>
        <a:xfrm>
          <a:off x="15266043"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9" name="テキスト ボックス 41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0" name="直線コネクタ 4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1" name="テキスト ボックス 4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2" name="直線コネクタ 4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3" name="テキスト ボックス 4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4" name="直線コネクタ 4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5" name="テキスト ボックス 4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6" name="直線コネクタ 4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7" name="テキスト ボックス 4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8" name="直線コネクタ 4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9" name="テキスト ボックス 42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0" name="直線コネクタ 4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1" name="テキスト ボックス 43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71846</xdr:rowOff>
    </xdr:from>
    <xdr:to>
      <xdr:col>32</xdr:col>
      <xdr:colOff>186689</xdr:colOff>
      <xdr:row>62</xdr:row>
      <xdr:rowOff>66947</xdr:rowOff>
    </xdr:to>
    <xdr:cxnSp macro="">
      <xdr:nvCxnSpPr>
        <xdr:cNvPr id="435" name="直線コネクタ 434"/>
        <xdr:cNvCxnSpPr/>
      </xdr:nvCxnSpPr>
      <xdr:spPr>
        <a:xfrm flipV="1">
          <a:off x="22160864" y="9673046"/>
          <a:ext cx="0" cy="102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70774</xdr:rowOff>
    </xdr:from>
    <xdr:ext cx="469744" cy="259045"/>
    <xdr:sp macro="" textlink="">
      <xdr:nvSpPr>
        <xdr:cNvPr id="436" name="【学校施設】&#10;一人当たり面積最小値テキスト"/>
        <xdr:cNvSpPr txBox="1"/>
      </xdr:nvSpPr>
      <xdr:spPr>
        <a:xfrm>
          <a:off x="22250400" y="1070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62</xdr:row>
      <xdr:rowOff>66947</xdr:rowOff>
    </xdr:from>
    <xdr:to>
      <xdr:col>32</xdr:col>
      <xdr:colOff>276225</xdr:colOff>
      <xdr:row>62</xdr:row>
      <xdr:rowOff>66947</xdr:rowOff>
    </xdr:to>
    <xdr:cxnSp macro="">
      <xdr:nvCxnSpPr>
        <xdr:cNvPr id="437" name="直線コネクタ 436"/>
        <xdr:cNvCxnSpPr/>
      </xdr:nvCxnSpPr>
      <xdr:spPr>
        <a:xfrm>
          <a:off x="22072600" y="10696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18523</xdr:rowOff>
    </xdr:from>
    <xdr:ext cx="469744" cy="259045"/>
    <xdr:sp macro="" textlink="">
      <xdr:nvSpPr>
        <xdr:cNvPr id="438" name="【学校施設】&#10;一人当たり面積最大値テキスト"/>
        <xdr:cNvSpPr txBox="1"/>
      </xdr:nvSpPr>
      <xdr:spPr>
        <a:xfrm>
          <a:off x="222504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71846</xdr:rowOff>
    </xdr:from>
    <xdr:to>
      <xdr:col>32</xdr:col>
      <xdr:colOff>276225</xdr:colOff>
      <xdr:row>56</xdr:row>
      <xdr:rowOff>71846</xdr:rowOff>
    </xdr:to>
    <xdr:cxnSp macro="">
      <xdr:nvCxnSpPr>
        <xdr:cNvPr id="439" name="直線コネクタ 438"/>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154594</xdr:rowOff>
    </xdr:from>
    <xdr:ext cx="469744" cy="259045"/>
    <xdr:sp macro="" textlink="">
      <xdr:nvSpPr>
        <xdr:cNvPr id="440" name="【学校施設】&#10;一人当たり面積平均値テキスト"/>
        <xdr:cNvSpPr txBox="1"/>
      </xdr:nvSpPr>
      <xdr:spPr>
        <a:xfrm>
          <a:off x="22250400" y="10270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4717</xdr:rowOff>
    </xdr:from>
    <xdr:to>
      <xdr:col>32</xdr:col>
      <xdr:colOff>238125</xdr:colOff>
      <xdr:row>60</xdr:row>
      <xdr:rowOff>106317</xdr:rowOff>
    </xdr:to>
    <xdr:sp macro="" textlink="">
      <xdr:nvSpPr>
        <xdr:cNvPr id="441" name="フローチャート : 判断 440"/>
        <xdr:cNvSpPr/>
      </xdr:nvSpPr>
      <xdr:spPr>
        <a:xfrm>
          <a:off x="22110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42" name="フローチャート : 判断 441"/>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3" name="テキスト ボックス 4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4" name="テキスト ボックス 4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5" name="テキスト ボックス 4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6" name="テキスト ボックス 4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7" name="テキスト ボックス 4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43906</xdr:rowOff>
    </xdr:from>
    <xdr:to>
      <xdr:col>31</xdr:col>
      <xdr:colOff>85725</xdr:colOff>
      <xdr:row>63</xdr:row>
      <xdr:rowOff>145506</xdr:rowOff>
    </xdr:to>
    <xdr:sp macro="" textlink="">
      <xdr:nvSpPr>
        <xdr:cNvPr id="448" name="円/楕円 447"/>
        <xdr:cNvSpPr/>
      </xdr:nvSpPr>
      <xdr:spPr>
        <a:xfrm>
          <a:off x="21272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449" name="n_1aveValue【学校施設】&#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136633</xdr:rowOff>
    </xdr:from>
    <xdr:ext cx="469744" cy="259045"/>
    <xdr:sp macro="" textlink="">
      <xdr:nvSpPr>
        <xdr:cNvPr id="450" name="n_1mainValue【学校施設】&#10;一人当たり面積"/>
        <xdr:cNvSpPr txBox="1"/>
      </xdr:nvSpPr>
      <xdr:spPr>
        <a:xfrm>
          <a:off x="21075727" y="1093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1" name="正方形/長方形 4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2" name="正方形/長方形 4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3" name="正方形/長方形 4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4" name="正方形/長方形 4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5" name="正方形/長方形 4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6" name="正方形/長方形 4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7" name="正方形/長方形 4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8" name="正方形/長方形 45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9" name="正方形/長方形 4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6" name="正方形/長方形 46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7" name="正方形/長方形 4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8" name="正方形/長方形 4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9" name="正方形/長方形 4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0" name="正方形/長方形 4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1" name="正方形/長方形 4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2" name="正方形/長方形 4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3" name="正方形/長方形 4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4" name="正方形/長方形 47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75" name="正方形/長方形 4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6" name="正方形/長方形 4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7" name="正方形/長方形 4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8" name="正方形/長方形 4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9" name="正方形/長方形 4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0" name="正方形/長方形 4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1" name="正方形/長方形 4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82" name="正方形/長方形 48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83" name="正方形/長方形 4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4" name="正方形/長方形 4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5" name="テキスト ボックス 4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類似団体平均と比較して特に有形固定資産減価償却率が高くなっている施設は、道路、学校施設であり、特に低くなっている施設は公営住宅である。　</a:t>
          </a:r>
          <a:endParaRPr lang="ja-JP" altLang="ja-JP" sz="1400">
            <a:effectLst/>
          </a:endParaRPr>
        </a:p>
        <a:p>
          <a:r>
            <a:rPr kumimoji="1" lang="ja-JP" altLang="ja-JP" sz="1100">
              <a:solidFill>
                <a:schemeClr val="dk1"/>
              </a:solidFill>
              <a:effectLst/>
              <a:latin typeface="+mn-lt"/>
              <a:ea typeface="+mn-ea"/>
              <a:cs typeface="+mn-cs"/>
            </a:rPr>
            <a:t>　学校施設については、有形固定資産減価償却比率が</a:t>
          </a:r>
          <a:r>
            <a:rPr kumimoji="1" lang="en-US" altLang="ja-JP" sz="1100">
              <a:solidFill>
                <a:schemeClr val="dk1"/>
              </a:solidFill>
              <a:effectLst/>
              <a:latin typeface="+mn-lt"/>
              <a:ea typeface="+mn-ea"/>
              <a:cs typeface="+mn-cs"/>
            </a:rPr>
            <a:t>71.7</a:t>
          </a:r>
          <a:r>
            <a:rPr kumimoji="1" lang="ja-JP" altLang="ja-JP" sz="1100">
              <a:solidFill>
                <a:schemeClr val="dk1"/>
              </a:solidFill>
              <a:effectLst/>
              <a:latin typeface="+mn-lt"/>
              <a:ea typeface="+mn-ea"/>
              <a:cs typeface="+mn-cs"/>
            </a:rPr>
            <a:t>％となっているが、平成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年度までに個別計画を策定しているところであり、同計画に基づき大規模改修を行うなど、老朽化対策を行っていく予定である。</a:t>
          </a:r>
          <a:endParaRPr lang="ja-JP" altLang="ja-JP" sz="1400">
            <a:effectLst/>
          </a:endParaRPr>
        </a:p>
        <a:p>
          <a:r>
            <a:rPr kumimoji="1" lang="ja-JP" altLang="ja-JP" sz="1100">
              <a:solidFill>
                <a:schemeClr val="dk1"/>
              </a:solidFill>
              <a:effectLst/>
              <a:latin typeface="+mn-lt"/>
              <a:ea typeface="+mn-ea"/>
              <a:cs typeface="+mn-cs"/>
            </a:rPr>
            <a:t>　公営住宅については、平成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年度末に一部公営住宅を廃止し、新たに公営住宅を建設したことから類似団体と比べて特に低くなっている。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神奈川県海老名市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131,061
128,840
26.59
39,361,419
37,880,634
1,057,856
23,545,494
26,694,739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10.8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35758</xdr:rowOff>
    </xdr:from>
    <xdr:ext cx="405111" cy="259045"/>
    <xdr:sp macro="" textlink="">
      <xdr:nvSpPr>
        <xdr:cNvPr id="67"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79284</xdr:rowOff>
    </xdr:from>
    <xdr:to>
      <xdr:col>5</xdr:col>
      <xdr:colOff>409575</xdr:colOff>
      <xdr:row>42</xdr:row>
      <xdr:rowOff>9434</xdr:rowOff>
    </xdr:to>
    <xdr:sp macro="" textlink="">
      <xdr:nvSpPr>
        <xdr:cNvPr id="73" name="円/楕円 72"/>
        <xdr:cNvSpPr/>
      </xdr:nvSpPr>
      <xdr:spPr>
        <a:xfrm>
          <a:off x="3746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561</xdr:rowOff>
    </xdr:from>
    <xdr:ext cx="405111" cy="259045"/>
    <xdr:sp macro="" textlink="">
      <xdr:nvSpPr>
        <xdr:cNvPr id="74" name="n_1mainValue【図書館】&#10;有形固定資産減価償却率"/>
        <xdr:cNvSpPr txBox="1"/>
      </xdr:nvSpPr>
      <xdr:spPr>
        <a:xfrm>
          <a:off x="3582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139899</xdr:rowOff>
    </xdr:from>
    <xdr:ext cx="469744" cy="259045"/>
    <xdr:sp macro="" textlink="">
      <xdr:nvSpPr>
        <xdr:cNvPr id="108" name="n_1ave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3628</xdr:rowOff>
    </xdr:from>
    <xdr:to>
      <xdr:col>14</xdr:col>
      <xdr:colOff>79375</xdr:colOff>
      <xdr:row>40</xdr:row>
      <xdr:rowOff>105228</xdr:rowOff>
    </xdr:to>
    <xdr:sp macro="" textlink="">
      <xdr:nvSpPr>
        <xdr:cNvPr id="114" name="円/楕円 113"/>
        <xdr:cNvSpPr/>
      </xdr:nvSpPr>
      <xdr:spPr>
        <a:xfrm>
          <a:off x="9588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121755</xdr:rowOff>
    </xdr:from>
    <xdr:ext cx="469744" cy="259045"/>
    <xdr:sp macro="" textlink="">
      <xdr:nvSpPr>
        <xdr:cNvPr id="115" name="n_1main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72226</xdr:rowOff>
    </xdr:from>
    <xdr:ext cx="405111" cy="259045"/>
    <xdr:sp macro="" textlink="">
      <xdr:nvSpPr>
        <xdr:cNvPr id="149"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65133</xdr:rowOff>
    </xdr:from>
    <xdr:to>
      <xdr:col>5</xdr:col>
      <xdr:colOff>409575</xdr:colOff>
      <xdr:row>61</xdr:row>
      <xdr:rowOff>166733</xdr:rowOff>
    </xdr:to>
    <xdr:sp macro="" textlink="">
      <xdr:nvSpPr>
        <xdr:cNvPr id="155" name="円/楕円 154"/>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157860</xdr:rowOff>
    </xdr:from>
    <xdr:ext cx="405111" cy="259045"/>
    <xdr:sp macro="" textlink="">
      <xdr:nvSpPr>
        <xdr:cNvPr id="156" name="n_1mainValue【体育館・プール】&#10;有形固定資産減価償却率"/>
        <xdr:cNvSpPr txBox="1"/>
      </xdr:nvSpPr>
      <xdr:spPr>
        <a:xfrm>
          <a:off x="3582043"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25925</xdr:rowOff>
    </xdr:from>
    <xdr:ext cx="469744" cy="259045"/>
    <xdr:sp macro="" textlink="">
      <xdr:nvSpPr>
        <xdr:cNvPr id="186" name="n_1aveValue【体育館・プール】&#10;一人当たり面積"/>
        <xdr:cNvSpPr txBox="1"/>
      </xdr:nvSpPr>
      <xdr:spPr>
        <a:xfrm>
          <a:off x="9391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47498</xdr:rowOff>
    </xdr:from>
    <xdr:to>
      <xdr:col>14</xdr:col>
      <xdr:colOff>79375</xdr:colOff>
      <xdr:row>59</xdr:row>
      <xdr:rowOff>149098</xdr:rowOff>
    </xdr:to>
    <xdr:sp macro="" textlink="">
      <xdr:nvSpPr>
        <xdr:cNvPr id="192" name="円/楕円 191"/>
        <xdr:cNvSpPr/>
      </xdr:nvSpPr>
      <xdr:spPr>
        <a:xfrm>
          <a:off x="9588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165625</xdr:rowOff>
    </xdr:from>
    <xdr:ext cx="469744" cy="259045"/>
    <xdr:sp macro="" textlink="">
      <xdr:nvSpPr>
        <xdr:cNvPr id="193" name="n_1mainValue【体育館・プール】&#10;一人当たり面積"/>
        <xdr:cNvSpPr txBox="1"/>
      </xdr:nvSpPr>
      <xdr:spPr>
        <a:xfrm>
          <a:off x="9391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16" name="直線コネクタ 215"/>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17"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18" name="直線コネクタ 217"/>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19"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20" name="直線コネクタ 219"/>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21"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22" name="フローチャート : 判断 221"/>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23" name="フローチャート : 判断 222"/>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128288</xdr:rowOff>
    </xdr:from>
    <xdr:ext cx="405111" cy="259045"/>
    <xdr:sp macro="" textlink="">
      <xdr:nvSpPr>
        <xdr:cNvPr id="224" name="n_1aveValue【福祉施設】&#10;有形固定資産減価償却率"/>
        <xdr:cNvSpPr txBox="1"/>
      </xdr:nvSpPr>
      <xdr:spPr>
        <a:xfrm>
          <a:off x="3582043" y="1453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14732</xdr:rowOff>
    </xdr:from>
    <xdr:to>
      <xdr:col>5</xdr:col>
      <xdr:colOff>409575</xdr:colOff>
      <xdr:row>86</xdr:row>
      <xdr:rowOff>116332</xdr:rowOff>
    </xdr:to>
    <xdr:sp macro="" textlink="">
      <xdr:nvSpPr>
        <xdr:cNvPr id="230" name="円/楕円 229"/>
        <xdr:cNvSpPr/>
      </xdr:nvSpPr>
      <xdr:spPr>
        <a:xfrm>
          <a:off x="37465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107459</xdr:rowOff>
    </xdr:from>
    <xdr:ext cx="405111" cy="259045"/>
    <xdr:sp macro="" textlink="">
      <xdr:nvSpPr>
        <xdr:cNvPr id="231" name="n_1mainValue【福祉施設】&#10;有形固定資産減価償却率"/>
        <xdr:cNvSpPr txBox="1"/>
      </xdr:nvSpPr>
      <xdr:spPr>
        <a:xfrm>
          <a:off x="3582043" y="1485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2" name="直線コネクタ 24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3" name="テキスト ボックス 24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4" name="直線コネクタ 24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5" name="テキスト ボックス 24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6" name="直線コネクタ 24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7" name="テキスト ボックス 24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0" name="直線コネクタ 24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1" name="テキスト ボックス 25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4" name="直線コネクタ 25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5" name="テキスト ボックス 25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9" name="直線コネクタ 258"/>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0"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1" name="直線コネクタ 26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2"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3" name="直線コネクタ 262"/>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4"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5" name="フローチャート : 判断 264"/>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6" name="フローチャート : 判断 265"/>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151465</xdr:rowOff>
    </xdr:from>
    <xdr:ext cx="469744" cy="259045"/>
    <xdr:sp macro="" textlink="">
      <xdr:nvSpPr>
        <xdr:cNvPr id="267" name="n_1aveValue【福祉施設】&#10;一人当たり面積"/>
        <xdr:cNvSpPr txBox="1"/>
      </xdr:nvSpPr>
      <xdr:spPr>
        <a:xfrm>
          <a:off x="9391727" y="1421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158750</xdr:rowOff>
    </xdr:from>
    <xdr:to>
      <xdr:col>14</xdr:col>
      <xdr:colOff>79375</xdr:colOff>
      <xdr:row>82</xdr:row>
      <xdr:rowOff>88900</xdr:rowOff>
    </xdr:to>
    <xdr:sp macro="" textlink="">
      <xdr:nvSpPr>
        <xdr:cNvPr id="273" name="円/楕円 272"/>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105427</xdr:rowOff>
    </xdr:from>
    <xdr:ext cx="469744" cy="259045"/>
    <xdr:sp macro="" textlink="">
      <xdr:nvSpPr>
        <xdr:cNvPr id="274" name="n_1main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5" name="テキスト ボックス 28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7" name="テキスト ボックス 28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7" name="テキスト ボックス 29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9" name="テキスト ボックス 2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01" name="直線コネクタ 300"/>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02"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03" name="直線コネクタ 302"/>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04"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05" name="直線コネクタ 304"/>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06"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07" name="フローチャート : 判断 306"/>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08" name="フローチャート : 判断 307"/>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39025</xdr:rowOff>
    </xdr:from>
    <xdr:ext cx="405111" cy="259045"/>
    <xdr:sp macro="" textlink="">
      <xdr:nvSpPr>
        <xdr:cNvPr id="309" name="n_1aveValue【市民会館】&#10;有形固定資産減価償却率"/>
        <xdr:cNvSpPr txBox="1"/>
      </xdr:nvSpPr>
      <xdr:spPr>
        <a:xfrm>
          <a:off x="3582043"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20501</xdr:rowOff>
    </xdr:from>
    <xdr:to>
      <xdr:col>5</xdr:col>
      <xdr:colOff>409575</xdr:colOff>
      <xdr:row>107</xdr:row>
      <xdr:rowOff>122101</xdr:rowOff>
    </xdr:to>
    <xdr:sp macro="" textlink="">
      <xdr:nvSpPr>
        <xdr:cNvPr id="315" name="円/楕円 314"/>
        <xdr:cNvSpPr/>
      </xdr:nvSpPr>
      <xdr:spPr>
        <a:xfrm>
          <a:off x="3746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113228</xdr:rowOff>
    </xdr:from>
    <xdr:ext cx="405111" cy="259045"/>
    <xdr:sp macro="" textlink="">
      <xdr:nvSpPr>
        <xdr:cNvPr id="316" name="n_1mainValue【市民会館】&#10;有形固定資産減価償却率"/>
        <xdr:cNvSpPr txBox="1"/>
      </xdr:nvSpPr>
      <xdr:spPr>
        <a:xfrm>
          <a:off x="3582043"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7" name="テキスト ボックス 32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41" name="直線コネクタ 340"/>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2"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3" name="直線コネクタ 342"/>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4"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5" name="直線コネクタ 344"/>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6"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7" name="フローチャート : 判断 346"/>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48" name="フローチャート : 判断 347"/>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113047</xdr:rowOff>
    </xdr:from>
    <xdr:ext cx="469744" cy="259045"/>
    <xdr:sp macro="" textlink="">
      <xdr:nvSpPr>
        <xdr:cNvPr id="349"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109220</xdr:rowOff>
    </xdr:from>
    <xdr:to>
      <xdr:col>14</xdr:col>
      <xdr:colOff>79375</xdr:colOff>
      <xdr:row>107</xdr:row>
      <xdr:rowOff>39370</xdr:rowOff>
    </xdr:to>
    <xdr:sp macro="" textlink="">
      <xdr:nvSpPr>
        <xdr:cNvPr id="355" name="円/楕円 354"/>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30497</xdr:rowOff>
    </xdr:from>
    <xdr:ext cx="469744" cy="259045"/>
    <xdr:sp macro="" textlink="">
      <xdr:nvSpPr>
        <xdr:cNvPr id="356" name="n_1mainValue【市民会館】&#10;一人当たり面積"/>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7" name="テキスト ボックス 36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68" name="直線コネクタ 367"/>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69" name="テキスト ボックス 368"/>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70" name="直線コネクタ 36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71" name="テキスト ボックス 37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72" name="直線コネクタ 371"/>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73" name="テキスト ボックス 372"/>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4" name="直線コネクタ 3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5" name="テキスト ボックス 3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76" name="直線コネクタ 375"/>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77" name="テキスト ボックス 376"/>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78" name="直線コネクタ 377"/>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79" name="テキスト ボックス 378"/>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80" name="直線コネクタ 379"/>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162577</xdr:rowOff>
    </xdr:from>
    <xdr:ext cx="467179" cy="259045"/>
    <xdr:sp macro="" textlink="">
      <xdr:nvSpPr>
        <xdr:cNvPr id="381" name="テキスト ボックス 380"/>
        <xdr:cNvSpPr txBox="1"/>
      </xdr:nvSpPr>
      <xdr:spPr>
        <a:xfrm>
          <a:off x="11978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41</xdr:row>
      <xdr:rowOff>53340</xdr:rowOff>
    </xdr:to>
    <xdr:cxnSp macro="">
      <xdr:nvCxnSpPr>
        <xdr:cNvPr id="385" name="直線コネクタ 384"/>
        <xdr:cNvCxnSpPr/>
      </xdr:nvCxnSpPr>
      <xdr:spPr>
        <a:xfrm flipV="1">
          <a:off x="16318864" y="577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57167</xdr:rowOff>
    </xdr:from>
    <xdr:ext cx="405111" cy="259045"/>
    <xdr:sp macro="" textlink="">
      <xdr:nvSpPr>
        <xdr:cNvPr id="386" name="【一般廃棄物処理施設】&#10;有形固定資産減価償却率最小値テキスト"/>
        <xdr:cNvSpPr txBox="1"/>
      </xdr:nvSpPr>
      <xdr:spPr>
        <a:xfrm>
          <a:off x="164084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41</xdr:row>
      <xdr:rowOff>53340</xdr:rowOff>
    </xdr:from>
    <xdr:to>
      <xdr:col>23</xdr:col>
      <xdr:colOff>606425</xdr:colOff>
      <xdr:row>41</xdr:row>
      <xdr:rowOff>53340</xdr:rowOff>
    </xdr:to>
    <xdr:cxnSp macro="">
      <xdr:nvCxnSpPr>
        <xdr:cNvPr id="387" name="直線コネクタ 386"/>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388" name="【一般廃棄物処理施設】&#10;有形固定資産減価償却率最大値テキスト"/>
        <xdr:cNvSpPr txBox="1"/>
      </xdr:nvSpPr>
      <xdr:spPr>
        <a:xfrm>
          <a:off x="16408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89" name="直線コネクタ 388"/>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55262</xdr:rowOff>
    </xdr:from>
    <xdr:ext cx="405111" cy="259045"/>
    <xdr:sp macro="" textlink="">
      <xdr:nvSpPr>
        <xdr:cNvPr id="390" name="【一般廃棄物処理施設】&#10;有形固定資産減価償却率平均値テキスト"/>
        <xdr:cNvSpPr txBox="1"/>
      </xdr:nvSpPr>
      <xdr:spPr>
        <a:xfrm>
          <a:off x="164084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76835</xdr:rowOff>
    </xdr:from>
    <xdr:to>
      <xdr:col>23</xdr:col>
      <xdr:colOff>568325</xdr:colOff>
      <xdr:row>38</xdr:row>
      <xdr:rowOff>6985</xdr:rowOff>
    </xdr:to>
    <xdr:sp macro="" textlink="">
      <xdr:nvSpPr>
        <xdr:cNvPr id="391" name="フローチャート : 判断 390"/>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139700</xdr:rowOff>
    </xdr:from>
    <xdr:to>
      <xdr:col>22</xdr:col>
      <xdr:colOff>415925</xdr:colOff>
      <xdr:row>39</xdr:row>
      <xdr:rowOff>69850</xdr:rowOff>
    </xdr:to>
    <xdr:sp macro="" textlink="">
      <xdr:nvSpPr>
        <xdr:cNvPr id="392" name="フローチャート : 判断 391"/>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86377</xdr:rowOff>
    </xdr:from>
    <xdr:ext cx="405111" cy="259045"/>
    <xdr:sp macro="" textlink="">
      <xdr:nvSpPr>
        <xdr:cNvPr id="393" name="n_1aveValue【一般廃棄物処理施設】&#10;有形固定資産減価償却率"/>
        <xdr:cNvSpPr txBox="1"/>
      </xdr:nvSpPr>
      <xdr:spPr>
        <a:xfrm>
          <a:off x="15266043"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42545</xdr:rowOff>
    </xdr:from>
    <xdr:to>
      <xdr:col>22</xdr:col>
      <xdr:colOff>415925</xdr:colOff>
      <xdr:row>41</xdr:row>
      <xdr:rowOff>144145</xdr:rowOff>
    </xdr:to>
    <xdr:sp macro="" textlink="">
      <xdr:nvSpPr>
        <xdr:cNvPr id="399" name="円/楕円 398"/>
        <xdr:cNvSpPr/>
      </xdr:nvSpPr>
      <xdr:spPr>
        <a:xfrm>
          <a:off x="15430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135272</xdr:rowOff>
    </xdr:from>
    <xdr:ext cx="405111" cy="259045"/>
    <xdr:sp macro="" textlink="">
      <xdr:nvSpPr>
        <xdr:cNvPr id="400" name="n_1mainValue【一般廃棄物処理施設】&#10;有形固定資産減価償却率"/>
        <xdr:cNvSpPr txBox="1"/>
      </xdr:nvSpPr>
      <xdr:spPr>
        <a:xfrm>
          <a:off x="15266043"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11" name="直線コネクタ 4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412" name="テキスト ボックス 4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13" name="直線コネクタ 4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14" name="テキスト ボックス 4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15" name="直線コネクタ 4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416" name="テキスト ボックス 41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17" name="直線コネクタ 4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418" name="テキスト ボックス 41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19" name="直線コネクタ 4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20" name="テキスト ボックス 4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21" name="直線コネクタ 4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22" name="テキスト ボックス 4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51257</xdr:rowOff>
    </xdr:from>
    <xdr:to>
      <xdr:col>32</xdr:col>
      <xdr:colOff>186689</xdr:colOff>
      <xdr:row>41</xdr:row>
      <xdr:rowOff>102998</xdr:rowOff>
    </xdr:to>
    <xdr:cxnSp macro="">
      <xdr:nvCxnSpPr>
        <xdr:cNvPr id="426" name="直線コネクタ 425"/>
        <xdr:cNvCxnSpPr/>
      </xdr:nvCxnSpPr>
      <xdr:spPr>
        <a:xfrm flipV="1">
          <a:off x="22160864" y="6052007"/>
          <a:ext cx="0" cy="108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106825</xdr:rowOff>
    </xdr:from>
    <xdr:ext cx="534377" cy="259045"/>
    <xdr:sp macro="" textlink="">
      <xdr:nvSpPr>
        <xdr:cNvPr id="427" name="【一般廃棄物処理施設】&#10;一人当たり有形固定資産（償却資産）額最小値テキスト"/>
        <xdr:cNvSpPr txBox="1"/>
      </xdr:nvSpPr>
      <xdr:spPr>
        <a:xfrm>
          <a:off x="22250400" y="71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102998</xdr:rowOff>
    </xdr:from>
    <xdr:to>
      <xdr:col>32</xdr:col>
      <xdr:colOff>276225</xdr:colOff>
      <xdr:row>41</xdr:row>
      <xdr:rowOff>102998</xdr:rowOff>
    </xdr:to>
    <xdr:cxnSp macro="">
      <xdr:nvCxnSpPr>
        <xdr:cNvPr id="428" name="直線コネクタ 427"/>
        <xdr:cNvCxnSpPr/>
      </xdr:nvCxnSpPr>
      <xdr:spPr>
        <a:xfrm>
          <a:off x="22072600" y="713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169384</xdr:rowOff>
    </xdr:from>
    <xdr:ext cx="599010" cy="259045"/>
    <xdr:sp macro="" textlink="">
      <xdr:nvSpPr>
        <xdr:cNvPr id="429" name="【一般廃棄物処理施設】&#10;一人当たり有形固定資産（償却資産）額最大値テキスト"/>
        <xdr:cNvSpPr txBox="1"/>
      </xdr:nvSpPr>
      <xdr:spPr>
        <a:xfrm>
          <a:off x="22250400" y="582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35</xdr:row>
      <xdr:rowOff>51257</xdr:rowOff>
    </xdr:from>
    <xdr:to>
      <xdr:col>32</xdr:col>
      <xdr:colOff>276225</xdr:colOff>
      <xdr:row>35</xdr:row>
      <xdr:rowOff>51257</xdr:rowOff>
    </xdr:to>
    <xdr:cxnSp macro="">
      <xdr:nvCxnSpPr>
        <xdr:cNvPr id="430" name="直線コネクタ 429"/>
        <xdr:cNvCxnSpPr/>
      </xdr:nvCxnSpPr>
      <xdr:spPr>
        <a:xfrm>
          <a:off x="22072600" y="605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34989</xdr:rowOff>
    </xdr:from>
    <xdr:ext cx="599010" cy="259045"/>
    <xdr:sp macro="" textlink="">
      <xdr:nvSpPr>
        <xdr:cNvPr id="431" name="【一般廃棄物処理施設】&#10;一人当たり有形固定資産（償却資産）額平均値テキスト"/>
        <xdr:cNvSpPr txBox="1"/>
      </xdr:nvSpPr>
      <xdr:spPr>
        <a:xfrm>
          <a:off x="22250400" y="65500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56562</xdr:rowOff>
    </xdr:from>
    <xdr:to>
      <xdr:col>32</xdr:col>
      <xdr:colOff>238125</xdr:colOff>
      <xdr:row>38</xdr:row>
      <xdr:rowOff>158162</xdr:rowOff>
    </xdr:to>
    <xdr:sp macro="" textlink="">
      <xdr:nvSpPr>
        <xdr:cNvPr id="432" name="フローチャート : 判断 431"/>
        <xdr:cNvSpPr/>
      </xdr:nvSpPr>
      <xdr:spPr>
        <a:xfrm>
          <a:off x="22110700" y="657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83210</xdr:rowOff>
    </xdr:from>
    <xdr:to>
      <xdr:col>31</xdr:col>
      <xdr:colOff>85725</xdr:colOff>
      <xdr:row>40</xdr:row>
      <xdr:rowOff>13360</xdr:rowOff>
    </xdr:to>
    <xdr:sp macro="" textlink="">
      <xdr:nvSpPr>
        <xdr:cNvPr id="433" name="フローチャート : 判断 432"/>
        <xdr:cNvSpPr/>
      </xdr:nvSpPr>
      <xdr:spPr>
        <a:xfrm>
          <a:off x="21272500" y="676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4487</xdr:rowOff>
    </xdr:from>
    <xdr:ext cx="534377" cy="259045"/>
    <xdr:sp macro="" textlink="">
      <xdr:nvSpPr>
        <xdr:cNvPr id="434" name="n_1aveValue【一般廃棄物処理施設】&#10;一人当たり有形固定資産（償却資産）額"/>
        <xdr:cNvSpPr txBox="1"/>
      </xdr:nvSpPr>
      <xdr:spPr>
        <a:xfrm>
          <a:off x="21043411" y="686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134684</xdr:rowOff>
    </xdr:from>
    <xdr:to>
      <xdr:col>31</xdr:col>
      <xdr:colOff>85725</xdr:colOff>
      <xdr:row>34</xdr:row>
      <xdr:rowOff>64834</xdr:rowOff>
    </xdr:to>
    <xdr:sp macro="" textlink="">
      <xdr:nvSpPr>
        <xdr:cNvPr id="440" name="円/楕円 439"/>
        <xdr:cNvSpPr/>
      </xdr:nvSpPr>
      <xdr:spPr>
        <a:xfrm>
          <a:off x="21272500" y="57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81361</xdr:rowOff>
    </xdr:from>
    <xdr:ext cx="599010" cy="259045"/>
    <xdr:sp macro="" textlink="">
      <xdr:nvSpPr>
        <xdr:cNvPr id="441" name="n_1mainValue【一般廃棄物処理施設】&#10;一人当たり有形固定資産（償却資産）額"/>
        <xdr:cNvSpPr txBox="1"/>
      </xdr:nvSpPr>
      <xdr:spPr>
        <a:xfrm>
          <a:off x="21011094" y="556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3" name="直線コネクタ 4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4" name="テキスト ボックス 4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5" name="直線コネクタ 4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6" name="テキスト ボックス 4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9" name="直線コネクタ 4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0" name="テキスト ボックス 4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1" name="直線コネクタ 4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62" name="テキスト ボックス 4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66" name="直線コネクタ 465"/>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67"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68" name="直線コネクタ 467"/>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69"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70" name="直線コネクタ 469"/>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71"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72" name="フローチャート : 判断 471"/>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73" name="フローチャート : 判断 472"/>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87647</xdr:rowOff>
    </xdr:from>
    <xdr:ext cx="405111" cy="259045"/>
    <xdr:sp macro="" textlink="">
      <xdr:nvSpPr>
        <xdr:cNvPr id="474"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48260</xdr:rowOff>
    </xdr:from>
    <xdr:to>
      <xdr:col>22</xdr:col>
      <xdr:colOff>415925</xdr:colOff>
      <xdr:row>61</xdr:row>
      <xdr:rowOff>149860</xdr:rowOff>
    </xdr:to>
    <xdr:sp macro="" textlink="">
      <xdr:nvSpPr>
        <xdr:cNvPr id="480" name="円/楕円 479"/>
        <xdr:cNvSpPr/>
      </xdr:nvSpPr>
      <xdr:spPr>
        <a:xfrm>
          <a:off x="1543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481" name="n_1main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2" name="正方形/長方形 4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3" name="正方形/長方形 4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4" name="正方形/長方形 4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5" name="正方形/長方形 4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6" name="正方形/長方形 4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7" name="正方形/長方形 4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8" name="正方形/長方形 4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9" name="正方形/長方形 4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0" name="テキスト ボックス 4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1" name="直線コネクタ 4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503" name="直線コネクタ 502"/>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04"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05" name="直線コネクタ 504"/>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06"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07" name="直線コネクタ 50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8"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9" name="フローチャート : 判断 508"/>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10" name="フローチャート : 判断 509"/>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87647</xdr:rowOff>
    </xdr:from>
    <xdr:ext cx="469744" cy="259045"/>
    <xdr:sp macro="" textlink="">
      <xdr:nvSpPr>
        <xdr:cNvPr id="511"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132080</xdr:rowOff>
    </xdr:from>
    <xdr:to>
      <xdr:col>31</xdr:col>
      <xdr:colOff>85725</xdr:colOff>
      <xdr:row>59</xdr:row>
      <xdr:rowOff>62230</xdr:rowOff>
    </xdr:to>
    <xdr:sp macro="" textlink="">
      <xdr:nvSpPr>
        <xdr:cNvPr id="517" name="円/楕円 516"/>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78757</xdr:rowOff>
    </xdr:from>
    <xdr:ext cx="469744" cy="259045"/>
    <xdr:sp macro="" textlink="">
      <xdr:nvSpPr>
        <xdr:cNvPr id="518" name="n_1mainValue【保健センター・保健所】&#10;一人当たり面積"/>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30" name="テキスト ボックス 5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40" name="テキスト ボックス 5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44" name="直線コネクタ 543"/>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45"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46" name="直線コネクタ 54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47"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48" name="直線コネクタ 547"/>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49"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50" name="フローチャート : 判断 549"/>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51" name="フローチャート : 判断 550"/>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23784</xdr:rowOff>
    </xdr:from>
    <xdr:ext cx="405111" cy="259045"/>
    <xdr:sp macro="" textlink="">
      <xdr:nvSpPr>
        <xdr:cNvPr id="552"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13426</xdr:rowOff>
    </xdr:from>
    <xdr:to>
      <xdr:col>22</xdr:col>
      <xdr:colOff>415925</xdr:colOff>
      <xdr:row>83</xdr:row>
      <xdr:rowOff>115026</xdr:rowOff>
    </xdr:to>
    <xdr:sp macro="" textlink="">
      <xdr:nvSpPr>
        <xdr:cNvPr id="558" name="円/楕円 557"/>
        <xdr:cNvSpPr/>
      </xdr:nvSpPr>
      <xdr:spPr>
        <a:xfrm>
          <a:off x="15430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106153</xdr:rowOff>
    </xdr:from>
    <xdr:ext cx="405111" cy="259045"/>
    <xdr:sp macro="" textlink="">
      <xdr:nvSpPr>
        <xdr:cNvPr id="559" name="n_1mainValue【消防施設】&#10;有形固定資産減価償却率"/>
        <xdr:cNvSpPr txBox="1"/>
      </xdr:nvSpPr>
      <xdr:spPr>
        <a:xfrm>
          <a:off x="15266043"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70" name="直線コネクタ 5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71" name="テキスト ボックス 5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72" name="直線コネクタ 5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73" name="テキスト ボックス 5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6" name="直線コネクタ 5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7" name="テキスト ボックス 5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8" name="直線コネクタ 5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9" name="テキスト ボックス 5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83" name="直線コネクタ 582"/>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84"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85" name="直線コネクタ 58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86"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87" name="直線コネクタ 586"/>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88"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89" name="フローチャート : 判断 588"/>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90" name="フローチャート : 判断 589"/>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99077</xdr:rowOff>
    </xdr:from>
    <xdr:ext cx="469744" cy="259045"/>
    <xdr:sp macro="" textlink="">
      <xdr:nvSpPr>
        <xdr:cNvPr id="591"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139700</xdr:rowOff>
    </xdr:from>
    <xdr:to>
      <xdr:col>31</xdr:col>
      <xdr:colOff>85725</xdr:colOff>
      <xdr:row>80</xdr:row>
      <xdr:rowOff>69850</xdr:rowOff>
    </xdr:to>
    <xdr:sp macro="" textlink="">
      <xdr:nvSpPr>
        <xdr:cNvPr id="597" name="円/楕円 596"/>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86377</xdr:rowOff>
    </xdr:from>
    <xdr:ext cx="469744" cy="259045"/>
    <xdr:sp macro="" textlink="">
      <xdr:nvSpPr>
        <xdr:cNvPr id="598" name="n_1mainValue【消防施設】&#10;一人当たり面積"/>
        <xdr:cNvSpPr txBox="1"/>
      </xdr:nvSpPr>
      <xdr:spPr>
        <a:xfrm>
          <a:off x="21075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9" name="テキスト ボックス 6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11" name="テキスト ボックス 6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9" name="テキスト ボックス 6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1" name="テキスト ボックス 6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23" name="直線コネクタ 622"/>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24"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25" name="直線コネクタ 62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26"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27" name="直線コネクタ 626"/>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28"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29" name="フローチャート : 判断 628"/>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630" name="フローチャート : 判断 629"/>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148607</xdr:rowOff>
    </xdr:from>
    <xdr:ext cx="405111" cy="259045"/>
    <xdr:sp macro="" textlink="">
      <xdr:nvSpPr>
        <xdr:cNvPr id="631"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32" name="テキスト ボックス 6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3" name="テキスト ボックス 6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4" name="テキスト ボックス 6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5" name="テキスト ボックス 6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6" name="テキスト ボックス 6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158750</xdr:rowOff>
    </xdr:from>
    <xdr:to>
      <xdr:col>22</xdr:col>
      <xdr:colOff>415925</xdr:colOff>
      <xdr:row>105</xdr:row>
      <xdr:rowOff>88900</xdr:rowOff>
    </xdr:to>
    <xdr:sp macro="" textlink="">
      <xdr:nvSpPr>
        <xdr:cNvPr id="637" name="円/楕円 636"/>
        <xdr:cNvSpPr/>
      </xdr:nvSpPr>
      <xdr:spPr>
        <a:xfrm>
          <a:off x="15430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105427</xdr:rowOff>
    </xdr:from>
    <xdr:ext cx="405111" cy="259045"/>
    <xdr:sp macro="" textlink="">
      <xdr:nvSpPr>
        <xdr:cNvPr id="638" name="n_1mainValue【庁舎】&#10;有形固定資産減価償却率"/>
        <xdr:cNvSpPr txBox="1"/>
      </xdr:nvSpPr>
      <xdr:spPr>
        <a:xfrm>
          <a:off x="15266043"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9" name="テキスト ボックス 6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50" name="直線コネクタ 6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51" name="テキスト ボックス 6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52" name="直線コネクタ 6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3" name="テキスト ボックス 6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4" name="直線コネクタ 6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5" name="テキスト ボックス 6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6" name="直線コネクタ 6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7" name="テキスト ボックス 6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8" name="直線コネクタ 6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9" name="テキスト ボックス 6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63" name="直線コネクタ 662"/>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64"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65" name="直線コネクタ 664"/>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66"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67" name="直線コネクタ 666"/>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68"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69" name="フローチャート : 判断 668"/>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70" name="フローチャート : 判断 669"/>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2557</xdr:rowOff>
    </xdr:from>
    <xdr:ext cx="469744" cy="259045"/>
    <xdr:sp macro="" textlink="">
      <xdr:nvSpPr>
        <xdr:cNvPr id="671"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67311</xdr:rowOff>
    </xdr:from>
    <xdr:to>
      <xdr:col>31</xdr:col>
      <xdr:colOff>85725</xdr:colOff>
      <xdr:row>105</xdr:row>
      <xdr:rowOff>168911</xdr:rowOff>
    </xdr:to>
    <xdr:sp macro="" textlink="">
      <xdr:nvSpPr>
        <xdr:cNvPr id="677" name="円/楕円 676"/>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160038</xdr:rowOff>
    </xdr:from>
    <xdr:ext cx="469744" cy="259045"/>
    <xdr:sp macro="" textlink="">
      <xdr:nvSpPr>
        <xdr:cNvPr id="678" name="n_1mainValue【庁舎】&#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ほとんどの累計で一人当たりの面積は類似団体平均より高く、有形固定資産減価償却率では類似団体平均より下回っている。</a:t>
          </a:r>
          <a:endParaRPr lang="ja-JP" altLang="ja-JP" sz="1400">
            <a:effectLst/>
          </a:endParaRPr>
        </a:p>
        <a:p>
          <a:r>
            <a:rPr kumimoji="1" lang="ja-JP" altLang="ja-JP" sz="1100">
              <a:solidFill>
                <a:schemeClr val="dk1"/>
              </a:solidFill>
              <a:effectLst/>
              <a:latin typeface="+mn-lt"/>
              <a:ea typeface="+mn-ea"/>
              <a:cs typeface="+mn-cs"/>
            </a:rPr>
            <a:t>　なお、保健相談センターは平成３年に建設されており、２４年経過しているため、類似団体平均より上回る。海老名市公共施設再編（適正化）計画に基づき施設の維持管理を適正に進める。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神奈川県海老名市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131,061
128,840
26.59
39,361,419
37,880,634
1,057,856
23,545,494
26,694,739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10.8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３箇年平均の財政力指数は、景気の低迷に伴い平成</a:t>
          </a:r>
          <a:r>
            <a:rPr kumimoji="1" lang="en-US" altLang="ja-JP" sz="1100">
              <a:latin typeface="ＭＳ Ｐゴシック"/>
            </a:rPr>
            <a:t>25</a:t>
          </a:r>
          <a:r>
            <a:rPr kumimoji="1" lang="ja-JP" altLang="en-US" sz="1100">
              <a:latin typeface="ＭＳ Ｐゴシック"/>
            </a:rPr>
            <a:t>年度まで下がったが、それ以降は横ばいで推移している。平成</a:t>
          </a:r>
          <a:r>
            <a:rPr kumimoji="1" lang="en-US" altLang="ja-JP" sz="1100">
              <a:latin typeface="ＭＳ Ｐゴシック"/>
            </a:rPr>
            <a:t>28</a:t>
          </a:r>
          <a:r>
            <a:rPr kumimoji="1" lang="ja-JP" altLang="en-US" sz="1100">
              <a:latin typeface="ＭＳ Ｐゴシック"/>
            </a:rPr>
            <a:t>年度は</a:t>
          </a:r>
          <a:r>
            <a:rPr kumimoji="1" lang="en-US" altLang="ja-JP" sz="1100">
              <a:latin typeface="ＭＳ Ｐゴシック"/>
            </a:rPr>
            <a:t>1.00</a:t>
          </a:r>
          <a:r>
            <a:rPr kumimoji="1" lang="ja-JP" altLang="en-US" sz="1100">
              <a:latin typeface="ＭＳ Ｐゴシック"/>
            </a:rPr>
            <a:t>と全国平均、県内平均、類団平均をいずれも上回っている。</a:t>
          </a:r>
          <a:endParaRPr kumimoji="1" lang="en-US" altLang="ja-JP" sz="1100">
            <a:latin typeface="ＭＳ Ｐゴシック"/>
          </a:endParaRPr>
        </a:p>
        <a:p>
          <a:r>
            <a:rPr kumimoji="1" lang="ja-JP" altLang="en-US" sz="1100">
              <a:latin typeface="ＭＳ Ｐゴシック"/>
            </a:rPr>
            <a:t>　また、単年度の財政力指数は、市税の増額などに伴い基準財政収入額が増額したため、</a:t>
          </a:r>
          <a:r>
            <a:rPr kumimoji="1" lang="en-US" altLang="ja-JP" sz="1100">
              <a:latin typeface="ＭＳ Ｐゴシック"/>
            </a:rPr>
            <a:t>1.00</a:t>
          </a:r>
          <a:r>
            <a:rPr kumimoji="1" lang="ja-JP" altLang="en-US" sz="1100">
              <a:latin typeface="ＭＳ Ｐゴシック"/>
            </a:rPr>
            <a:t>を上回り、６年ぶりに不交付団体となった。</a:t>
          </a:r>
          <a:endParaRPr kumimoji="1" lang="en-US" altLang="ja-JP" sz="1100">
            <a:latin typeface="ＭＳ Ｐゴシック"/>
          </a:endParaRPr>
        </a:p>
        <a:p>
          <a:r>
            <a:rPr kumimoji="1" lang="ja-JP" altLang="en-US" sz="1100">
              <a:latin typeface="ＭＳ Ｐゴシック"/>
            </a:rPr>
            <a:t>　しかしながら、基準財政需要額も増額しているため、税源涵養施策の推進や徴収業務の強化など更なる歳入確保策に努める必要がある。</a:t>
          </a:r>
          <a:endParaRPr kumimoji="1" lang="en-US" altLang="ja-JP" sz="1100">
            <a:latin typeface="ＭＳ Ｐゴシック"/>
          </a:endParaRPr>
        </a:p>
        <a:p>
          <a:r>
            <a:rPr kumimoji="1" lang="ja-JP" altLang="en-US" sz="1100">
              <a:latin typeface="ＭＳ Ｐゴシック"/>
            </a:rPr>
            <a:t>　　</a:t>
          </a:r>
          <a:endParaRPr kumimoji="1" lang="en-US" altLang="ja-JP" sz="11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164395</xdr:rowOff>
    </xdr:from>
    <xdr:to>
      <xdr:col>7</xdr:col>
      <xdr:colOff>152400</xdr:colOff>
      <xdr:row>40</xdr:row>
      <xdr:rowOff>6350</xdr:rowOff>
    </xdr:to>
    <xdr:cxnSp macro="">
      <xdr:nvCxnSpPr>
        <xdr:cNvPr id="68" name="直線コネクタ 67"/>
        <xdr:cNvCxnSpPr/>
      </xdr:nvCxnSpPr>
      <xdr:spPr>
        <a:xfrm flipV="1">
          <a:off x="4114800" y="68509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6350</xdr:rowOff>
    </xdr:to>
    <xdr:cxnSp macro="">
      <xdr:nvCxnSpPr>
        <xdr:cNvPr id="71" name="直線コネクタ 70"/>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4" name="直線コネクタ 73"/>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164395</xdr:rowOff>
    </xdr:from>
    <xdr:to>
      <xdr:col>3</xdr:col>
      <xdr:colOff>279400</xdr:colOff>
      <xdr:row>40</xdr:row>
      <xdr:rowOff>6350</xdr:rowOff>
    </xdr:to>
    <xdr:cxnSp macro="">
      <xdr:nvCxnSpPr>
        <xdr:cNvPr id="77" name="直線コネクタ 76"/>
        <xdr:cNvCxnSpPr/>
      </xdr:nvCxnSpPr>
      <xdr:spPr>
        <a:xfrm>
          <a:off x="1447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113595</xdr:rowOff>
    </xdr:from>
    <xdr:to>
      <xdr:col>7</xdr:col>
      <xdr:colOff>203200</xdr:colOff>
      <xdr:row>40</xdr:row>
      <xdr:rowOff>43745</xdr:rowOff>
    </xdr:to>
    <xdr:sp macro="" textlink="">
      <xdr:nvSpPr>
        <xdr:cNvPr id="87" name="円/楕円 86"/>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130122</xdr:rowOff>
    </xdr:from>
    <xdr:ext cx="762000" cy="259045"/>
    <xdr:sp macro="" textlink="">
      <xdr:nvSpPr>
        <xdr:cNvPr id="88" name="財政力該当値テキスト"/>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95" name="円/楕円 94"/>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53922</xdr:rowOff>
    </xdr:from>
    <xdr:ext cx="762000" cy="259045"/>
    <xdr:sp macro="" textlink="">
      <xdr:nvSpPr>
        <xdr:cNvPr id="96" name="テキスト ボックス 95"/>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21</a:t>
          </a:r>
          <a:r>
            <a:rPr kumimoji="1" lang="ja-JP" altLang="en-US" sz="1100">
              <a:latin typeface="ＭＳ Ｐゴシック"/>
            </a:rPr>
            <a:t>年度以降は</a:t>
          </a:r>
          <a:r>
            <a:rPr kumimoji="1" lang="en-US" altLang="ja-JP" sz="1100">
              <a:latin typeface="ＭＳ Ｐゴシック"/>
            </a:rPr>
            <a:t>90</a:t>
          </a:r>
          <a:r>
            <a:rPr kumimoji="1" lang="ja-JP" altLang="en-US" sz="1100">
              <a:latin typeface="ＭＳ Ｐゴシック"/>
            </a:rPr>
            <a:t>％を超える高止まり状態である。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年度に</a:t>
          </a:r>
          <a:r>
            <a:rPr kumimoji="1" lang="en-US" altLang="ja-JP" sz="1100">
              <a:latin typeface="ＭＳ Ｐゴシック"/>
            </a:rPr>
            <a:t>2.6</a:t>
          </a:r>
          <a:r>
            <a:rPr kumimoji="1" lang="ja-JP" altLang="en-US" sz="1100">
              <a:latin typeface="ＭＳ Ｐゴシック"/>
            </a:rPr>
            <a:t>ポイント改善したが、扶助費などの経常経費が増額したため、</a:t>
          </a:r>
          <a:r>
            <a:rPr kumimoji="1" lang="en-US" altLang="ja-JP" sz="1100">
              <a:latin typeface="ＭＳ Ｐゴシック"/>
            </a:rPr>
            <a:t>1.6</a:t>
          </a:r>
          <a:r>
            <a:rPr kumimoji="1" lang="ja-JP" altLang="en-US" sz="1100">
              <a:latin typeface="ＭＳ Ｐゴシック"/>
            </a:rPr>
            <a:t>ポイント増加し、全国平均、類団平均をいずれも上回っている。</a:t>
          </a:r>
          <a:endParaRPr kumimoji="1" lang="en-US" altLang="ja-JP" sz="1100">
            <a:latin typeface="ＭＳ Ｐゴシック"/>
          </a:endParaRPr>
        </a:p>
        <a:p>
          <a:r>
            <a:rPr kumimoji="1" lang="ja-JP" altLang="en-US" sz="1100">
              <a:latin typeface="ＭＳ Ｐゴシック"/>
            </a:rPr>
            <a:t>　経常一般財源は、税収の伸びにより増加しているため、行政改革等を推進することにより、経常経費の抑制に努める必要がある。</a:t>
          </a:r>
          <a:endParaRPr kumimoji="1" lang="en-US" altLang="ja-JP" sz="1100">
            <a:latin typeface="ＭＳ Ｐゴシック"/>
          </a:endParaRPr>
        </a:p>
        <a:p>
          <a:r>
            <a:rPr kumimoji="1" lang="ja-JP" altLang="en-US" sz="1100">
              <a:latin typeface="ＭＳ Ｐゴシック"/>
            </a:rPr>
            <a:t>　また、社会保障施策の制度改正も不透明なため、今後もその動向を注視していく必要がある。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34798</xdr:rowOff>
    </xdr:from>
    <xdr:to>
      <xdr:col>7</xdr:col>
      <xdr:colOff>152400</xdr:colOff>
      <xdr:row>62</xdr:row>
      <xdr:rowOff>112014</xdr:rowOff>
    </xdr:to>
    <xdr:cxnSp macro="">
      <xdr:nvCxnSpPr>
        <xdr:cNvPr id="129" name="直線コネクタ 128"/>
        <xdr:cNvCxnSpPr/>
      </xdr:nvCxnSpPr>
      <xdr:spPr>
        <a:xfrm>
          <a:off x="4114800" y="1066469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34798</xdr:rowOff>
    </xdr:from>
    <xdr:to>
      <xdr:col>6</xdr:col>
      <xdr:colOff>0</xdr:colOff>
      <xdr:row>62</xdr:row>
      <xdr:rowOff>160274</xdr:rowOff>
    </xdr:to>
    <xdr:cxnSp macro="">
      <xdr:nvCxnSpPr>
        <xdr:cNvPr id="132" name="直線コネクタ 131"/>
        <xdr:cNvCxnSpPr/>
      </xdr:nvCxnSpPr>
      <xdr:spPr>
        <a:xfrm flipV="1">
          <a:off x="3225800" y="106646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87884</xdr:rowOff>
    </xdr:from>
    <xdr:to>
      <xdr:col>4</xdr:col>
      <xdr:colOff>482600</xdr:colOff>
      <xdr:row>62</xdr:row>
      <xdr:rowOff>160274</xdr:rowOff>
    </xdr:to>
    <xdr:cxnSp macro="">
      <xdr:nvCxnSpPr>
        <xdr:cNvPr id="135" name="直線コネクタ 134"/>
        <xdr:cNvCxnSpPr/>
      </xdr:nvCxnSpPr>
      <xdr:spPr>
        <a:xfrm>
          <a:off x="2336800" y="107177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6" name="フローチャート : 判断 135"/>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7" name="テキスト ボックス 136"/>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62</xdr:row>
      <xdr:rowOff>112014</xdr:rowOff>
    </xdr:to>
    <xdr:cxnSp macro="">
      <xdr:nvCxnSpPr>
        <xdr:cNvPr id="138" name="直線コネクタ 137"/>
        <xdr:cNvCxnSpPr/>
      </xdr:nvCxnSpPr>
      <xdr:spPr>
        <a:xfrm flipV="1">
          <a:off x="1447800" y="107177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39" name="フローチャート : 判断 138"/>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0" name="テキスト ボックス 139"/>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41" name="フローチャート : 判断 140"/>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42689</xdr:rowOff>
    </xdr:from>
    <xdr:ext cx="762000" cy="259045"/>
    <xdr:sp macro="" textlink="">
      <xdr:nvSpPr>
        <xdr:cNvPr id="142" name="テキスト ボックス 141"/>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8" name="円/楕円 147"/>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33291</xdr:rowOff>
    </xdr:from>
    <xdr:ext cx="762000" cy="259045"/>
    <xdr:sp macro="" textlink="">
      <xdr:nvSpPr>
        <xdr:cNvPr id="149" name="財政構造の弾力性該当値テキスト"/>
        <xdr:cNvSpPr txBox="1"/>
      </xdr:nvSpPr>
      <xdr:spPr>
        <a:xfrm>
          <a:off x="5041900" y="106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155448</xdr:rowOff>
    </xdr:from>
    <xdr:to>
      <xdr:col>6</xdr:col>
      <xdr:colOff>50800</xdr:colOff>
      <xdr:row>62</xdr:row>
      <xdr:rowOff>85598</xdr:rowOff>
    </xdr:to>
    <xdr:sp macro="" textlink="">
      <xdr:nvSpPr>
        <xdr:cNvPr id="150" name="円/楕円 149"/>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51" name="テキスト ボックス 150"/>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2" name="円/楕円 151"/>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53" name="テキスト ボックス 152"/>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4" name="円/楕円 153"/>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123461</xdr:rowOff>
    </xdr:from>
    <xdr:ext cx="762000" cy="259045"/>
    <xdr:sp macro="" textlink="">
      <xdr:nvSpPr>
        <xdr:cNvPr id="155" name="テキスト ボックス 154"/>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6" name="円/楕円 155"/>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147591</xdr:rowOff>
    </xdr:from>
    <xdr:ext cx="762000" cy="259045"/>
    <xdr:sp macro="" textlink="">
      <xdr:nvSpPr>
        <xdr:cNvPr id="157" name="テキスト ボックス 156"/>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平均、類団平均と比較して下回っているのは、人事院勧告に基づく給与構造改革、定員管理による職員数の適正化などにより人件費の抑制に努めていることや、窓口業務の民間委託、指定管理者制度導入などにより人件費の削減に努めてきたためであ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年度に増額となっているのは、人事院勧告の影響により人件費が増額となったためである。</a:t>
          </a:r>
          <a:endParaRPr kumimoji="1" lang="en-US" altLang="ja-JP" sz="1100">
            <a:latin typeface="ＭＳ Ｐゴシック"/>
          </a:endParaRPr>
        </a:p>
        <a:p>
          <a:r>
            <a:rPr kumimoji="1" lang="ja-JP" altLang="en-US" sz="1100">
              <a:latin typeface="ＭＳ Ｐゴシック"/>
            </a:rPr>
            <a:t>　今後も職員の新陳代謝、定員適正化を図るとともに、行財政運営の効率化などを進め、経常経費の削減に努めていく必要がある。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95586</xdr:rowOff>
    </xdr:from>
    <xdr:to>
      <xdr:col>7</xdr:col>
      <xdr:colOff>152400</xdr:colOff>
      <xdr:row>83</xdr:row>
      <xdr:rowOff>117987</xdr:rowOff>
    </xdr:to>
    <xdr:cxnSp macro="">
      <xdr:nvCxnSpPr>
        <xdr:cNvPr id="192" name="直線コネクタ 191"/>
        <xdr:cNvCxnSpPr/>
      </xdr:nvCxnSpPr>
      <xdr:spPr>
        <a:xfrm>
          <a:off x="4114800" y="14325936"/>
          <a:ext cx="8382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36348</xdr:rowOff>
    </xdr:from>
    <xdr:to>
      <xdr:col>6</xdr:col>
      <xdr:colOff>0</xdr:colOff>
      <xdr:row>83</xdr:row>
      <xdr:rowOff>95586</xdr:rowOff>
    </xdr:to>
    <xdr:cxnSp macro="">
      <xdr:nvCxnSpPr>
        <xdr:cNvPr id="195" name="直線コネクタ 194"/>
        <xdr:cNvCxnSpPr/>
      </xdr:nvCxnSpPr>
      <xdr:spPr>
        <a:xfrm>
          <a:off x="3225800" y="14266698"/>
          <a:ext cx="889000" cy="5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102409</xdr:rowOff>
    </xdr:from>
    <xdr:to>
      <xdr:col>4</xdr:col>
      <xdr:colOff>482600</xdr:colOff>
      <xdr:row>83</xdr:row>
      <xdr:rowOff>36348</xdr:rowOff>
    </xdr:to>
    <xdr:cxnSp macro="">
      <xdr:nvCxnSpPr>
        <xdr:cNvPr id="198" name="直線コネクタ 197"/>
        <xdr:cNvCxnSpPr/>
      </xdr:nvCxnSpPr>
      <xdr:spPr>
        <a:xfrm>
          <a:off x="2336800" y="14161309"/>
          <a:ext cx="889000" cy="10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3645</xdr:rowOff>
    </xdr:from>
    <xdr:to>
      <xdr:col>4</xdr:col>
      <xdr:colOff>533400</xdr:colOff>
      <xdr:row>83</xdr:row>
      <xdr:rowOff>105245</xdr:rowOff>
    </xdr:to>
    <xdr:sp macro="" textlink="">
      <xdr:nvSpPr>
        <xdr:cNvPr id="199" name="フローチャート : 判断 198"/>
        <xdr:cNvSpPr/>
      </xdr:nvSpPr>
      <xdr:spPr>
        <a:xfrm>
          <a:off x="3175000" y="1423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90022</xdr:rowOff>
    </xdr:from>
    <xdr:ext cx="762000" cy="259045"/>
    <xdr:sp macro="" textlink="">
      <xdr:nvSpPr>
        <xdr:cNvPr id="200" name="テキスト ボックス 199"/>
        <xdr:cNvSpPr txBox="1"/>
      </xdr:nvSpPr>
      <xdr:spPr>
        <a:xfrm>
          <a:off x="2844800" y="1432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102409</xdr:rowOff>
    </xdr:from>
    <xdr:to>
      <xdr:col>3</xdr:col>
      <xdr:colOff>279400</xdr:colOff>
      <xdr:row>82</xdr:row>
      <xdr:rowOff>169049</xdr:rowOff>
    </xdr:to>
    <xdr:cxnSp macro="">
      <xdr:nvCxnSpPr>
        <xdr:cNvPr id="201" name="直線コネクタ 200"/>
        <xdr:cNvCxnSpPr/>
      </xdr:nvCxnSpPr>
      <xdr:spPr>
        <a:xfrm flipV="1">
          <a:off x="1447800" y="14161309"/>
          <a:ext cx="889000" cy="6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94018</xdr:rowOff>
    </xdr:from>
    <xdr:to>
      <xdr:col>3</xdr:col>
      <xdr:colOff>330200</xdr:colOff>
      <xdr:row>83</xdr:row>
      <xdr:rowOff>24168</xdr:rowOff>
    </xdr:to>
    <xdr:sp macro="" textlink="">
      <xdr:nvSpPr>
        <xdr:cNvPr id="202" name="フローチャート : 判断 201"/>
        <xdr:cNvSpPr/>
      </xdr:nvSpPr>
      <xdr:spPr>
        <a:xfrm>
          <a:off x="2286000" y="141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8945</xdr:rowOff>
    </xdr:from>
    <xdr:ext cx="762000" cy="259045"/>
    <xdr:sp macro="" textlink="">
      <xdr:nvSpPr>
        <xdr:cNvPr id="203" name="テキスト ボックス 202"/>
        <xdr:cNvSpPr txBox="1"/>
      </xdr:nvSpPr>
      <xdr:spPr>
        <a:xfrm>
          <a:off x="1955800" y="1423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117525</xdr:rowOff>
    </xdr:from>
    <xdr:to>
      <xdr:col>2</xdr:col>
      <xdr:colOff>127000</xdr:colOff>
      <xdr:row>83</xdr:row>
      <xdr:rowOff>47675</xdr:rowOff>
    </xdr:to>
    <xdr:sp macro="" textlink="">
      <xdr:nvSpPr>
        <xdr:cNvPr id="204" name="フローチャート : 判断 203"/>
        <xdr:cNvSpPr/>
      </xdr:nvSpPr>
      <xdr:spPr>
        <a:xfrm>
          <a:off x="1397000" y="141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57852</xdr:rowOff>
    </xdr:from>
    <xdr:ext cx="762000" cy="259045"/>
    <xdr:sp macro="" textlink="">
      <xdr:nvSpPr>
        <xdr:cNvPr id="205" name="テキスト ボックス 204"/>
        <xdr:cNvSpPr txBox="1"/>
      </xdr:nvSpPr>
      <xdr:spPr>
        <a:xfrm>
          <a:off x="1066800" y="1394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67187</xdr:rowOff>
    </xdr:from>
    <xdr:to>
      <xdr:col>7</xdr:col>
      <xdr:colOff>203200</xdr:colOff>
      <xdr:row>83</xdr:row>
      <xdr:rowOff>168787</xdr:rowOff>
    </xdr:to>
    <xdr:sp macro="" textlink="">
      <xdr:nvSpPr>
        <xdr:cNvPr id="211" name="円/楕円 210"/>
        <xdr:cNvSpPr/>
      </xdr:nvSpPr>
      <xdr:spPr>
        <a:xfrm>
          <a:off x="4902200" y="1429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83714</xdr:rowOff>
    </xdr:from>
    <xdr:ext cx="762000" cy="259045"/>
    <xdr:sp macro="" textlink="">
      <xdr:nvSpPr>
        <xdr:cNvPr id="212" name="人件費・物件費等の状況該当値テキスト"/>
        <xdr:cNvSpPr txBox="1"/>
      </xdr:nvSpPr>
      <xdr:spPr>
        <a:xfrm>
          <a:off x="5041900" y="1414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107,236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44786</xdr:rowOff>
    </xdr:from>
    <xdr:to>
      <xdr:col>6</xdr:col>
      <xdr:colOff>50800</xdr:colOff>
      <xdr:row>83</xdr:row>
      <xdr:rowOff>146386</xdr:rowOff>
    </xdr:to>
    <xdr:sp macro="" textlink="">
      <xdr:nvSpPr>
        <xdr:cNvPr id="213" name="円/楕円 212"/>
        <xdr:cNvSpPr/>
      </xdr:nvSpPr>
      <xdr:spPr>
        <a:xfrm>
          <a:off x="4064000" y="142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156563</xdr:rowOff>
    </xdr:from>
    <xdr:ext cx="736600" cy="259045"/>
    <xdr:sp macro="" textlink="">
      <xdr:nvSpPr>
        <xdr:cNvPr id="214" name="テキスト ボックス 213"/>
        <xdr:cNvSpPr txBox="1"/>
      </xdr:nvSpPr>
      <xdr:spPr>
        <a:xfrm>
          <a:off x="3733800" y="14044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106,122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156998</xdr:rowOff>
    </xdr:from>
    <xdr:to>
      <xdr:col>4</xdr:col>
      <xdr:colOff>533400</xdr:colOff>
      <xdr:row>83</xdr:row>
      <xdr:rowOff>87148</xdr:rowOff>
    </xdr:to>
    <xdr:sp macro="" textlink="">
      <xdr:nvSpPr>
        <xdr:cNvPr id="215" name="円/楕円 214"/>
        <xdr:cNvSpPr/>
      </xdr:nvSpPr>
      <xdr:spPr>
        <a:xfrm>
          <a:off x="3175000" y="142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97325</xdr:rowOff>
    </xdr:from>
    <xdr:ext cx="762000" cy="259045"/>
    <xdr:sp macro="" textlink="">
      <xdr:nvSpPr>
        <xdr:cNvPr id="216" name="テキスト ボックス 215"/>
        <xdr:cNvSpPr txBox="1"/>
      </xdr:nvSpPr>
      <xdr:spPr>
        <a:xfrm>
          <a:off x="2844800" y="1398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103,176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51609</xdr:rowOff>
    </xdr:from>
    <xdr:to>
      <xdr:col>3</xdr:col>
      <xdr:colOff>330200</xdr:colOff>
      <xdr:row>82</xdr:row>
      <xdr:rowOff>153209</xdr:rowOff>
    </xdr:to>
    <xdr:sp macro="" textlink="">
      <xdr:nvSpPr>
        <xdr:cNvPr id="217" name="円/楕円 216"/>
        <xdr:cNvSpPr/>
      </xdr:nvSpPr>
      <xdr:spPr>
        <a:xfrm>
          <a:off x="2286000" y="141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163386</xdr:rowOff>
    </xdr:from>
    <xdr:ext cx="762000" cy="259045"/>
    <xdr:sp macro="" textlink="">
      <xdr:nvSpPr>
        <xdr:cNvPr id="218" name="テキスト ボックス 217"/>
        <xdr:cNvSpPr txBox="1"/>
      </xdr:nvSpPr>
      <xdr:spPr>
        <a:xfrm>
          <a:off x="1955800" y="1387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118249</xdr:rowOff>
    </xdr:from>
    <xdr:to>
      <xdr:col>2</xdr:col>
      <xdr:colOff>127000</xdr:colOff>
      <xdr:row>83</xdr:row>
      <xdr:rowOff>48399</xdr:rowOff>
    </xdr:to>
    <xdr:sp macro="" textlink="">
      <xdr:nvSpPr>
        <xdr:cNvPr id="219" name="円/楕円 218"/>
        <xdr:cNvSpPr/>
      </xdr:nvSpPr>
      <xdr:spPr>
        <a:xfrm>
          <a:off x="1397000" y="1417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33176</xdr:rowOff>
    </xdr:from>
    <xdr:ext cx="762000" cy="259045"/>
    <xdr:sp macro="" textlink="">
      <xdr:nvSpPr>
        <xdr:cNvPr id="220" name="テキスト ボックス 219"/>
        <xdr:cNvSpPr txBox="1"/>
      </xdr:nvSpPr>
      <xdr:spPr>
        <a:xfrm>
          <a:off x="1066800" y="1426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年度は、東日本大震災への対処等を目的とした国家公務員の期限付の大幅な給与削減により、一時的に大きく跳ね上がった。平成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年度は、国家公務員の給与削減が終了したため、平成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年度以前と同等程度まで下がった。平成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年度は、給与制度の総合的見直しの実施を見送ったため、前年度比</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ポイントの増となり、平成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年度も同様の理由から、前年度比</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102.4</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と前年度と同様の比率となっているが、引き続き給与制度の総合的見直しを見送っている。</a:t>
          </a:r>
          <a:endParaRPr lang="ja-JP" altLang="ja-JP" sz="10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なお、平成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年度から、給与制度の総合的見直しを実施しており、給与水準の適正化を図るとともに、自主的かつ主体的な取組として、諸手当等の見直し検討を進めていく。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53339</xdr:rowOff>
    </xdr:to>
    <xdr:cxnSp macro="">
      <xdr:nvCxnSpPr>
        <xdr:cNvPr id="254" name="直線コネクタ 253"/>
        <xdr:cNvCxnSpPr/>
      </xdr:nvCxnSpPr>
      <xdr:spPr>
        <a:xfrm>
          <a:off x="161798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53339</xdr:rowOff>
    </xdr:to>
    <xdr:cxnSp macro="">
      <xdr:nvCxnSpPr>
        <xdr:cNvPr id="257" name="直線コネクタ 256"/>
        <xdr:cNvCxnSpPr/>
      </xdr:nvCxnSpPr>
      <xdr:spPr>
        <a:xfrm>
          <a:off x="15290800" y="147256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85</xdr:row>
      <xdr:rowOff>152400</xdr:rowOff>
    </xdr:to>
    <xdr:cxnSp macro="">
      <xdr:nvCxnSpPr>
        <xdr:cNvPr id="260" name="直線コネクタ 259"/>
        <xdr:cNvCxnSpPr/>
      </xdr:nvCxnSpPr>
      <xdr:spPr>
        <a:xfrm>
          <a:off x="14401800" y="1466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62" name="テキスト ボックス 261"/>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89</xdr:row>
      <xdr:rowOff>93980</xdr:rowOff>
    </xdr:to>
    <xdr:cxnSp macro="">
      <xdr:nvCxnSpPr>
        <xdr:cNvPr id="263" name="直線コネクタ 262"/>
        <xdr:cNvCxnSpPr/>
      </xdr:nvCxnSpPr>
      <xdr:spPr>
        <a:xfrm flipV="1">
          <a:off x="13512800" y="1466934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4" name="フローチャート : 判断 263"/>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65" name="テキスト ボックス 264"/>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7" name="テキスト ボックス 266"/>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3" name="円/楕円 272"/>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69866</xdr:rowOff>
    </xdr:from>
    <xdr:ext cx="762000" cy="259045"/>
    <xdr:sp macro="" textlink="">
      <xdr:nvSpPr>
        <xdr:cNvPr id="274" name="給与水準   （国との比較）該当値テキスト"/>
        <xdr:cNvSpPr txBox="1"/>
      </xdr:nvSpPr>
      <xdr:spPr>
        <a:xfrm>
          <a:off x="1710690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5" name="円/楕円 274"/>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6" name="テキスト ボックス 275"/>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7" name="円/楕円 276"/>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8" name="テキスト ボックス 277"/>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79" name="円/楕円 278"/>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131673</xdr:rowOff>
    </xdr:from>
    <xdr:ext cx="762000" cy="259045"/>
    <xdr:sp macro="" textlink="">
      <xdr:nvSpPr>
        <xdr:cNvPr id="280" name="テキスト ボックス 279"/>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1" name="円/楕円 280"/>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82" name="テキスト ボックス 281"/>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年度は、全国平均、県平均、類団平均をいずれも下回っている。</a:t>
          </a:r>
          <a:endParaRPr lang="ja-JP" altLang="ja-JP" sz="10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これは、「第三次定員適正化計画（平成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年度）」に基づき、事務執行体制のスリム化や外部委託の推進、広域行政の推進等を適正に行ってきたことによるものである。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年６月には、「海老名市定員管理計画（平成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を策定したところであり、計画方針では、人口の増減やそれに伴う業務の質・量の変化に弾力的に対応し、さらに首都圏直下型地震をはじめとした大規模災害に対応するため、職員数を人口１万人当たり</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60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人程度と設定しているところである。また、引き続き、再任用及び任期付職員の活用や人材育成の推進等にも配慮し、適正な組織体制・人事配置を意識した効率的・効果的な定員管理を進めていく。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124883</xdr:rowOff>
    </xdr:from>
    <xdr:to>
      <xdr:col>24</xdr:col>
      <xdr:colOff>558800</xdr:colOff>
      <xdr:row>62</xdr:row>
      <xdr:rowOff>126894</xdr:rowOff>
    </xdr:to>
    <xdr:cxnSp macro="">
      <xdr:nvCxnSpPr>
        <xdr:cNvPr id="317" name="直線コネクタ 316"/>
        <xdr:cNvCxnSpPr/>
      </xdr:nvCxnSpPr>
      <xdr:spPr>
        <a:xfrm>
          <a:off x="16179800" y="1075478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78634</xdr:rowOff>
    </xdr:from>
    <xdr:to>
      <xdr:col>23</xdr:col>
      <xdr:colOff>406400</xdr:colOff>
      <xdr:row>62</xdr:row>
      <xdr:rowOff>124883</xdr:rowOff>
    </xdr:to>
    <xdr:cxnSp macro="">
      <xdr:nvCxnSpPr>
        <xdr:cNvPr id="320" name="直線コネクタ 319"/>
        <xdr:cNvCxnSpPr/>
      </xdr:nvCxnSpPr>
      <xdr:spPr>
        <a:xfrm>
          <a:off x="15290800" y="1070853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78634</xdr:rowOff>
    </xdr:from>
    <xdr:to>
      <xdr:col>22</xdr:col>
      <xdr:colOff>203200</xdr:colOff>
      <xdr:row>62</xdr:row>
      <xdr:rowOff>88688</xdr:rowOff>
    </xdr:to>
    <xdr:cxnSp macro="">
      <xdr:nvCxnSpPr>
        <xdr:cNvPr id="323" name="直線コネクタ 322"/>
        <xdr:cNvCxnSpPr/>
      </xdr:nvCxnSpPr>
      <xdr:spPr>
        <a:xfrm flipV="1">
          <a:off x="14401800" y="107085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5" name="テキスト ボックス 324"/>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88688</xdr:rowOff>
    </xdr:from>
    <xdr:to>
      <xdr:col>21</xdr:col>
      <xdr:colOff>0</xdr:colOff>
      <xdr:row>62</xdr:row>
      <xdr:rowOff>96731</xdr:rowOff>
    </xdr:to>
    <xdr:cxnSp macro="">
      <xdr:nvCxnSpPr>
        <xdr:cNvPr id="326" name="直線コネクタ 325"/>
        <xdr:cNvCxnSpPr/>
      </xdr:nvCxnSpPr>
      <xdr:spPr>
        <a:xfrm flipV="1">
          <a:off x="13512800" y="107185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82127</xdr:rowOff>
    </xdr:from>
    <xdr:to>
      <xdr:col>21</xdr:col>
      <xdr:colOff>50800</xdr:colOff>
      <xdr:row>63</xdr:row>
      <xdr:rowOff>12277</xdr:rowOff>
    </xdr:to>
    <xdr:sp macro="" textlink="">
      <xdr:nvSpPr>
        <xdr:cNvPr id="327" name="フローチャート : 判断 326"/>
        <xdr:cNvSpPr/>
      </xdr:nvSpPr>
      <xdr:spPr>
        <a:xfrm>
          <a:off x="14351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168504</xdr:rowOff>
    </xdr:from>
    <xdr:ext cx="762000" cy="259045"/>
    <xdr:sp macro="" textlink="">
      <xdr:nvSpPr>
        <xdr:cNvPr id="328" name="テキスト ボックス 327"/>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78105</xdr:rowOff>
    </xdr:from>
    <xdr:to>
      <xdr:col>19</xdr:col>
      <xdr:colOff>533400</xdr:colOff>
      <xdr:row>63</xdr:row>
      <xdr:rowOff>8255</xdr:rowOff>
    </xdr:to>
    <xdr:sp macro="" textlink="">
      <xdr:nvSpPr>
        <xdr:cNvPr id="329" name="フローチャート : 判断 328"/>
        <xdr:cNvSpPr/>
      </xdr:nvSpPr>
      <xdr:spPr>
        <a:xfrm>
          <a:off x="13462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164482</xdr:rowOff>
    </xdr:from>
    <xdr:ext cx="762000" cy="259045"/>
    <xdr:sp macro="" textlink="">
      <xdr:nvSpPr>
        <xdr:cNvPr id="330" name="テキスト ボックス 329"/>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76094</xdr:rowOff>
    </xdr:from>
    <xdr:to>
      <xdr:col>24</xdr:col>
      <xdr:colOff>609600</xdr:colOff>
      <xdr:row>63</xdr:row>
      <xdr:rowOff>6244</xdr:rowOff>
    </xdr:to>
    <xdr:sp macro="" textlink="">
      <xdr:nvSpPr>
        <xdr:cNvPr id="336" name="円/楕円 335"/>
        <xdr:cNvSpPr/>
      </xdr:nvSpPr>
      <xdr:spPr>
        <a:xfrm>
          <a:off x="169672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92621</xdr:rowOff>
    </xdr:from>
    <xdr:ext cx="762000" cy="259045"/>
    <xdr:sp macro="" textlink="">
      <xdr:nvSpPr>
        <xdr:cNvPr id="337" name="定員管理の状況該当値テキスト"/>
        <xdr:cNvSpPr txBox="1"/>
      </xdr:nvSpPr>
      <xdr:spPr>
        <a:xfrm>
          <a:off x="17106900" y="1055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74083</xdr:rowOff>
    </xdr:from>
    <xdr:to>
      <xdr:col>23</xdr:col>
      <xdr:colOff>457200</xdr:colOff>
      <xdr:row>63</xdr:row>
      <xdr:rowOff>4233</xdr:rowOff>
    </xdr:to>
    <xdr:sp macro="" textlink="">
      <xdr:nvSpPr>
        <xdr:cNvPr id="338" name="円/楕円 337"/>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14410</xdr:rowOff>
    </xdr:from>
    <xdr:ext cx="736600" cy="259045"/>
    <xdr:sp macro="" textlink="">
      <xdr:nvSpPr>
        <xdr:cNvPr id="339" name="テキスト ボックス 338"/>
        <xdr:cNvSpPr txBox="1"/>
      </xdr:nvSpPr>
      <xdr:spPr>
        <a:xfrm>
          <a:off x="15798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27834</xdr:rowOff>
    </xdr:from>
    <xdr:to>
      <xdr:col>22</xdr:col>
      <xdr:colOff>254000</xdr:colOff>
      <xdr:row>62</xdr:row>
      <xdr:rowOff>129434</xdr:rowOff>
    </xdr:to>
    <xdr:sp macro="" textlink="">
      <xdr:nvSpPr>
        <xdr:cNvPr id="340" name="円/楕円 339"/>
        <xdr:cNvSpPr/>
      </xdr:nvSpPr>
      <xdr:spPr>
        <a:xfrm>
          <a:off x="15240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139611</xdr:rowOff>
    </xdr:from>
    <xdr:ext cx="762000" cy="259045"/>
    <xdr:sp macro="" textlink="">
      <xdr:nvSpPr>
        <xdr:cNvPr id="341" name="テキスト ボックス 340"/>
        <xdr:cNvSpPr txBox="1"/>
      </xdr:nvSpPr>
      <xdr:spPr>
        <a:xfrm>
          <a:off x="14909800" y="104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37888</xdr:rowOff>
    </xdr:from>
    <xdr:to>
      <xdr:col>21</xdr:col>
      <xdr:colOff>50800</xdr:colOff>
      <xdr:row>62</xdr:row>
      <xdr:rowOff>139488</xdr:rowOff>
    </xdr:to>
    <xdr:sp macro="" textlink="">
      <xdr:nvSpPr>
        <xdr:cNvPr id="342" name="円/楕円 341"/>
        <xdr:cNvSpPr/>
      </xdr:nvSpPr>
      <xdr:spPr>
        <a:xfrm>
          <a:off x="14351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149665</xdr:rowOff>
    </xdr:from>
    <xdr:ext cx="762000" cy="259045"/>
    <xdr:sp macro="" textlink="">
      <xdr:nvSpPr>
        <xdr:cNvPr id="343" name="テキスト ボックス 342"/>
        <xdr:cNvSpPr txBox="1"/>
      </xdr:nvSpPr>
      <xdr:spPr>
        <a:xfrm>
          <a:off x="14020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44" name="円/楕円 343"/>
        <xdr:cNvSpPr/>
      </xdr:nvSpPr>
      <xdr:spPr>
        <a:xfrm>
          <a:off x="13462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157708</xdr:rowOff>
    </xdr:from>
    <xdr:ext cx="762000" cy="259045"/>
    <xdr:sp macro="" textlink="">
      <xdr:nvSpPr>
        <xdr:cNvPr id="345" name="テキスト ボックス 344"/>
        <xdr:cNvSpPr txBox="1"/>
      </xdr:nvSpPr>
      <xdr:spPr>
        <a:xfrm>
          <a:off x="13131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高金利で借り入れた政府資金の償還満期を迎えたことや、借入れを抑制してきたことなどにより、全国平均、県内平均、類団平均を下回っている。</a:t>
          </a:r>
          <a:endParaRPr kumimoji="1" lang="en-US" altLang="ja-JP" sz="1100">
            <a:latin typeface="ＭＳ Ｐゴシック"/>
          </a:endParaRPr>
        </a:p>
        <a:p>
          <a:r>
            <a:rPr kumimoji="1" lang="ja-JP" altLang="en-US" sz="1100">
              <a:latin typeface="ＭＳ Ｐゴシック"/>
            </a:rPr>
            <a:t>　実質公債費比率は３年連続で増加しており、単年度でも下水道事業債等の償還財源に充てた、一般会計の繰出金の増額に伴い増加している。</a:t>
          </a:r>
          <a:endParaRPr kumimoji="1" lang="en-US" altLang="ja-JP" sz="1100">
            <a:latin typeface="ＭＳ Ｐゴシック"/>
          </a:endParaRPr>
        </a:p>
        <a:p>
          <a:r>
            <a:rPr kumimoji="1" lang="ja-JP" altLang="en-US" sz="1100">
              <a:latin typeface="ＭＳ Ｐゴシック"/>
            </a:rPr>
            <a:t>　近年、市債と基金を積極的に活用して大規模なまちづくりを進めていることから、元利償還金が増加していくことが見込まれるため、実質公債費率を良好な状態に維持するために、中長期的な公債費の推計などにより、財政硬直化を招くことのないよう留意した行財政運営を行っていく必要が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86360</xdr:rowOff>
    </xdr:from>
    <xdr:to>
      <xdr:col>24</xdr:col>
      <xdr:colOff>558800</xdr:colOff>
      <xdr:row>37</xdr:row>
      <xdr:rowOff>92392</xdr:rowOff>
    </xdr:to>
    <xdr:cxnSp macro="">
      <xdr:nvCxnSpPr>
        <xdr:cNvPr id="375" name="直線コネクタ 374"/>
        <xdr:cNvCxnSpPr/>
      </xdr:nvCxnSpPr>
      <xdr:spPr>
        <a:xfrm>
          <a:off x="16179800" y="643001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80328</xdr:rowOff>
    </xdr:from>
    <xdr:to>
      <xdr:col>23</xdr:col>
      <xdr:colOff>406400</xdr:colOff>
      <xdr:row>37</xdr:row>
      <xdr:rowOff>86360</xdr:rowOff>
    </xdr:to>
    <xdr:cxnSp macro="">
      <xdr:nvCxnSpPr>
        <xdr:cNvPr id="378" name="直線コネクタ 377"/>
        <xdr:cNvCxnSpPr/>
      </xdr:nvCxnSpPr>
      <xdr:spPr>
        <a:xfrm>
          <a:off x="15290800" y="64239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74295</xdr:rowOff>
    </xdr:from>
    <xdr:to>
      <xdr:col>22</xdr:col>
      <xdr:colOff>203200</xdr:colOff>
      <xdr:row>37</xdr:row>
      <xdr:rowOff>80328</xdr:rowOff>
    </xdr:to>
    <xdr:cxnSp macro="">
      <xdr:nvCxnSpPr>
        <xdr:cNvPr id="381" name="直線コネクタ 380"/>
        <xdr:cNvCxnSpPr/>
      </xdr:nvCxnSpPr>
      <xdr:spPr>
        <a:xfrm>
          <a:off x="14401800" y="64179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81280</xdr:rowOff>
    </xdr:from>
    <xdr:to>
      <xdr:col>22</xdr:col>
      <xdr:colOff>254000</xdr:colOff>
      <xdr:row>39</xdr:row>
      <xdr:rowOff>11430</xdr:rowOff>
    </xdr:to>
    <xdr:sp macro="" textlink="">
      <xdr:nvSpPr>
        <xdr:cNvPr id="382" name="フローチャート : 判断 381"/>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167657</xdr:rowOff>
    </xdr:from>
    <xdr:ext cx="762000" cy="259045"/>
    <xdr:sp macro="" textlink="">
      <xdr:nvSpPr>
        <xdr:cNvPr id="383" name="テキスト ボックス 382"/>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74295</xdr:rowOff>
    </xdr:from>
    <xdr:to>
      <xdr:col>21</xdr:col>
      <xdr:colOff>0</xdr:colOff>
      <xdr:row>37</xdr:row>
      <xdr:rowOff>74295</xdr:rowOff>
    </xdr:to>
    <xdr:cxnSp macro="">
      <xdr:nvCxnSpPr>
        <xdr:cNvPr id="384" name="直線コネクタ 383"/>
        <xdr:cNvCxnSpPr/>
      </xdr:nvCxnSpPr>
      <xdr:spPr>
        <a:xfrm>
          <a:off x="13512800" y="6417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141605</xdr:rowOff>
    </xdr:from>
    <xdr:to>
      <xdr:col>21</xdr:col>
      <xdr:colOff>50800</xdr:colOff>
      <xdr:row>39</xdr:row>
      <xdr:rowOff>71755</xdr:rowOff>
    </xdr:to>
    <xdr:sp macro="" textlink="">
      <xdr:nvSpPr>
        <xdr:cNvPr id="385" name="フローチャート : 判断 384"/>
        <xdr:cNvSpPr/>
      </xdr:nvSpPr>
      <xdr:spPr>
        <a:xfrm>
          <a:off x="14351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56532</xdr:rowOff>
    </xdr:from>
    <xdr:ext cx="762000" cy="259045"/>
    <xdr:sp macro="" textlink="">
      <xdr:nvSpPr>
        <xdr:cNvPr id="386" name="テキスト ボックス 385"/>
        <xdr:cNvSpPr txBox="1"/>
      </xdr:nvSpPr>
      <xdr:spPr>
        <a:xfrm>
          <a:off x="14020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87" name="フローチャート : 判断 386"/>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116857</xdr:rowOff>
    </xdr:from>
    <xdr:ext cx="762000" cy="259045"/>
    <xdr:sp macro="" textlink="">
      <xdr:nvSpPr>
        <xdr:cNvPr id="388" name="テキスト ボックス 387"/>
        <xdr:cNvSpPr txBox="1"/>
      </xdr:nvSpPr>
      <xdr:spPr>
        <a:xfrm>
          <a:off x="1313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41592</xdr:rowOff>
    </xdr:from>
    <xdr:to>
      <xdr:col>24</xdr:col>
      <xdr:colOff>609600</xdr:colOff>
      <xdr:row>37</xdr:row>
      <xdr:rowOff>143192</xdr:rowOff>
    </xdr:to>
    <xdr:sp macro="" textlink="">
      <xdr:nvSpPr>
        <xdr:cNvPr id="394" name="円/楕円 393"/>
        <xdr:cNvSpPr/>
      </xdr:nvSpPr>
      <xdr:spPr>
        <a:xfrm>
          <a:off x="169672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58119</xdr:rowOff>
    </xdr:from>
    <xdr:ext cx="762000" cy="259045"/>
    <xdr:sp macro="" textlink="">
      <xdr:nvSpPr>
        <xdr:cNvPr id="395" name="公債費負担の状況該当値テキスト"/>
        <xdr:cNvSpPr txBox="1"/>
      </xdr:nvSpPr>
      <xdr:spPr>
        <a:xfrm>
          <a:off x="17106900" y="623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35560</xdr:rowOff>
    </xdr:from>
    <xdr:to>
      <xdr:col>23</xdr:col>
      <xdr:colOff>457200</xdr:colOff>
      <xdr:row>37</xdr:row>
      <xdr:rowOff>137160</xdr:rowOff>
    </xdr:to>
    <xdr:sp macro="" textlink="">
      <xdr:nvSpPr>
        <xdr:cNvPr id="396" name="円/楕円 395"/>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147337</xdr:rowOff>
    </xdr:from>
    <xdr:ext cx="736600" cy="259045"/>
    <xdr:sp macro="" textlink="">
      <xdr:nvSpPr>
        <xdr:cNvPr id="397" name="テキスト ボックス 396"/>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29528</xdr:rowOff>
    </xdr:from>
    <xdr:to>
      <xdr:col>22</xdr:col>
      <xdr:colOff>254000</xdr:colOff>
      <xdr:row>37</xdr:row>
      <xdr:rowOff>131128</xdr:rowOff>
    </xdr:to>
    <xdr:sp macro="" textlink="">
      <xdr:nvSpPr>
        <xdr:cNvPr id="398" name="円/楕円 397"/>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141305</xdr:rowOff>
    </xdr:from>
    <xdr:ext cx="762000" cy="259045"/>
    <xdr:sp macro="" textlink="">
      <xdr:nvSpPr>
        <xdr:cNvPr id="399" name="テキスト ボックス 398"/>
        <xdr:cNvSpPr txBox="1"/>
      </xdr:nvSpPr>
      <xdr:spPr>
        <a:xfrm>
          <a:off x="14909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23495</xdr:rowOff>
    </xdr:from>
    <xdr:to>
      <xdr:col>21</xdr:col>
      <xdr:colOff>50800</xdr:colOff>
      <xdr:row>37</xdr:row>
      <xdr:rowOff>125095</xdr:rowOff>
    </xdr:to>
    <xdr:sp macro="" textlink="">
      <xdr:nvSpPr>
        <xdr:cNvPr id="400" name="円/楕円 399"/>
        <xdr:cNvSpPr/>
      </xdr:nvSpPr>
      <xdr:spPr>
        <a:xfrm>
          <a:off x="14351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135272</xdr:rowOff>
    </xdr:from>
    <xdr:ext cx="762000" cy="259045"/>
    <xdr:sp macro="" textlink="">
      <xdr:nvSpPr>
        <xdr:cNvPr id="401" name="テキスト ボックス 400"/>
        <xdr:cNvSpPr txBox="1"/>
      </xdr:nvSpPr>
      <xdr:spPr>
        <a:xfrm>
          <a:off x="14020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23495</xdr:rowOff>
    </xdr:from>
    <xdr:to>
      <xdr:col>19</xdr:col>
      <xdr:colOff>533400</xdr:colOff>
      <xdr:row>37</xdr:row>
      <xdr:rowOff>125095</xdr:rowOff>
    </xdr:to>
    <xdr:sp macro="" textlink="">
      <xdr:nvSpPr>
        <xdr:cNvPr id="402" name="円/楕円 401"/>
        <xdr:cNvSpPr/>
      </xdr:nvSpPr>
      <xdr:spPr>
        <a:xfrm>
          <a:off x="13462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135272</xdr:rowOff>
    </xdr:from>
    <xdr:ext cx="762000" cy="259045"/>
    <xdr:sp macro="" textlink="">
      <xdr:nvSpPr>
        <xdr:cNvPr id="403" name="テキスト ボックス 402"/>
        <xdr:cNvSpPr txBox="1"/>
      </xdr:nvSpPr>
      <xdr:spPr>
        <a:xfrm>
          <a:off x="13131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年度に初めて算定されたが、平成</a:t>
          </a:r>
          <a:r>
            <a:rPr kumimoji="1" lang="en-US" altLang="ja-JP" sz="1100">
              <a:latin typeface="ＭＳ Ｐゴシック"/>
            </a:rPr>
            <a:t>28</a:t>
          </a:r>
          <a:r>
            <a:rPr kumimoji="1" lang="ja-JP" altLang="en-US" sz="1100">
              <a:latin typeface="ＭＳ Ｐゴシック"/>
            </a:rPr>
            <a:t>年度も</a:t>
          </a:r>
          <a:r>
            <a:rPr kumimoji="1" lang="en-US" altLang="ja-JP" sz="1100">
              <a:latin typeface="ＭＳ Ｐゴシック"/>
            </a:rPr>
            <a:t>10.8</a:t>
          </a:r>
          <a:r>
            <a:rPr kumimoji="1" lang="ja-JP" altLang="en-US" sz="1100">
              <a:latin typeface="ＭＳ Ｐゴシック"/>
            </a:rPr>
            <a:t>％と全国平均、県内平均、類団平均を大きく下回っており、財政状況が大きく悪化したわけではない。</a:t>
          </a:r>
          <a:endParaRPr kumimoji="1" lang="en-US" altLang="ja-JP" sz="1100">
            <a:latin typeface="ＭＳ Ｐゴシック"/>
          </a:endParaRPr>
        </a:p>
        <a:p>
          <a:r>
            <a:rPr kumimoji="1" lang="ja-JP" altLang="en-US" sz="1100">
              <a:latin typeface="ＭＳ Ｐゴシック"/>
            </a:rPr>
            <a:t>　将来負担比率が算定された要因は、下水道事業債の元金償還に充てる一般会計の繰出金及び一部事務組合が借り入れた地方債の元金償還に充てる組合への負担金が増加したためである。</a:t>
          </a:r>
          <a:endParaRPr kumimoji="1" lang="en-US" altLang="ja-JP" sz="1100">
            <a:latin typeface="ＭＳ Ｐゴシック"/>
          </a:endParaRPr>
        </a:p>
        <a:p>
          <a:r>
            <a:rPr kumimoji="1" lang="ja-JP" altLang="en-US" sz="1100">
              <a:latin typeface="ＭＳ Ｐゴシック"/>
            </a:rPr>
            <a:t>　今後も将来負担比率が上昇していくことが見込まれるため、要因の１つである地方債残高が増額しすぎないように、市債を活用するにふさわしい事業を慎重に選択し世代間負担の公平性に留意した市債活用を図っていく必要があ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30692</xdr:rowOff>
    </xdr:from>
    <xdr:to>
      <xdr:col>24</xdr:col>
      <xdr:colOff>558800</xdr:colOff>
      <xdr:row>14</xdr:row>
      <xdr:rowOff>57235</xdr:rowOff>
    </xdr:to>
    <xdr:cxnSp macro="">
      <xdr:nvCxnSpPr>
        <xdr:cNvPr id="437" name="直線コネクタ 436"/>
        <xdr:cNvCxnSpPr/>
      </xdr:nvCxnSpPr>
      <xdr:spPr>
        <a:xfrm>
          <a:off x="16179800" y="2430992"/>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42012</xdr:rowOff>
    </xdr:from>
    <xdr:ext cx="762000" cy="259045"/>
    <xdr:sp macro="" textlink="">
      <xdr:nvSpPr>
        <xdr:cNvPr id="438" name="将来負担の状況平均値テキスト"/>
        <xdr:cNvSpPr txBox="1"/>
      </xdr:nvSpPr>
      <xdr:spPr>
        <a:xfrm>
          <a:off x="17106900" y="2442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0" name="フローチャート : 判断 439"/>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149115</xdr:rowOff>
    </xdr:from>
    <xdr:ext cx="736600" cy="259045"/>
    <xdr:sp macro="" textlink="">
      <xdr:nvSpPr>
        <xdr:cNvPr id="441" name="テキスト ボックス 440"/>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6435</xdr:rowOff>
    </xdr:from>
    <xdr:to>
      <xdr:col>24</xdr:col>
      <xdr:colOff>609600</xdr:colOff>
      <xdr:row>14</xdr:row>
      <xdr:rowOff>108035</xdr:rowOff>
    </xdr:to>
    <xdr:sp macro="" textlink="">
      <xdr:nvSpPr>
        <xdr:cNvPr id="453" name="円/楕円 452"/>
        <xdr:cNvSpPr/>
      </xdr:nvSpPr>
      <xdr:spPr>
        <a:xfrm>
          <a:off x="16967200" y="24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99162</xdr:rowOff>
    </xdr:from>
    <xdr:ext cx="762000" cy="259045"/>
    <xdr:sp macro="" textlink="">
      <xdr:nvSpPr>
        <xdr:cNvPr id="454" name="将来負担の状況該当値テキスト"/>
        <xdr:cNvSpPr txBox="1"/>
      </xdr:nvSpPr>
      <xdr:spPr>
        <a:xfrm>
          <a:off x="17106900" y="232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151342</xdr:rowOff>
    </xdr:from>
    <xdr:to>
      <xdr:col>23</xdr:col>
      <xdr:colOff>457200</xdr:colOff>
      <xdr:row>14</xdr:row>
      <xdr:rowOff>81492</xdr:rowOff>
    </xdr:to>
    <xdr:sp macro="" textlink="">
      <xdr:nvSpPr>
        <xdr:cNvPr id="455" name="円/楕円 454"/>
        <xdr:cNvSpPr/>
      </xdr:nvSpPr>
      <xdr:spPr>
        <a:xfrm>
          <a:off x="16129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91669</xdr:rowOff>
    </xdr:from>
    <xdr:ext cx="736600" cy="259045"/>
    <xdr:sp macro="" textlink="">
      <xdr:nvSpPr>
        <xdr:cNvPr id="456" name="テキスト ボックス 455"/>
        <xdr:cNvSpPr txBox="1"/>
      </xdr:nvSpPr>
      <xdr:spPr>
        <a:xfrm>
          <a:off x="15798800" y="214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神奈川県海老名市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131,061
128,840
26.59
39,361,419
37,880,634
1,057,856
23,545,494
26,694,739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10.8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人件費の比率は、平成</a:t>
          </a:r>
          <a:r>
            <a:rPr kumimoji="1" lang="en-US" altLang="ja-JP" sz="1100">
              <a:latin typeface="ＭＳ Ｐゴシック"/>
            </a:rPr>
            <a:t>28</a:t>
          </a:r>
          <a:r>
            <a:rPr kumimoji="1" lang="ja-JP" altLang="en-US" sz="1100">
              <a:latin typeface="ＭＳ Ｐゴシック"/>
            </a:rPr>
            <a:t>年度において</a:t>
          </a:r>
          <a:r>
            <a:rPr kumimoji="1" lang="en-US" altLang="ja-JP" sz="1100">
              <a:latin typeface="ＭＳ Ｐゴシック"/>
            </a:rPr>
            <a:t>26.7</a:t>
          </a:r>
          <a:r>
            <a:rPr kumimoji="1" lang="ja-JP" altLang="en-US" sz="1100">
              <a:latin typeface="ＭＳ Ｐゴシック"/>
            </a:rPr>
            <a:t>％と前年度比</a:t>
          </a:r>
          <a:r>
            <a:rPr kumimoji="1" lang="en-US" altLang="ja-JP" sz="1100">
              <a:latin typeface="ＭＳ Ｐゴシック"/>
            </a:rPr>
            <a:t>1.3</a:t>
          </a:r>
          <a:r>
            <a:rPr kumimoji="1" lang="ja-JP" altLang="en-US" sz="1100">
              <a:latin typeface="ＭＳ Ｐゴシック"/>
            </a:rPr>
            <a:t>ポイント増加している。依然として、全国平均を</a:t>
          </a:r>
          <a:r>
            <a:rPr kumimoji="1" lang="en-US" altLang="ja-JP" sz="1100">
              <a:latin typeface="ＭＳ Ｐゴシック"/>
            </a:rPr>
            <a:t>3.0</a:t>
          </a:r>
          <a:r>
            <a:rPr kumimoji="1" lang="ja-JP" altLang="en-US" sz="1100">
              <a:latin typeface="ＭＳ Ｐゴシック"/>
            </a:rPr>
            <a:t>ポイント、県内平均を</a:t>
          </a:r>
          <a:r>
            <a:rPr kumimoji="1" lang="en-US" altLang="ja-JP" sz="1100">
              <a:latin typeface="ＭＳ Ｐゴシック"/>
            </a:rPr>
            <a:t>1.4</a:t>
          </a:r>
          <a:r>
            <a:rPr kumimoji="1" lang="ja-JP" altLang="en-US" sz="1100">
              <a:latin typeface="ＭＳ Ｐゴシック"/>
            </a:rPr>
            <a:t>ポイント、類団平均を</a:t>
          </a:r>
          <a:r>
            <a:rPr kumimoji="1" lang="en-US" altLang="ja-JP" sz="1100">
              <a:latin typeface="ＭＳ Ｐゴシック"/>
            </a:rPr>
            <a:t>2.4</a:t>
          </a:r>
          <a:r>
            <a:rPr kumimoji="1" lang="ja-JP" altLang="en-US" sz="1100">
              <a:latin typeface="ＭＳ Ｐゴシック"/>
            </a:rPr>
            <a:t>ポイント上回っており、高い水準にある。</a:t>
          </a:r>
          <a:endParaRPr kumimoji="1" lang="en-US" altLang="ja-JP" sz="1100">
            <a:latin typeface="ＭＳ Ｐゴシック"/>
          </a:endParaRPr>
        </a:p>
        <a:p>
          <a:r>
            <a:rPr kumimoji="1" lang="ja-JP" altLang="en-US" sz="1100">
              <a:latin typeface="ＭＳ Ｐゴシック"/>
            </a:rPr>
            <a:t>　人事院勧告に基づく給与構造改革や定員管理による職員数の適正化などに努めてきたことや、窓口業務の委託や指定管理者制度を積極的に導入していることなどにより、近年減少してきていたが、平成</a:t>
          </a:r>
          <a:r>
            <a:rPr kumimoji="1" lang="en-US" altLang="ja-JP" sz="1100">
              <a:latin typeface="ＭＳ Ｐゴシック"/>
            </a:rPr>
            <a:t>28</a:t>
          </a:r>
          <a:r>
            <a:rPr kumimoji="1" lang="ja-JP" altLang="en-US" sz="1100">
              <a:latin typeface="ＭＳ Ｐゴシック"/>
            </a:rPr>
            <a:t>年度は増加に転じたことにより、財政の硬直化を招く恐れがあるため、引き続き、定員の適正化や行財政運営の効率化などにより、適正な水準を保っていく必要がある。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38</xdr:row>
      <xdr:rowOff>27940</xdr:rowOff>
    </xdr:to>
    <xdr:cxnSp macro="">
      <xdr:nvCxnSpPr>
        <xdr:cNvPr id="66" name="直線コネクタ 65"/>
        <xdr:cNvCxnSpPr/>
      </xdr:nvCxnSpPr>
      <xdr:spPr>
        <a:xfrm>
          <a:off x="3987800" y="6443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38</xdr:row>
      <xdr:rowOff>96520</xdr:rowOff>
    </xdr:to>
    <xdr:cxnSp macro="">
      <xdr:nvCxnSpPr>
        <xdr:cNvPr id="69" name="直線コネクタ 68"/>
        <xdr:cNvCxnSpPr/>
      </xdr:nvCxnSpPr>
      <xdr:spPr>
        <a:xfrm flipV="1">
          <a:off x="3098800" y="6443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38</xdr:row>
      <xdr:rowOff>104140</xdr:rowOff>
    </xdr:to>
    <xdr:cxnSp macro="">
      <xdr:nvCxnSpPr>
        <xdr:cNvPr id="72" name="直線コネクタ 71"/>
        <xdr:cNvCxnSpPr/>
      </xdr:nvCxnSpPr>
      <xdr:spPr>
        <a:xfrm flipV="1">
          <a:off x="2209800" y="661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39</xdr:row>
      <xdr:rowOff>54610</xdr:rowOff>
    </xdr:to>
    <xdr:cxnSp macro="">
      <xdr:nvCxnSpPr>
        <xdr:cNvPr id="75" name="直線コネクタ 74"/>
        <xdr:cNvCxnSpPr/>
      </xdr:nvCxnSpPr>
      <xdr:spPr>
        <a:xfrm flipV="1">
          <a:off x="1320800" y="6619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8" name="フローチャート : 判断 77"/>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79" name="テキスト ボックス 78"/>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5" name="円/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91" name="円/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3" name="円/楕円 92"/>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4" name="テキスト ボックス 93"/>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物件費の比率は、平成</a:t>
          </a:r>
          <a:r>
            <a:rPr kumimoji="1" lang="en-US" altLang="ja-JP" sz="1100">
              <a:latin typeface="ＭＳ Ｐゴシック"/>
            </a:rPr>
            <a:t>28</a:t>
          </a:r>
          <a:r>
            <a:rPr kumimoji="1" lang="ja-JP" altLang="en-US" sz="1100">
              <a:latin typeface="ＭＳ Ｐゴシック"/>
            </a:rPr>
            <a:t>年度において、</a:t>
          </a:r>
          <a:r>
            <a:rPr kumimoji="1" lang="en-US" altLang="ja-JP" sz="1100">
              <a:latin typeface="ＭＳ Ｐゴシック"/>
            </a:rPr>
            <a:t>23.1</a:t>
          </a:r>
          <a:r>
            <a:rPr kumimoji="1" lang="ja-JP" altLang="en-US" sz="1100">
              <a:latin typeface="ＭＳ Ｐゴシック"/>
            </a:rPr>
            <a:t>％と前年度比で</a:t>
          </a:r>
          <a:r>
            <a:rPr kumimoji="1" lang="en-US" altLang="ja-JP" sz="1100">
              <a:latin typeface="ＭＳ Ｐゴシック"/>
            </a:rPr>
            <a:t>0.8</a:t>
          </a:r>
          <a:r>
            <a:rPr kumimoji="1" lang="ja-JP" altLang="en-US" sz="1100">
              <a:latin typeface="ＭＳ Ｐゴシック"/>
            </a:rPr>
            <a:t>ポイント減少しており、全国平均を</a:t>
          </a:r>
          <a:r>
            <a:rPr kumimoji="1" lang="en-US" altLang="ja-JP" sz="1100">
              <a:latin typeface="ＭＳ Ｐゴシック"/>
            </a:rPr>
            <a:t>8.3</a:t>
          </a:r>
          <a:r>
            <a:rPr kumimoji="1" lang="ja-JP" altLang="en-US" sz="1100">
              <a:latin typeface="ＭＳ Ｐゴシック"/>
            </a:rPr>
            <a:t>ポイント、県内平均を</a:t>
          </a:r>
          <a:r>
            <a:rPr kumimoji="1" lang="en-US" altLang="ja-JP" sz="1100">
              <a:latin typeface="ＭＳ Ｐゴシック"/>
            </a:rPr>
            <a:t>7.3</a:t>
          </a:r>
          <a:r>
            <a:rPr kumimoji="1" lang="ja-JP" altLang="en-US" sz="1100">
              <a:latin typeface="ＭＳ Ｐゴシック"/>
            </a:rPr>
            <a:t>ポイント、類団平均を</a:t>
          </a:r>
          <a:r>
            <a:rPr kumimoji="1" lang="en-US" altLang="ja-JP" sz="1100">
              <a:latin typeface="ＭＳ Ｐゴシック"/>
            </a:rPr>
            <a:t>6.4</a:t>
          </a:r>
          <a:r>
            <a:rPr kumimoji="1" lang="ja-JP" altLang="en-US" sz="1100">
              <a:latin typeface="ＭＳ Ｐゴシック"/>
            </a:rPr>
            <a:t>ポイント上回っている。</a:t>
          </a:r>
          <a:endParaRPr kumimoji="1" lang="en-US" altLang="ja-JP" sz="1100">
            <a:latin typeface="ＭＳ Ｐゴシック"/>
          </a:endParaRPr>
        </a:p>
        <a:p>
          <a:r>
            <a:rPr kumimoji="1" lang="ja-JP" altLang="en-US" sz="1100">
              <a:latin typeface="ＭＳ Ｐゴシック"/>
            </a:rPr>
            <a:t>　物件費の比率が高い要因は、東日本大震災以降、防災資機材の充実や備蓄物品の更新を随時おこなっていることや窓口サービスの向上を図っていることなどによる。</a:t>
          </a:r>
          <a:endParaRPr kumimoji="1" lang="en-US" altLang="ja-JP" sz="1100">
            <a:latin typeface="ＭＳ Ｐゴシック"/>
          </a:endParaRPr>
        </a:p>
        <a:p>
          <a:r>
            <a:rPr kumimoji="1" lang="ja-JP" altLang="en-US" sz="1100">
              <a:latin typeface="ＭＳ Ｐゴシック"/>
            </a:rPr>
            <a:t>　行政運営に係る物件費については、経常経費化してしまわないよう、引き続き、行財政改革の推進などにより縮減に努めていく必要がある。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67564</xdr:rowOff>
    </xdr:from>
    <xdr:to>
      <xdr:col>24</xdr:col>
      <xdr:colOff>31750</xdr:colOff>
      <xdr:row>20</xdr:row>
      <xdr:rowOff>140716</xdr:rowOff>
    </xdr:to>
    <xdr:cxnSp macro="">
      <xdr:nvCxnSpPr>
        <xdr:cNvPr id="125" name="直線コネクタ 124"/>
        <xdr:cNvCxnSpPr/>
      </xdr:nvCxnSpPr>
      <xdr:spPr>
        <a:xfrm flipV="1">
          <a:off x="15671800" y="34965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58420</xdr:rowOff>
    </xdr:from>
    <xdr:to>
      <xdr:col>22</xdr:col>
      <xdr:colOff>565150</xdr:colOff>
      <xdr:row>20</xdr:row>
      <xdr:rowOff>140716</xdr:rowOff>
    </xdr:to>
    <xdr:cxnSp macro="">
      <xdr:nvCxnSpPr>
        <xdr:cNvPr id="128" name="直線コネクタ 127"/>
        <xdr:cNvCxnSpPr/>
      </xdr:nvCxnSpPr>
      <xdr:spPr>
        <a:xfrm>
          <a:off x="14782800" y="34874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129286</xdr:rowOff>
    </xdr:from>
    <xdr:to>
      <xdr:col>21</xdr:col>
      <xdr:colOff>361950</xdr:colOff>
      <xdr:row>20</xdr:row>
      <xdr:rowOff>58420</xdr:rowOff>
    </xdr:to>
    <xdr:cxnSp macro="">
      <xdr:nvCxnSpPr>
        <xdr:cNvPr id="131" name="直線コネクタ 130"/>
        <xdr:cNvCxnSpPr/>
      </xdr:nvCxnSpPr>
      <xdr:spPr>
        <a:xfrm>
          <a:off x="13893800" y="33868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46990</xdr:rowOff>
    </xdr:from>
    <xdr:to>
      <xdr:col>20</xdr:col>
      <xdr:colOff>158750</xdr:colOff>
      <xdr:row>19</xdr:row>
      <xdr:rowOff>129286</xdr:rowOff>
    </xdr:to>
    <xdr:cxnSp macro="">
      <xdr:nvCxnSpPr>
        <xdr:cNvPr id="134" name="直線コネクタ 133"/>
        <xdr:cNvCxnSpPr/>
      </xdr:nvCxnSpPr>
      <xdr:spPr>
        <a:xfrm>
          <a:off x="13004800" y="33045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37" name="フローチャート : 判断 136"/>
        <xdr:cNvSpPr/>
      </xdr:nvSpPr>
      <xdr:spPr>
        <a:xfrm>
          <a:off x="12954000" y="267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46245</xdr:rowOff>
    </xdr:from>
    <xdr:ext cx="762000" cy="259045"/>
    <xdr:sp macro="" textlink="">
      <xdr:nvSpPr>
        <xdr:cNvPr id="138" name="テキスト ボックス 137"/>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16764</xdr:rowOff>
    </xdr:from>
    <xdr:to>
      <xdr:col>24</xdr:col>
      <xdr:colOff>82550</xdr:colOff>
      <xdr:row>20</xdr:row>
      <xdr:rowOff>118364</xdr:rowOff>
    </xdr:to>
    <xdr:sp macro="" textlink="">
      <xdr:nvSpPr>
        <xdr:cNvPr id="144" name="円/楕円 143"/>
        <xdr:cNvSpPr/>
      </xdr:nvSpPr>
      <xdr:spPr>
        <a:xfrm>
          <a:off x="164592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160291</xdr:rowOff>
    </xdr:from>
    <xdr:ext cx="762000" cy="259045"/>
    <xdr:sp macro="" textlink="">
      <xdr:nvSpPr>
        <xdr:cNvPr id="145" name="物件費該当値テキスト"/>
        <xdr:cNvSpPr txBox="1"/>
      </xdr:nvSpPr>
      <xdr:spPr>
        <a:xfrm>
          <a:off x="16598900" y="341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89916</xdr:rowOff>
    </xdr:from>
    <xdr:to>
      <xdr:col>22</xdr:col>
      <xdr:colOff>615950</xdr:colOff>
      <xdr:row>21</xdr:row>
      <xdr:rowOff>20066</xdr:rowOff>
    </xdr:to>
    <xdr:sp macro="" textlink="">
      <xdr:nvSpPr>
        <xdr:cNvPr id="146" name="円/楕円 145"/>
        <xdr:cNvSpPr/>
      </xdr:nvSpPr>
      <xdr:spPr>
        <a:xfrm>
          <a:off x="15621000" y="3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4843</xdr:rowOff>
    </xdr:from>
    <xdr:ext cx="736600" cy="259045"/>
    <xdr:sp macro="" textlink="">
      <xdr:nvSpPr>
        <xdr:cNvPr id="147" name="テキスト ボックス 146"/>
        <xdr:cNvSpPr txBox="1"/>
      </xdr:nvSpPr>
      <xdr:spPr>
        <a:xfrm>
          <a:off x="15290800" y="360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7620</xdr:rowOff>
    </xdr:from>
    <xdr:to>
      <xdr:col>21</xdr:col>
      <xdr:colOff>412750</xdr:colOff>
      <xdr:row>20</xdr:row>
      <xdr:rowOff>109220</xdr:rowOff>
    </xdr:to>
    <xdr:sp macro="" textlink="">
      <xdr:nvSpPr>
        <xdr:cNvPr id="148" name="円/楕円 147"/>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93997</xdr:rowOff>
    </xdr:from>
    <xdr:ext cx="762000" cy="259045"/>
    <xdr:sp macro="" textlink="">
      <xdr:nvSpPr>
        <xdr:cNvPr id="149" name="テキスト ボックス 148"/>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78486</xdr:rowOff>
    </xdr:from>
    <xdr:to>
      <xdr:col>20</xdr:col>
      <xdr:colOff>209550</xdr:colOff>
      <xdr:row>20</xdr:row>
      <xdr:rowOff>8636</xdr:rowOff>
    </xdr:to>
    <xdr:sp macro="" textlink="">
      <xdr:nvSpPr>
        <xdr:cNvPr id="150" name="円/楕円 149"/>
        <xdr:cNvSpPr/>
      </xdr:nvSpPr>
      <xdr:spPr>
        <a:xfrm>
          <a:off x="13843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164863</xdr:rowOff>
    </xdr:from>
    <xdr:ext cx="762000" cy="259045"/>
    <xdr:sp macro="" textlink="">
      <xdr:nvSpPr>
        <xdr:cNvPr id="151" name="テキスト ボックス 150"/>
        <xdr:cNvSpPr txBox="1"/>
      </xdr:nvSpPr>
      <xdr:spPr>
        <a:xfrm>
          <a:off x="13512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167640</xdr:rowOff>
    </xdr:from>
    <xdr:to>
      <xdr:col>19</xdr:col>
      <xdr:colOff>6350</xdr:colOff>
      <xdr:row>19</xdr:row>
      <xdr:rowOff>97790</xdr:rowOff>
    </xdr:to>
    <xdr:sp macro="" textlink="">
      <xdr:nvSpPr>
        <xdr:cNvPr id="152" name="円/楕円 151"/>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82567</xdr:rowOff>
    </xdr:from>
    <xdr:ext cx="762000" cy="259045"/>
    <xdr:sp macro="" textlink="">
      <xdr:nvSpPr>
        <xdr:cNvPr id="153" name="テキスト ボックス 152"/>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扶助費の比率は、平成</a:t>
          </a:r>
          <a:r>
            <a:rPr kumimoji="1" lang="en-US" altLang="ja-JP" sz="1100">
              <a:latin typeface="ＭＳ Ｐゴシック"/>
            </a:rPr>
            <a:t>28</a:t>
          </a:r>
          <a:r>
            <a:rPr kumimoji="1" lang="ja-JP" altLang="en-US" sz="1100">
              <a:latin typeface="ＭＳ Ｐゴシック"/>
            </a:rPr>
            <a:t>年度において</a:t>
          </a:r>
          <a:r>
            <a:rPr kumimoji="1" lang="en-US" altLang="ja-JP" sz="1100">
              <a:latin typeface="ＭＳ Ｐゴシック"/>
            </a:rPr>
            <a:t>13.3</a:t>
          </a:r>
          <a:r>
            <a:rPr kumimoji="1" lang="ja-JP" altLang="en-US" sz="1100">
              <a:latin typeface="ＭＳ Ｐゴシック"/>
            </a:rPr>
            <a:t>％と前年度比で</a:t>
          </a:r>
          <a:r>
            <a:rPr kumimoji="1" lang="en-US" altLang="ja-JP" sz="1100">
              <a:latin typeface="ＭＳ Ｐゴシック"/>
            </a:rPr>
            <a:t>0.6</a:t>
          </a:r>
          <a:r>
            <a:rPr kumimoji="1" lang="ja-JP" altLang="en-US" sz="1100">
              <a:latin typeface="ＭＳ Ｐゴシック"/>
            </a:rPr>
            <a:t>ポイント減少しており、全国平均を</a:t>
          </a:r>
          <a:r>
            <a:rPr kumimoji="1" lang="en-US" altLang="ja-JP" sz="1100">
              <a:latin typeface="ＭＳ Ｐゴシック"/>
            </a:rPr>
            <a:t>0.9</a:t>
          </a:r>
          <a:r>
            <a:rPr kumimoji="1" lang="ja-JP" altLang="en-US" sz="1100">
              <a:latin typeface="ＭＳ Ｐゴシック"/>
            </a:rPr>
            <a:t>ポイント上回り、類団平均とは同率、県内平均では</a:t>
          </a:r>
          <a:r>
            <a:rPr kumimoji="1" lang="en-US" altLang="ja-JP" sz="1100">
              <a:latin typeface="ＭＳ Ｐゴシック"/>
            </a:rPr>
            <a:t>4.3</a:t>
          </a:r>
          <a:r>
            <a:rPr kumimoji="1" lang="ja-JP" altLang="en-US" sz="1100">
              <a:latin typeface="ＭＳ Ｐゴシック"/>
            </a:rPr>
            <a:t>ポイント下回っている。</a:t>
          </a:r>
          <a:endParaRPr kumimoji="1" lang="en-US" altLang="ja-JP" sz="1100">
            <a:latin typeface="ＭＳ Ｐゴシック"/>
          </a:endParaRPr>
        </a:p>
        <a:p>
          <a:r>
            <a:rPr kumimoji="1" lang="ja-JP" altLang="en-US" sz="1100">
              <a:latin typeface="ＭＳ Ｐゴシック"/>
            </a:rPr>
            <a:t>　比率としては減少したが、少子高齢化の急激な進展及び社会経済情勢などにより、扶助費の増加が顕著となってきており、近年は、障がい者自立支援給付費や子育て支援施設型給付費などが増加の一途をたどっている。</a:t>
          </a:r>
          <a:endParaRPr kumimoji="1" lang="en-US" altLang="ja-JP" sz="1100">
            <a:latin typeface="ＭＳ Ｐゴシック"/>
          </a:endParaRPr>
        </a:p>
        <a:p>
          <a:r>
            <a:rPr kumimoji="1" lang="ja-JP" altLang="en-US" sz="1100">
              <a:latin typeface="ＭＳ Ｐゴシック"/>
            </a:rPr>
            <a:t>　扶助費については、住民サービスの向上と財政の硬直化という相反する課題を有していることから、特に市が単独で実施している事業については、慎重な対応が必要である。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101600</xdr:rowOff>
    </xdr:to>
    <xdr:cxnSp macro="">
      <xdr:nvCxnSpPr>
        <xdr:cNvPr id="186" name="直線コネクタ 185"/>
        <xdr:cNvCxnSpPr/>
      </xdr:nvCxnSpPr>
      <xdr:spPr>
        <a:xfrm flipV="1">
          <a:off x="3987800" y="962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101600</xdr:rowOff>
    </xdr:to>
    <xdr:cxnSp macro="">
      <xdr:nvCxnSpPr>
        <xdr:cNvPr id="189" name="直線コネクタ 188"/>
        <xdr:cNvCxnSpPr/>
      </xdr:nvCxnSpPr>
      <xdr:spPr>
        <a:xfrm>
          <a:off x="3098800" y="960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133350</xdr:rowOff>
    </xdr:from>
    <xdr:to>
      <xdr:col>4</xdr:col>
      <xdr:colOff>346075</xdr:colOff>
      <xdr:row>56</xdr:row>
      <xdr:rowOff>0</xdr:rowOff>
    </xdr:to>
    <xdr:cxnSp macro="">
      <xdr:nvCxnSpPr>
        <xdr:cNvPr id="192" name="直線コネクタ 191"/>
        <xdr:cNvCxnSpPr/>
      </xdr:nvCxnSpPr>
      <xdr:spPr>
        <a:xfrm>
          <a:off x="2209800" y="956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55</xdr:row>
      <xdr:rowOff>133350</xdr:rowOff>
    </xdr:to>
    <xdr:cxnSp macro="">
      <xdr:nvCxnSpPr>
        <xdr:cNvPr id="195" name="直線コネクタ 194"/>
        <xdr:cNvCxnSpPr/>
      </xdr:nvCxnSpPr>
      <xdr:spPr>
        <a:xfrm>
          <a:off x="1320800" y="956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6" name="フローチャート : 判断 195"/>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7" name="テキスト ボックス 196"/>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8" name="フローチャート : 判断 197"/>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199" name="テキスト ボックス 198"/>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205" name="円/楕円 204"/>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118127</xdr:rowOff>
    </xdr:from>
    <xdr:ext cx="762000" cy="259045"/>
    <xdr:sp macro="" textlink="">
      <xdr:nvSpPr>
        <xdr:cNvPr id="206"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7" name="円/楕円 206"/>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208" name="テキスト ボックス 207"/>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09" name="円/楕円 208"/>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60977</xdr:rowOff>
    </xdr:from>
    <xdr:ext cx="762000" cy="259045"/>
    <xdr:sp macro="" textlink="">
      <xdr:nvSpPr>
        <xdr:cNvPr id="210" name="テキスト ボックス 209"/>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82550</xdr:rowOff>
    </xdr:from>
    <xdr:to>
      <xdr:col>3</xdr:col>
      <xdr:colOff>193675</xdr:colOff>
      <xdr:row>56</xdr:row>
      <xdr:rowOff>12700</xdr:rowOff>
    </xdr:to>
    <xdr:sp macro="" textlink="">
      <xdr:nvSpPr>
        <xdr:cNvPr id="211" name="円/楕円 210"/>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212" name="テキスト ボックス 211"/>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3" name="円/楕円 212"/>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214" name="テキスト ボックス 213"/>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その他の比率は、平成</a:t>
          </a:r>
          <a:r>
            <a:rPr kumimoji="1" lang="en-US" altLang="ja-JP" sz="1100">
              <a:latin typeface="ＭＳ Ｐゴシック"/>
            </a:rPr>
            <a:t>28</a:t>
          </a:r>
          <a:r>
            <a:rPr kumimoji="1" lang="ja-JP" altLang="en-US" sz="1100">
              <a:latin typeface="ＭＳ Ｐゴシック"/>
            </a:rPr>
            <a:t>年度において</a:t>
          </a:r>
          <a:r>
            <a:rPr kumimoji="1" lang="en-US" altLang="ja-JP" sz="1100">
              <a:latin typeface="ＭＳ Ｐゴシック"/>
            </a:rPr>
            <a:t>12.4</a:t>
          </a:r>
          <a:r>
            <a:rPr kumimoji="1" lang="ja-JP" altLang="en-US" sz="1100">
              <a:latin typeface="ＭＳ Ｐゴシック"/>
            </a:rPr>
            <a:t>％と前年度比で</a:t>
          </a:r>
          <a:r>
            <a:rPr kumimoji="1" lang="en-US" altLang="ja-JP" sz="1100">
              <a:latin typeface="ＭＳ Ｐゴシック"/>
            </a:rPr>
            <a:t>1.2</a:t>
          </a:r>
          <a:r>
            <a:rPr kumimoji="1" lang="ja-JP" altLang="en-US" sz="1100">
              <a:latin typeface="ＭＳ Ｐゴシック"/>
            </a:rPr>
            <a:t>ポイント増加しているが、全国平均を</a:t>
          </a:r>
          <a:r>
            <a:rPr kumimoji="1" lang="en-US" altLang="ja-JP" sz="1100">
              <a:latin typeface="ＭＳ Ｐゴシック"/>
            </a:rPr>
            <a:t>1.1</a:t>
          </a:r>
          <a:r>
            <a:rPr kumimoji="1" lang="ja-JP" altLang="en-US" sz="1100">
              <a:latin typeface="ＭＳ Ｐゴシック"/>
            </a:rPr>
            <a:t>ポイント、類団平均を</a:t>
          </a:r>
          <a:r>
            <a:rPr kumimoji="1" lang="en-US" altLang="ja-JP" sz="1100">
              <a:latin typeface="ＭＳ Ｐゴシック"/>
            </a:rPr>
            <a:t>2.1</a:t>
          </a:r>
          <a:r>
            <a:rPr kumimoji="1" lang="ja-JP" altLang="en-US" sz="1100">
              <a:latin typeface="ＭＳ Ｐゴシック"/>
            </a:rPr>
            <a:t>ポイント下回り、県内平均を</a:t>
          </a:r>
          <a:r>
            <a:rPr kumimoji="1" lang="en-US" altLang="ja-JP" sz="1100">
              <a:latin typeface="ＭＳ Ｐゴシック"/>
            </a:rPr>
            <a:t>0.9</a:t>
          </a:r>
          <a:r>
            <a:rPr kumimoji="1" lang="ja-JP" altLang="en-US" sz="1100">
              <a:latin typeface="ＭＳ Ｐゴシック"/>
            </a:rPr>
            <a:t>ポイント上回っている。</a:t>
          </a:r>
          <a:endParaRPr kumimoji="1" lang="en-US" altLang="ja-JP" sz="1100">
            <a:latin typeface="ＭＳ Ｐゴシック"/>
          </a:endParaRPr>
        </a:p>
        <a:p>
          <a:r>
            <a:rPr kumimoji="1" lang="ja-JP" altLang="en-US" sz="1100">
              <a:latin typeface="ＭＳ Ｐゴシック"/>
            </a:rPr>
            <a:t>　その他の比率が低い要因は、特別会計への繰出金が少ないことによる。</a:t>
          </a:r>
          <a:endParaRPr kumimoji="1" lang="en-US" altLang="ja-JP" sz="1100">
            <a:latin typeface="ＭＳ Ｐゴシック"/>
          </a:endParaRPr>
        </a:p>
        <a:p>
          <a:r>
            <a:rPr kumimoji="1" lang="ja-JP" altLang="en-US" sz="1100">
              <a:latin typeface="ＭＳ Ｐゴシック"/>
            </a:rPr>
            <a:t>　しかしながら、国民健康保険事業特別会計は、法定外繰出しが依然として高額であり、国保税収納率の向上や、国保税の引上げなどの検討を講じていく必要がある。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101600</xdr:rowOff>
    </xdr:from>
    <xdr:to>
      <xdr:col>24</xdr:col>
      <xdr:colOff>31750</xdr:colOff>
      <xdr:row>55</xdr:row>
      <xdr:rowOff>82550</xdr:rowOff>
    </xdr:to>
    <xdr:cxnSp macro="">
      <xdr:nvCxnSpPr>
        <xdr:cNvPr id="247" name="直線コネクタ 246"/>
        <xdr:cNvCxnSpPr/>
      </xdr:nvCxnSpPr>
      <xdr:spPr>
        <a:xfrm>
          <a:off x="15671800" y="9359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25400</xdr:rowOff>
    </xdr:from>
    <xdr:to>
      <xdr:col>22</xdr:col>
      <xdr:colOff>565150</xdr:colOff>
      <xdr:row>54</xdr:row>
      <xdr:rowOff>101600</xdr:rowOff>
    </xdr:to>
    <xdr:cxnSp macro="">
      <xdr:nvCxnSpPr>
        <xdr:cNvPr id="250" name="直線コネクタ 249"/>
        <xdr:cNvCxnSpPr/>
      </xdr:nvCxnSpPr>
      <xdr:spPr>
        <a:xfrm>
          <a:off x="14782800" y="928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25400</xdr:rowOff>
    </xdr:to>
    <xdr:cxnSp macro="">
      <xdr:nvCxnSpPr>
        <xdr:cNvPr id="253" name="直線コネクタ 252"/>
        <xdr:cNvCxnSpPr/>
      </xdr:nvCxnSpPr>
      <xdr:spPr>
        <a:xfrm>
          <a:off x="13893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4" name="フローチャート :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5" name="テキスト ボックス 254"/>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12700</xdr:rowOff>
    </xdr:to>
    <xdr:cxnSp macro="">
      <xdr:nvCxnSpPr>
        <xdr:cNvPr id="256" name="直線コネクタ 255"/>
        <xdr:cNvCxnSpPr/>
      </xdr:nvCxnSpPr>
      <xdr:spPr>
        <a:xfrm>
          <a:off x="13004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7" name="フローチャート : 判断 256"/>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58" name="テキスト ボックス 257"/>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59" name="フローチャート : 判断 258"/>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60" name="テキスト ボックス 259"/>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31750</xdr:rowOff>
    </xdr:from>
    <xdr:to>
      <xdr:col>24</xdr:col>
      <xdr:colOff>82550</xdr:colOff>
      <xdr:row>55</xdr:row>
      <xdr:rowOff>133350</xdr:rowOff>
    </xdr:to>
    <xdr:sp macro="" textlink="">
      <xdr:nvSpPr>
        <xdr:cNvPr id="266" name="円/楕円 265"/>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48277</xdr:rowOff>
    </xdr:from>
    <xdr:ext cx="762000" cy="259045"/>
    <xdr:sp macro="" textlink="">
      <xdr:nvSpPr>
        <xdr:cNvPr id="267"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50800</xdr:rowOff>
    </xdr:from>
    <xdr:to>
      <xdr:col>22</xdr:col>
      <xdr:colOff>615950</xdr:colOff>
      <xdr:row>54</xdr:row>
      <xdr:rowOff>152400</xdr:rowOff>
    </xdr:to>
    <xdr:sp macro="" textlink="">
      <xdr:nvSpPr>
        <xdr:cNvPr id="268" name="円/楕円 267"/>
        <xdr:cNvSpPr/>
      </xdr:nvSpPr>
      <xdr:spPr>
        <a:xfrm>
          <a:off x="15621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162577</xdr:rowOff>
    </xdr:from>
    <xdr:ext cx="736600" cy="259045"/>
    <xdr:sp macro="" textlink="">
      <xdr:nvSpPr>
        <xdr:cNvPr id="269" name="テキスト ボックス 268"/>
        <xdr:cNvSpPr txBox="1"/>
      </xdr:nvSpPr>
      <xdr:spPr>
        <a:xfrm>
          <a:off x="15290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146050</xdr:rowOff>
    </xdr:from>
    <xdr:to>
      <xdr:col>21</xdr:col>
      <xdr:colOff>412750</xdr:colOff>
      <xdr:row>54</xdr:row>
      <xdr:rowOff>76200</xdr:rowOff>
    </xdr:to>
    <xdr:sp macro="" textlink="">
      <xdr:nvSpPr>
        <xdr:cNvPr id="270" name="円/楕円 269"/>
        <xdr:cNvSpPr/>
      </xdr:nvSpPr>
      <xdr:spPr>
        <a:xfrm>
          <a:off x="14732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86377</xdr:rowOff>
    </xdr:from>
    <xdr:ext cx="762000" cy="259045"/>
    <xdr:sp macro="" textlink="">
      <xdr:nvSpPr>
        <xdr:cNvPr id="271" name="テキスト ボックス 270"/>
        <xdr:cNvSpPr txBox="1"/>
      </xdr:nvSpPr>
      <xdr:spPr>
        <a:xfrm>
          <a:off x="14401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2" name="円/楕円 271"/>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3" name="テキスト ボックス 27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74" name="円/楕円 273"/>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75" name="テキスト ボックス 274"/>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補助費等の比率は、平成</a:t>
          </a:r>
          <a:r>
            <a:rPr kumimoji="1" lang="en-US" altLang="ja-JP" sz="1100">
              <a:latin typeface="ＭＳ Ｐゴシック"/>
            </a:rPr>
            <a:t>28</a:t>
          </a:r>
          <a:r>
            <a:rPr kumimoji="1" lang="ja-JP" altLang="en-US" sz="1100">
              <a:latin typeface="ＭＳ Ｐゴシック"/>
            </a:rPr>
            <a:t>年度において</a:t>
          </a:r>
          <a:r>
            <a:rPr kumimoji="1" lang="en-US" altLang="ja-JP" sz="1100">
              <a:latin typeface="ＭＳ Ｐゴシック"/>
            </a:rPr>
            <a:t>8.9</a:t>
          </a:r>
          <a:r>
            <a:rPr kumimoji="1" lang="ja-JP" altLang="en-US" sz="1100">
              <a:latin typeface="ＭＳ Ｐゴシック"/>
            </a:rPr>
            <a:t>％と</a:t>
          </a:r>
          <a:r>
            <a:rPr kumimoji="1" lang="en-US" altLang="ja-JP" sz="1100">
              <a:latin typeface="ＭＳ Ｐゴシック"/>
            </a:rPr>
            <a:t>0.5</a:t>
          </a:r>
          <a:r>
            <a:rPr kumimoji="1" lang="ja-JP" altLang="en-US" sz="1100">
              <a:latin typeface="ＭＳ Ｐゴシック"/>
            </a:rPr>
            <a:t>ポイント増加しており、全国平均を</a:t>
          </a:r>
          <a:r>
            <a:rPr kumimoji="1" lang="en-US" altLang="ja-JP" sz="1100">
              <a:latin typeface="ＭＳ Ｐゴシック"/>
            </a:rPr>
            <a:t>1.5</a:t>
          </a:r>
          <a:r>
            <a:rPr kumimoji="1" lang="ja-JP" altLang="en-US" sz="1100">
              <a:latin typeface="ＭＳ Ｐゴシック"/>
            </a:rPr>
            <a:t>ポイント、県内平均を</a:t>
          </a:r>
          <a:r>
            <a:rPr kumimoji="1" lang="en-US" altLang="ja-JP" sz="1100">
              <a:latin typeface="ＭＳ Ｐゴシック"/>
            </a:rPr>
            <a:t>2.3</a:t>
          </a:r>
          <a:r>
            <a:rPr kumimoji="1" lang="ja-JP" altLang="en-US" sz="1100">
              <a:latin typeface="ＭＳ Ｐゴシック"/>
            </a:rPr>
            <a:t>ポイント、類団平均を</a:t>
          </a:r>
          <a:r>
            <a:rPr kumimoji="1" lang="en-US" altLang="ja-JP" sz="1100">
              <a:latin typeface="ＭＳ Ｐゴシック"/>
            </a:rPr>
            <a:t>0.8</a:t>
          </a:r>
          <a:r>
            <a:rPr kumimoji="1" lang="ja-JP" altLang="en-US" sz="1100">
              <a:latin typeface="ＭＳ Ｐゴシック"/>
            </a:rPr>
            <a:t>ポイント下回っている。</a:t>
          </a:r>
          <a:endParaRPr kumimoji="1" lang="en-US" altLang="ja-JP" sz="1100">
            <a:latin typeface="ＭＳ Ｐゴシック"/>
          </a:endParaRPr>
        </a:p>
        <a:p>
          <a:r>
            <a:rPr kumimoji="1" lang="ja-JP" altLang="en-US" sz="1100">
              <a:latin typeface="ＭＳ Ｐゴシック"/>
            </a:rPr>
            <a:t>　補助費については、経常経費化してしまわないよう、引き続き、補助金の必要性、有効性、使途の適切さなどについて、随時、検証、見直しなどを行い、適正化を図っていく必要がある。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152400</xdr:rowOff>
    </xdr:from>
    <xdr:to>
      <xdr:col>24</xdr:col>
      <xdr:colOff>31750</xdr:colOff>
      <xdr:row>37</xdr:row>
      <xdr:rowOff>57150</xdr:rowOff>
    </xdr:to>
    <xdr:cxnSp macro="">
      <xdr:nvCxnSpPr>
        <xdr:cNvPr id="308" name="直線コネクタ 307"/>
        <xdr:cNvCxnSpPr/>
      </xdr:nvCxnSpPr>
      <xdr:spPr>
        <a:xfrm>
          <a:off x="15671800" y="632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152400</xdr:rowOff>
    </xdr:from>
    <xdr:to>
      <xdr:col>22</xdr:col>
      <xdr:colOff>565150</xdr:colOff>
      <xdr:row>37</xdr:row>
      <xdr:rowOff>146050</xdr:rowOff>
    </xdr:to>
    <xdr:cxnSp macro="">
      <xdr:nvCxnSpPr>
        <xdr:cNvPr id="311" name="直線コネクタ 310"/>
        <xdr:cNvCxnSpPr/>
      </xdr:nvCxnSpPr>
      <xdr:spPr>
        <a:xfrm flipV="1">
          <a:off x="14782800" y="6324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107950</xdr:rowOff>
    </xdr:from>
    <xdr:to>
      <xdr:col>21</xdr:col>
      <xdr:colOff>361950</xdr:colOff>
      <xdr:row>37</xdr:row>
      <xdr:rowOff>146050</xdr:rowOff>
    </xdr:to>
    <xdr:cxnSp macro="">
      <xdr:nvCxnSpPr>
        <xdr:cNvPr id="314" name="直線コネクタ 313"/>
        <xdr:cNvCxnSpPr/>
      </xdr:nvCxnSpPr>
      <xdr:spPr>
        <a:xfrm>
          <a:off x="13893800" y="645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44450</xdr:rowOff>
    </xdr:from>
    <xdr:to>
      <xdr:col>21</xdr:col>
      <xdr:colOff>412750</xdr:colOff>
      <xdr:row>37</xdr:row>
      <xdr:rowOff>146050</xdr:rowOff>
    </xdr:to>
    <xdr:sp macro="" textlink="">
      <xdr:nvSpPr>
        <xdr:cNvPr id="315" name="フローチャート : 判断 314"/>
        <xdr:cNvSpPr/>
      </xdr:nvSpPr>
      <xdr:spPr>
        <a:xfrm>
          <a:off x="14732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156227</xdr:rowOff>
    </xdr:from>
    <xdr:ext cx="762000" cy="259045"/>
    <xdr:sp macro="" textlink="">
      <xdr:nvSpPr>
        <xdr:cNvPr id="316" name="テキスト ボックス 315"/>
        <xdr:cNvSpPr txBox="1"/>
      </xdr:nvSpPr>
      <xdr:spPr>
        <a:xfrm>
          <a:off x="14401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107950</xdr:rowOff>
    </xdr:from>
    <xdr:to>
      <xdr:col>20</xdr:col>
      <xdr:colOff>158750</xdr:colOff>
      <xdr:row>38</xdr:row>
      <xdr:rowOff>12700</xdr:rowOff>
    </xdr:to>
    <xdr:cxnSp macro="">
      <xdr:nvCxnSpPr>
        <xdr:cNvPr id="317" name="直線コネクタ 316"/>
        <xdr:cNvCxnSpPr/>
      </xdr:nvCxnSpPr>
      <xdr:spPr>
        <a:xfrm flipV="1">
          <a:off x="13004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95250</xdr:rowOff>
    </xdr:from>
    <xdr:to>
      <xdr:col>20</xdr:col>
      <xdr:colOff>209550</xdr:colOff>
      <xdr:row>38</xdr:row>
      <xdr:rowOff>25400</xdr:rowOff>
    </xdr:to>
    <xdr:sp macro="" textlink="">
      <xdr:nvSpPr>
        <xdr:cNvPr id="318" name="フローチャート : 判断 317"/>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10177</xdr:rowOff>
    </xdr:from>
    <xdr:ext cx="762000" cy="259045"/>
    <xdr:sp macro="" textlink="">
      <xdr:nvSpPr>
        <xdr:cNvPr id="319" name="テキスト ボックス 318"/>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146050</xdr:rowOff>
    </xdr:from>
    <xdr:to>
      <xdr:col>19</xdr:col>
      <xdr:colOff>6350</xdr:colOff>
      <xdr:row>38</xdr:row>
      <xdr:rowOff>76200</xdr:rowOff>
    </xdr:to>
    <xdr:sp macro="" textlink="">
      <xdr:nvSpPr>
        <xdr:cNvPr id="320" name="フローチャート : 判断 319"/>
        <xdr:cNvSpPr/>
      </xdr:nvSpPr>
      <xdr:spPr>
        <a:xfrm>
          <a:off x="12954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60977</xdr:rowOff>
    </xdr:from>
    <xdr:ext cx="762000" cy="259045"/>
    <xdr:sp macro="" textlink="">
      <xdr:nvSpPr>
        <xdr:cNvPr id="321" name="テキスト ボックス 320"/>
        <xdr:cNvSpPr txBox="1"/>
      </xdr:nvSpPr>
      <xdr:spPr>
        <a:xfrm>
          <a:off x="12623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27" name="円/楕円 326"/>
        <xdr:cNvSpPr/>
      </xdr:nvSpPr>
      <xdr:spPr>
        <a:xfrm>
          <a:off x="16459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22877</xdr:rowOff>
    </xdr:from>
    <xdr:ext cx="762000" cy="259045"/>
    <xdr:sp macro="" textlink="">
      <xdr:nvSpPr>
        <xdr:cNvPr id="328" name="補助費等該当値テキスト"/>
        <xdr:cNvSpPr txBox="1"/>
      </xdr:nvSpPr>
      <xdr:spPr>
        <a:xfrm>
          <a:off x="165989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101600</xdr:rowOff>
    </xdr:from>
    <xdr:to>
      <xdr:col>22</xdr:col>
      <xdr:colOff>615950</xdr:colOff>
      <xdr:row>37</xdr:row>
      <xdr:rowOff>31750</xdr:rowOff>
    </xdr:to>
    <xdr:sp macro="" textlink="">
      <xdr:nvSpPr>
        <xdr:cNvPr id="329" name="円/楕円 328"/>
        <xdr:cNvSpPr/>
      </xdr:nvSpPr>
      <xdr:spPr>
        <a:xfrm>
          <a:off x="15621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30" name="テキスト ボックス 329"/>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95250</xdr:rowOff>
    </xdr:from>
    <xdr:to>
      <xdr:col>21</xdr:col>
      <xdr:colOff>412750</xdr:colOff>
      <xdr:row>38</xdr:row>
      <xdr:rowOff>25400</xdr:rowOff>
    </xdr:to>
    <xdr:sp macro="" textlink="">
      <xdr:nvSpPr>
        <xdr:cNvPr id="331" name="円/楕円 330"/>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10177</xdr:rowOff>
    </xdr:from>
    <xdr:ext cx="762000" cy="259045"/>
    <xdr:sp macro="" textlink="">
      <xdr:nvSpPr>
        <xdr:cNvPr id="332" name="テキスト ボックス 331"/>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57150</xdr:rowOff>
    </xdr:from>
    <xdr:to>
      <xdr:col>20</xdr:col>
      <xdr:colOff>209550</xdr:colOff>
      <xdr:row>37</xdr:row>
      <xdr:rowOff>158750</xdr:rowOff>
    </xdr:to>
    <xdr:sp macro="" textlink="">
      <xdr:nvSpPr>
        <xdr:cNvPr id="333" name="円/楕円 332"/>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168927</xdr:rowOff>
    </xdr:from>
    <xdr:ext cx="762000" cy="259045"/>
    <xdr:sp macro="" textlink="">
      <xdr:nvSpPr>
        <xdr:cNvPr id="334" name="テキスト ボックス 333"/>
        <xdr:cNvSpPr txBox="1"/>
      </xdr:nvSpPr>
      <xdr:spPr>
        <a:xfrm>
          <a:off x="13512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35" name="円/楕円 334"/>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73677</xdr:rowOff>
    </xdr:from>
    <xdr:ext cx="762000" cy="259045"/>
    <xdr:sp macro="" textlink="">
      <xdr:nvSpPr>
        <xdr:cNvPr id="336" name="テキスト ボックス 335"/>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公債費比率は、平成</a:t>
          </a:r>
          <a:r>
            <a:rPr kumimoji="1" lang="en-US" altLang="ja-JP" sz="1100">
              <a:latin typeface="ＭＳ Ｐゴシック"/>
            </a:rPr>
            <a:t>28</a:t>
          </a:r>
          <a:r>
            <a:rPr kumimoji="1" lang="ja-JP" altLang="en-US" sz="1100">
              <a:latin typeface="ＭＳ Ｐゴシック"/>
            </a:rPr>
            <a:t>年度において、</a:t>
          </a:r>
          <a:r>
            <a:rPr kumimoji="1" lang="en-US" altLang="ja-JP" sz="1100">
              <a:latin typeface="ＭＳ Ｐゴシック"/>
            </a:rPr>
            <a:t>9.5</a:t>
          </a:r>
          <a:r>
            <a:rPr kumimoji="1" lang="ja-JP" altLang="en-US" sz="1100">
              <a:latin typeface="ＭＳ Ｐゴシック"/>
            </a:rPr>
            <a:t>％と前年度比で</a:t>
          </a:r>
          <a:r>
            <a:rPr kumimoji="1" lang="en-US" altLang="ja-JP" sz="1100">
              <a:latin typeface="ＭＳ Ｐゴシック"/>
            </a:rPr>
            <a:t>0.1</a:t>
          </a:r>
          <a:r>
            <a:rPr kumimoji="1" lang="ja-JP" altLang="en-US" sz="1100">
              <a:latin typeface="ＭＳ Ｐゴシック"/>
            </a:rPr>
            <a:t>ポイント減少しており、全国平均を</a:t>
          </a:r>
          <a:r>
            <a:rPr kumimoji="1" lang="en-US" altLang="ja-JP" sz="1100">
              <a:latin typeface="ＭＳ Ｐゴシック"/>
            </a:rPr>
            <a:t>8.2</a:t>
          </a:r>
          <a:r>
            <a:rPr kumimoji="1" lang="ja-JP" altLang="en-US" sz="1100">
              <a:latin typeface="ＭＳ Ｐゴシック"/>
            </a:rPr>
            <a:t>ポイント、県内平均を</a:t>
          </a:r>
          <a:r>
            <a:rPr kumimoji="1" lang="en-US" altLang="ja-JP" sz="1100">
              <a:latin typeface="ＭＳ Ｐゴシック"/>
            </a:rPr>
            <a:t>7.5</a:t>
          </a:r>
          <a:r>
            <a:rPr kumimoji="1" lang="ja-JP" altLang="en-US" sz="1100">
              <a:latin typeface="ＭＳ Ｐゴシック"/>
            </a:rPr>
            <a:t>ポイント、類団平均</a:t>
          </a:r>
          <a:r>
            <a:rPr kumimoji="1" lang="en-US" altLang="ja-JP" sz="1100">
              <a:latin typeface="ＭＳ Ｐゴシック"/>
            </a:rPr>
            <a:t>5.6</a:t>
          </a:r>
          <a:r>
            <a:rPr kumimoji="1" lang="ja-JP" altLang="en-US" sz="1100">
              <a:latin typeface="ＭＳ Ｐゴシック"/>
            </a:rPr>
            <a:t>ポイント下回っている。</a:t>
          </a:r>
          <a:endParaRPr kumimoji="1" lang="en-US" altLang="ja-JP" sz="1100">
            <a:latin typeface="ＭＳ Ｐゴシック"/>
          </a:endParaRPr>
        </a:p>
        <a:p>
          <a:r>
            <a:rPr kumimoji="1" lang="ja-JP" altLang="en-US" sz="1100">
              <a:latin typeface="ＭＳ Ｐゴシック"/>
            </a:rPr>
            <a:t>　他団体と比較して低い水準を維持している要因は、高金利で借り入れた政府資金等が償還満期を迎えたことや借入抑制を行ってきたことなどによる。</a:t>
          </a:r>
          <a:endParaRPr kumimoji="1" lang="en-US" altLang="ja-JP" sz="1100">
            <a:latin typeface="ＭＳ Ｐゴシック"/>
          </a:endParaRPr>
        </a:p>
        <a:p>
          <a:r>
            <a:rPr kumimoji="1" lang="ja-JP" altLang="en-US" sz="1100">
              <a:latin typeface="ＭＳ Ｐゴシック"/>
            </a:rPr>
            <a:t>　しかしながら、近年、市債を積極的に活用してまちづくりを進めていたことから、今後は公債費の比率が増えていくことが見込まれるので、市債を活用するにふさわしい事業を慎重に選択し、世代間負担の公平性に留意した市債活用を図っていく必要があ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75</xdr:row>
      <xdr:rowOff>165863</xdr:rowOff>
    </xdr:to>
    <xdr:cxnSp macro="">
      <xdr:nvCxnSpPr>
        <xdr:cNvPr id="366" name="直線コネクタ 365"/>
        <xdr:cNvCxnSpPr/>
      </xdr:nvCxnSpPr>
      <xdr:spPr>
        <a:xfrm flipV="1">
          <a:off x="3987800" y="13020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76</xdr:row>
      <xdr:rowOff>58420</xdr:rowOff>
    </xdr:to>
    <xdr:cxnSp macro="">
      <xdr:nvCxnSpPr>
        <xdr:cNvPr id="369" name="直線コネクタ 368"/>
        <xdr:cNvCxnSpPr/>
      </xdr:nvCxnSpPr>
      <xdr:spPr>
        <a:xfrm flipV="1">
          <a:off x="3098800" y="130246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67563</xdr:rowOff>
    </xdr:to>
    <xdr:cxnSp macro="">
      <xdr:nvCxnSpPr>
        <xdr:cNvPr id="372" name="直線コネクタ 371"/>
        <xdr:cNvCxnSpPr/>
      </xdr:nvCxnSpPr>
      <xdr:spPr>
        <a:xfrm flipV="1">
          <a:off x="2209800" y="13088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3" name="フローチャート : 判断 372"/>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4" name="テキスト ボックス 373"/>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44704</xdr:rowOff>
    </xdr:from>
    <xdr:to>
      <xdr:col>3</xdr:col>
      <xdr:colOff>142875</xdr:colOff>
      <xdr:row>76</xdr:row>
      <xdr:rowOff>67563</xdr:rowOff>
    </xdr:to>
    <xdr:cxnSp macro="">
      <xdr:nvCxnSpPr>
        <xdr:cNvPr id="375" name="直線コネクタ 374"/>
        <xdr:cNvCxnSpPr/>
      </xdr:nvCxnSpPr>
      <xdr:spPr>
        <a:xfrm>
          <a:off x="1320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6" name="フローチャート : 判断 37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77" name="テキスト ボックス 376"/>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8" name="フローチャート : 判断 377"/>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79" name="テキスト ボックス 378"/>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5" name="円/楕円 384"/>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6"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115062</xdr:rowOff>
    </xdr:from>
    <xdr:to>
      <xdr:col>5</xdr:col>
      <xdr:colOff>600075</xdr:colOff>
      <xdr:row>76</xdr:row>
      <xdr:rowOff>45213</xdr:rowOff>
    </xdr:to>
    <xdr:sp macro="" textlink="">
      <xdr:nvSpPr>
        <xdr:cNvPr id="387" name="円/楕円 386"/>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55389</xdr:rowOff>
    </xdr:from>
    <xdr:ext cx="736600" cy="259045"/>
    <xdr:sp macro="" textlink="">
      <xdr:nvSpPr>
        <xdr:cNvPr id="388" name="テキスト ボックス 387"/>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9" name="円/楕円 38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0" name="テキスト ボックス 38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xdr:rowOff>
    </xdr:from>
    <xdr:to>
      <xdr:col>3</xdr:col>
      <xdr:colOff>193675</xdr:colOff>
      <xdr:row>76</xdr:row>
      <xdr:rowOff>118363</xdr:rowOff>
    </xdr:to>
    <xdr:sp macro="" textlink="">
      <xdr:nvSpPr>
        <xdr:cNvPr id="391" name="円/楕円 390"/>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128541</xdr:rowOff>
    </xdr:from>
    <xdr:ext cx="762000" cy="259045"/>
    <xdr:sp macro="" textlink="">
      <xdr:nvSpPr>
        <xdr:cNvPr id="392" name="テキスト ボックス 391"/>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165354</xdr:rowOff>
    </xdr:from>
    <xdr:to>
      <xdr:col>1</xdr:col>
      <xdr:colOff>676275</xdr:colOff>
      <xdr:row>76</xdr:row>
      <xdr:rowOff>95504</xdr:rowOff>
    </xdr:to>
    <xdr:sp macro="" textlink="">
      <xdr:nvSpPr>
        <xdr:cNvPr id="393" name="円/楕円 392"/>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105681</xdr:rowOff>
    </xdr:from>
    <xdr:ext cx="762000" cy="259045"/>
    <xdr:sp macro="" textlink="">
      <xdr:nvSpPr>
        <xdr:cNvPr id="394" name="テキスト ボックス 393"/>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公債費以外の比率は、平成</a:t>
          </a:r>
          <a:r>
            <a:rPr kumimoji="1" lang="en-US" altLang="ja-JP" sz="1100">
              <a:latin typeface="ＭＳ Ｐゴシック"/>
            </a:rPr>
            <a:t>28</a:t>
          </a:r>
          <a:r>
            <a:rPr kumimoji="1" lang="ja-JP" altLang="en-US" sz="1100">
              <a:latin typeface="ＭＳ Ｐゴシック"/>
            </a:rPr>
            <a:t>年度において</a:t>
          </a:r>
          <a:r>
            <a:rPr kumimoji="1" lang="en-US" altLang="ja-JP" sz="1100">
              <a:latin typeface="ＭＳ Ｐゴシック"/>
            </a:rPr>
            <a:t>84.4</a:t>
          </a:r>
          <a:r>
            <a:rPr kumimoji="1" lang="ja-JP" altLang="en-US" sz="1100">
              <a:latin typeface="ＭＳ Ｐゴシック"/>
            </a:rPr>
            <a:t>％と前年度比で</a:t>
          </a:r>
          <a:r>
            <a:rPr kumimoji="1" lang="en-US" altLang="ja-JP" sz="1100">
              <a:latin typeface="ＭＳ Ｐゴシック"/>
            </a:rPr>
            <a:t>1.7</a:t>
          </a:r>
          <a:r>
            <a:rPr kumimoji="1" lang="ja-JP" altLang="en-US" sz="1100">
              <a:latin typeface="ＭＳ Ｐゴシック"/>
            </a:rPr>
            <a:t>ポイント増加しているが、全国平均を</a:t>
          </a:r>
          <a:r>
            <a:rPr kumimoji="1" lang="en-US" altLang="ja-JP" sz="1100">
              <a:latin typeface="ＭＳ Ｐゴシック"/>
            </a:rPr>
            <a:t>9.6</a:t>
          </a:r>
          <a:r>
            <a:rPr kumimoji="1" lang="ja-JP" altLang="en-US" sz="1100">
              <a:latin typeface="ＭＳ Ｐゴシック"/>
            </a:rPr>
            <a:t>ポイント、県内平均を</a:t>
          </a:r>
          <a:r>
            <a:rPr kumimoji="1" lang="en-US" altLang="ja-JP" sz="1100">
              <a:latin typeface="ＭＳ Ｐゴシック"/>
            </a:rPr>
            <a:t>3.0</a:t>
          </a:r>
          <a:r>
            <a:rPr kumimoji="1" lang="ja-JP" altLang="en-US" sz="1100">
              <a:latin typeface="ＭＳ Ｐゴシック"/>
            </a:rPr>
            <a:t>ポイント、類団平均を</a:t>
          </a:r>
          <a:r>
            <a:rPr kumimoji="1" lang="en-US" altLang="ja-JP" sz="1100">
              <a:latin typeface="ＭＳ Ｐゴシック"/>
            </a:rPr>
            <a:t>5.9</a:t>
          </a:r>
          <a:r>
            <a:rPr kumimoji="1" lang="ja-JP" altLang="en-US" sz="1100">
              <a:latin typeface="ＭＳ Ｐゴシック"/>
            </a:rPr>
            <a:t>ポイント上回っている。</a:t>
          </a:r>
          <a:endParaRPr kumimoji="1" lang="en-US" altLang="ja-JP" sz="1100">
            <a:latin typeface="ＭＳ Ｐゴシック"/>
          </a:endParaRPr>
        </a:p>
        <a:p>
          <a:r>
            <a:rPr kumimoji="1" lang="ja-JP" altLang="en-US" sz="1100">
              <a:latin typeface="ＭＳ Ｐゴシック"/>
            </a:rPr>
            <a:t>　近年、公債費以外の比率が高止まりしている要因は、少子高齢化の急速な進展により、扶助費などの社会保障関連経費が増加したことによる。</a:t>
          </a:r>
          <a:endParaRPr kumimoji="1" lang="en-US" altLang="ja-JP" sz="1100">
            <a:latin typeface="ＭＳ Ｐゴシック"/>
          </a:endParaRPr>
        </a:p>
        <a:p>
          <a:r>
            <a:rPr kumimoji="1" lang="ja-JP" altLang="en-US" sz="1100">
              <a:latin typeface="ＭＳ Ｐゴシック"/>
            </a:rPr>
            <a:t>　今後も社会保障関連経費は伸びていくことが見込まれるので、物件費や補助費等などの消費的経費が経常経費化しないよう、行政改革の推進などにより縮減に努めていく必要がある。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78994</xdr:rowOff>
    </xdr:from>
    <xdr:to>
      <xdr:col>24</xdr:col>
      <xdr:colOff>31750</xdr:colOff>
      <xdr:row>79</xdr:row>
      <xdr:rowOff>156718</xdr:rowOff>
    </xdr:to>
    <xdr:cxnSp macro="">
      <xdr:nvCxnSpPr>
        <xdr:cNvPr id="425" name="直線コネクタ 424"/>
        <xdr:cNvCxnSpPr/>
      </xdr:nvCxnSpPr>
      <xdr:spPr>
        <a:xfrm>
          <a:off x="15671800" y="136235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78994</xdr:rowOff>
    </xdr:from>
    <xdr:to>
      <xdr:col>22</xdr:col>
      <xdr:colOff>565150</xdr:colOff>
      <xdr:row>79</xdr:row>
      <xdr:rowOff>133858</xdr:rowOff>
    </xdr:to>
    <xdr:cxnSp macro="">
      <xdr:nvCxnSpPr>
        <xdr:cNvPr id="428" name="直線コネクタ 427"/>
        <xdr:cNvCxnSpPr/>
      </xdr:nvCxnSpPr>
      <xdr:spPr>
        <a:xfrm flipV="1">
          <a:off x="14782800" y="136235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56135</xdr:rowOff>
    </xdr:from>
    <xdr:to>
      <xdr:col>21</xdr:col>
      <xdr:colOff>361950</xdr:colOff>
      <xdr:row>79</xdr:row>
      <xdr:rowOff>133858</xdr:rowOff>
    </xdr:to>
    <xdr:cxnSp macro="">
      <xdr:nvCxnSpPr>
        <xdr:cNvPr id="431" name="直線コネクタ 430"/>
        <xdr:cNvCxnSpPr/>
      </xdr:nvCxnSpPr>
      <xdr:spPr>
        <a:xfrm>
          <a:off x="13893800" y="136006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2" name="フローチャート : 判断 431"/>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33" name="テキスト ボックス 432"/>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56135</xdr:rowOff>
    </xdr:from>
    <xdr:to>
      <xdr:col>20</xdr:col>
      <xdr:colOff>158750</xdr:colOff>
      <xdr:row>79</xdr:row>
      <xdr:rowOff>101854</xdr:rowOff>
    </xdr:to>
    <xdr:cxnSp macro="">
      <xdr:nvCxnSpPr>
        <xdr:cNvPr id="434" name="直線コネクタ 433"/>
        <xdr:cNvCxnSpPr/>
      </xdr:nvCxnSpPr>
      <xdr:spPr>
        <a:xfrm flipV="1">
          <a:off x="13004800" y="136006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5" name="フローチャート : 判断 43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36" name="テキスト ボックス 435"/>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37" name="フローチャート : 判断 436"/>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38" name="テキスト ボックス 437"/>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105918</xdr:rowOff>
    </xdr:from>
    <xdr:to>
      <xdr:col>24</xdr:col>
      <xdr:colOff>82550</xdr:colOff>
      <xdr:row>80</xdr:row>
      <xdr:rowOff>36068</xdr:rowOff>
    </xdr:to>
    <xdr:sp macro="" textlink="">
      <xdr:nvSpPr>
        <xdr:cNvPr id="444" name="円/楕円 443"/>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77995</xdr:rowOff>
    </xdr:from>
    <xdr:ext cx="762000" cy="259045"/>
    <xdr:sp macro="" textlink="">
      <xdr:nvSpPr>
        <xdr:cNvPr id="445"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28194</xdr:rowOff>
    </xdr:from>
    <xdr:to>
      <xdr:col>22</xdr:col>
      <xdr:colOff>615950</xdr:colOff>
      <xdr:row>79</xdr:row>
      <xdr:rowOff>129794</xdr:rowOff>
    </xdr:to>
    <xdr:sp macro="" textlink="">
      <xdr:nvSpPr>
        <xdr:cNvPr id="446" name="円/楕円 445"/>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114571</xdr:rowOff>
    </xdr:from>
    <xdr:ext cx="736600" cy="259045"/>
    <xdr:sp macro="" textlink="">
      <xdr:nvSpPr>
        <xdr:cNvPr id="447" name="テキスト ボックス 446"/>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83058</xdr:rowOff>
    </xdr:from>
    <xdr:to>
      <xdr:col>21</xdr:col>
      <xdr:colOff>412750</xdr:colOff>
      <xdr:row>80</xdr:row>
      <xdr:rowOff>13208</xdr:rowOff>
    </xdr:to>
    <xdr:sp macro="" textlink="">
      <xdr:nvSpPr>
        <xdr:cNvPr id="448" name="円/楕円 447"/>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169435</xdr:rowOff>
    </xdr:from>
    <xdr:ext cx="762000" cy="259045"/>
    <xdr:sp macro="" textlink="">
      <xdr:nvSpPr>
        <xdr:cNvPr id="449" name="テキスト ボックス 448"/>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5335</xdr:rowOff>
    </xdr:from>
    <xdr:to>
      <xdr:col>20</xdr:col>
      <xdr:colOff>209550</xdr:colOff>
      <xdr:row>79</xdr:row>
      <xdr:rowOff>106935</xdr:rowOff>
    </xdr:to>
    <xdr:sp macro="" textlink="">
      <xdr:nvSpPr>
        <xdr:cNvPr id="450" name="円/楕円 449"/>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91712</xdr:rowOff>
    </xdr:from>
    <xdr:ext cx="762000" cy="259045"/>
    <xdr:sp macro="" textlink="">
      <xdr:nvSpPr>
        <xdr:cNvPr id="451" name="テキスト ボックス 450"/>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51054</xdr:rowOff>
    </xdr:from>
    <xdr:to>
      <xdr:col>19</xdr:col>
      <xdr:colOff>6350</xdr:colOff>
      <xdr:row>79</xdr:row>
      <xdr:rowOff>152654</xdr:rowOff>
    </xdr:to>
    <xdr:sp macro="" textlink="">
      <xdr:nvSpPr>
        <xdr:cNvPr id="452" name="円/楕円 451"/>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137431</xdr:rowOff>
    </xdr:from>
    <xdr:ext cx="762000" cy="259045"/>
    <xdr:sp macro="" textlink="">
      <xdr:nvSpPr>
        <xdr:cNvPr id="453" name="テキスト ボックス 452"/>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神奈川県海老名市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78025</xdr:rowOff>
    </xdr:from>
    <xdr:to>
      <xdr:col>4</xdr:col>
      <xdr:colOff>1117600</xdr:colOff>
      <xdr:row>17</xdr:row>
      <xdr:rowOff>133216</xdr:rowOff>
    </xdr:to>
    <xdr:cxnSp macro="">
      <xdr:nvCxnSpPr>
        <xdr:cNvPr id="52" name="直線コネクタ 51"/>
        <xdr:cNvCxnSpPr/>
      </xdr:nvCxnSpPr>
      <xdr:spPr bwMode="auto">
        <a:xfrm flipV="1">
          <a:off x="5003800" y="3040300"/>
          <a:ext cx="647700" cy="55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117246</xdr:rowOff>
    </xdr:from>
    <xdr:to>
      <xdr:col>4</xdr:col>
      <xdr:colOff>469900</xdr:colOff>
      <xdr:row>17</xdr:row>
      <xdr:rowOff>133216</xdr:rowOff>
    </xdr:to>
    <xdr:cxnSp macro="">
      <xdr:nvCxnSpPr>
        <xdr:cNvPr id="55" name="直線コネクタ 54"/>
        <xdr:cNvCxnSpPr/>
      </xdr:nvCxnSpPr>
      <xdr:spPr bwMode="auto">
        <a:xfrm>
          <a:off x="4305300" y="3079521"/>
          <a:ext cx="698500" cy="15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117246</xdr:rowOff>
    </xdr:from>
    <xdr:to>
      <xdr:col>3</xdr:col>
      <xdr:colOff>904875</xdr:colOff>
      <xdr:row>18</xdr:row>
      <xdr:rowOff>465</xdr:rowOff>
    </xdr:to>
    <xdr:cxnSp macro="">
      <xdr:nvCxnSpPr>
        <xdr:cNvPr id="58" name="直線コネクタ 57"/>
        <xdr:cNvCxnSpPr/>
      </xdr:nvCxnSpPr>
      <xdr:spPr bwMode="auto">
        <a:xfrm flipV="1">
          <a:off x="3606800" y="3079521"/>
          <a:ext cx="698500" cy="5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92833</xdr:rowOff>
    </xdr:from>
    <xdr:to>
      <xdr:col>3</xdr:col>
      <xdr:colOff>955675</xdr:colOff>
      <xdr:row>17</xdr:row>
      <xdr:rowOff>22983</xdr:rowOff>
    </xdr:to>
    <xdr:sp macro="" textlink="">
      <xdr:nvSpPr>
        <xdr:cNvPr id="59" name="フローチャート : 判断 58"/>
        <xdr:cNvSpPr/>
      </xdr:nvSpPr>
      <xdr:spPr bwMode="auto">
        <a:xfrm>
          <a:off x="4254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33160</xdr:rowOff>
    </xdr:from>
    <xdr:ext cx="762000" cy="259045"/>
    <xdr:sp macro="" textlink="">
      <xdr:nvSpPr>
        <xdr:cNvPr id="60" name="テキスト ボックス 59"/>
        <xdr:cNvSpPr txBox="1"/>
      </xdr:nvSpPr>
      <xdr:spPr>
        <a:xfrm>
          <a:off x="39243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124202</xdr:rowOff>
    </xdr:from>
    <xdr:to>
      <xdr:col>3</xdr:col>
      <xdr:colOff>206375</xdr:colOff>
      <xdr:row>18</xdr:row>
      <xdr:rowOff>465</xdr:rowOff>
    </xdr:to>
    <xdr:cxnSp macro="">
      <xdr:nvCxnSpPr>
        <xdr:cNvPr id="61" name="直線コネクタ 60"/>
        <xdr:cNvCxnSpPr/>
      </xdr:nvCxnSpPr>
      <xdr:spPr bwMode="auto">
        <a:xfrm>
          <a:off x="2908300" y="3086477"/>
          <a:ext cx="698500" cy="47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123923</xdr:rowOff>
    </xdr:from>
    <xdr:to>
      <xdr:col>3</xdr:col>
      <xdr:colOff>257175</xdr:colOff>
      <xdr:row>17</xdr:row>
      <xdr:rowOff>54073</xdr:rowOff>
    </xdr:to>
    <xdr:sp macro="" textlink="">
      <xdr:nvSpPr>
        <xdr:cNvPr id="62" name="フローチャート : 判断 61"/>
        <xdr:cNvSpPr/>
      </xdr:nvSpPr>
      <xdr:spPr bwMode="auto">
        <a:xfrm>
          <a:off x="35560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64250</xdr:rowOff>
    </xdr:from>
    <xdr:ext cx="762000" cy="259045"/>
    <xdr:sp macro="" textlink="">
      <xdr:nvSpPr>
        <xdr:cNvPr id="63" name="テキスト ボックス 62"/>
        <xdr:cNvSpPr txBox="1"/>
      </xdr:nvSpPr>
      <xdr:spPr>
        <a:xfrm>
          <a:off x="32258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89862</xdr:rowOff>
    </xdr:from>
    <xdr:to>
      <xdr:col>2</xdr:col>
      <xdr:colOff>692150</xdr:colOff>
      <xdr:row>17</xdr:row>
      <xdr:rowOff>20012</xdr:rowOff>
    </xdr:to>
    <xdr:sp macro="" textlink="">
      <xdr:nvSpPr>
        <xdr:cNvPr id="64" name="フローチャート : 判断 63"/>
        <xdr:cNvSpPr/>
      </xdr:nvSpPr>
      <xdr:spPr bwMode="auto">
        <a:xfrm>
          <a:off x="28575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30189</xdr:rowOff>
    </xdr:from>
    <xdr:ext cx="762000" cy="259045"/>
    <xdr:sp macro="" textlink="">
      <xdr:nvSpPr>
        <xdr:cNvPr id="65" name="テキスト ボックス 64"/>
        <xdr:cNvSpPr txBox="1"/>
      </xdr:nvSpPr>
      <xdr:spPr>
        <a:xfrm>
          <a:off x="2527300" y="264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27225</xdr:rowOff>
    </xdr:from>
    <xdr:to>
      <xdr:col>5</xdr:col>
      <xdr:colOff>34925</xdr:colOff>
      <xdr:row>17</xdr:row>
      <xdr:rowOff>128825</xdr:rowOff>
    </xdr:to>
    <xdr:sp macro="" textlink="">
      <xdr:nvSpPr>
        <xdr:cNvPr id="71" name="円/楕円 70"/>
        <xdr:cNvSpPr/>
      </xdr:nvSpPr>
      <xdr:spPr bwMode="auto">
        <a:xfrm>
          <a:off x="5600700" y="298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170752</xdr:rowOff>
    </xdr:from>
    <xdr:ext cx="762000" cy="259045"/>
    <xdr:sp macro="" textlink="">
      <xdr:nvSpPr>
        <xdr:cNvPr id="72" name="人口1人当たり決算額の推移該当値テキスト130"/>
        <xdr:cNvSpPr txBox="1"/>
      </xdr:nvSpPr>
      <xdr:spPr>
        <a:xfrm>
          <a:off x="5740400" y="296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82416</xdr:rowOff>
    </xdr:from>
    <xdr:to>
      <xdr:col>4</xdr:col>
      <xdr:colOff>520700</xdr:colOff>
      <xdr:row>18</xdr:row>
      <xdr:rowOff>12566</xdr:rowOff>
    </xdr:to>
    <xdr:sp macro="" textlink="">
      <xdr:nvSpPr>
        <xdr:cNvPr id="73" name="円/楕円 72"/>
        <xdr:cNvSpPr/>
      </xdr:nvSpPr>
      <xdr:spPr bwMode="auto">
        <a:xfrm>
          <a:off x="4953000" y="304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168793</xdr:rowOff>
    </xdr:from>
    <xdr:ext cx="736600" cy="259045"/>
    <xdr:sp macro="" textlink="">
      <xdr:nvSpPr>
        <xdr:cNvPr id="74" name="テキスト ボックス 73"/>
        <xdr:cNvSpPr txBox="1"/>
      </xdr:nvSpPr>
      <xdr:spPr>
        <a:xfrm>
          <a:off x="4622800" y="3131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66446</xdr:rowOff>
    </xdr:from>
    <xdr:to>
      <xdr:col>3</xdr:col>
      <xdr:colOff>955675</xdr:colOff>
      <xdr:row>17</xdr:row>
      <xdr:rowOff>168046</xdr:rowOff>
    </xdr:to>
    <xdr:sp macro="" textlink="">
      <xdr:nvSpPr>
        <xdr:cNvPr id="75" name="円/楕円 74"/>
        <xdr:cNvSpPr/>
      </xdr:nvSpPr>
      <xdr:spPr bwMode="auto">
        <a:xfrm>
          <a:off x="4254500" y="302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152823</xdr:rowOff>
    </xdr:from>
    <xdr:ext cx="762000" cy="259045"/>
    <xdr:sp macro="" textlink="">
      <xdr:nvSpPr>
        <xdr:cNvPr id="76" name="テキスト ボックス 75"/>
        <xdr:cNvSpPr txBox="1"/>
      </xdr:nvSpPr>
      <xdr:spPr>
        <a:xfrm>
          <a:off x="3924300" y="311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121115</xdr:rowOff>
    </xdr:from>
    <xdr:to>
      <xdr:col>3</xdr:col>
      <xdr:colOff>257175</xdr:colOff>
      <xdr:row>18</xdr:row>
      <xdr:rowOff>51265</xdr:rowOff>
    </xdr:to>
    <xdr:sp macro="" textlink="">
      <xdr:nvSpPr>
        <xdr:cNvPr id="77" name="円/楕円 76"/>
        <xdr:cNvSpPr/>
      </xdr:nvSpPr>
      <xdr:spPr bwMode="auto">
        <a:xfrm>
          <a:off x="3556000" y="308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36042</xdr:rowOff>
    </xdr:from>
    <xdr:ext cx="762000" cy="259045"/>
    <xdr:sp macro="" textlink="">
      <xdr:nvSpPr>
        <xdr:cNvPr id="78" name="テキスト ボックス 77"/>
        <xdr:cNvSpPr txBox="1"/>
      </xdr:nvSpPr>
      <xdr:spPr>
        <a:xfrm>
          <a:off x="3225800" y="316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54,583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73402</xdr:rowOff>
    </xdr:from>
    <xdr:to>
      <xdr:col>2</xdr:col>
      <xdr:colOff>692150</xdr:colOff>
      <xdr:row>18</xdr:row>
      <xdr:rowOff>3552</xdr:rowOff>
    </xdr:to>
    <xdr:sp macro="" textlink="">
      <xdr:nvSpPr>
        <xdr:cNvPr id="79" name="円/楕円 78"/>
        <xdr:cNvSpPr/>
      </xdr:nvSpPr>
      <xdr:spPr bwMode="auto">
        <a:xfrm>
          <a:off x="2857500" y="303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159779</xdr:rowOff>
    </xdr:from>
    <xdr:ext cx="762000" cy="259045"/>
    <xdr:sp macro="" textlink="">
      <xdr:nvSpPr>
        <xdr:cNvPr id="80" name="テキスト ボックス 79"/>
        <xdr:cNvSpPr txBox="1"/>
      </xdr:nvSpPr>
      <xdr:spPr>
        <a:xfrm>
          <a:off x="2527300" y="312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93363</xdr:rowOff>
    </xdr:from>
    <xdr:to>
      <xdr:col>4</xdr:col>
      <xdr:colOff>1117600</xdr:colOff>
      <xdr:row>37</xdr:row>
      <xdr:rowOff>123832</xdr:rowOff>
    </xdr:to>
    <xdr:cxnSp macro="">
      <xdr:nvCxnSpPr>
        <xdr:cNvPr id="115" name="直線コネクタ 114"/>
        <xdr:cNvCxnSpPr/>
      </xdr:nvCxnSpPr>
      <xdr:spPr bwMode="auto">
        <a:xfrm flipV="1">
          <a:off x="5003800" y="7218063"/>
          <a:ext cx="647700" cy="3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119031</xdr:rowOff>
    </xdr:from>
    <xdr:to>
      <xdr:col>4</xdr:col>
      <xdr:colOff>469900</xdr:colOff>
      <xdr:row>37</xdr:row>
      <xdr:rowOff>123832</xdr:rowOff>
    </xdr:to>
    <xdr:cxnSp macro="">
      <xdr:nvCxnSpPr>
        <xdr:cNvPr id="118" name="直線コネクタ 117"/>
        <xdr:cNvCxnSpPr/>
      </xdr:nvCxnSpPr>
      <xdr:spPr bwMode="auto">
        <a:xfrm>
          <a:off x="4305300" y="7243731"/>
          <a:ext cx="6985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107406</xdr:rowOff>
    </xdr:from>
    <xdr:to>
      <xdr:col>3</xdr:col>
      <xdr:colOff>904875</xdr:colOff>
      <xdr:row>37</xdr:row>
      <xdr:rowOff>119031</xdr:rowOff>
    </xdr:to>
    <xdr:cxnSp macro="">
      <xdr:nvCxnSpPr>
        <xdr:cNvPr id="121" name="直線コネクタ 120"/>
        <xdr:cNvCxnSpPr/>
      </xdr:nvCxnSpPr>
      <xdr:spPr bwMode="auto">
        <a:xfrm>
          <a:off x="3606800" y="7232106"/>
          <a:ext cx="698500" cy="1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92365</xdr:rowOff>
    </xdr:from>
    <xdr:to>
      <xdr:col>3</xdr:col>
      <xdr:colOff>955675</xdr:colOff>
      <xdr:row>37</xdr:row>
      <xdr:rowOff>22515</xdr:rowOff>
    </xdr:to>
    <xdr:sp macro="" textlink="">
      <xdr:nvSpPr>
        <xdr:cNvPr id="122" name="フローチャート : 判断 121"/>
        <xdr:cNvSpPr/>
      </xdr:nvSpPr>
      <xdr:spPr bwMode="auto">
        <a:xfrm>
          <a:off x="4254500" y="70456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204142</xdr:rowOff>
    </xdr:from>
    <xdr:ext cx="762000" cy="259045"/>
    <xdr:sp macro="" textlink="">
      <xdr:nvSpPr>
        <xdr:cNvPr id="123" name="テキスト ボックス 122"/>
        <xdr:cNvSpPr txBox="1"/>
      </xdr:nvSpPr>
      <xdr:spPr>
        <a:xfrm>
          <a:off x="3924300" y="68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107406</xdr:rowOff>
    </xdr:from>
    <xdr:to>
      <xdr:col>3</xdr:col>
      <xdr:colOff>206375</xdr:colOff>
      <xdr:row>37</xdr:row>
      <xdr:rowOff>125433</xdr:rowOff>
    </xdr:to>
    <xdr:cxnSp macro="">
      <xdr:nvCxnSpPr>
        <xdr:cNvPr id="124" name="直線コネクタ 123"/>
        <xdr:cNvCxnSpPr/>
      </xdr:nvCxnSpPr>
      <xdr:spPr bwMode="auto">
        <a:xfrm flipV="1">
          <a:off x="2908300" y="7232106"/>
          <a:ext cx="698500" cy="1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11114</xdr:rowOff>
    </xdr:from>
    <xdr:to>
      <xdr:col>3</xdr:col>
      <xdr:colOff>257175</xdr:colOff>
      <xdr:row>36</xdr:row>
      <xdr:rowOff>112714</xdr:rowOff>
    </xdr:to>
    <xdr:sp macro="" textlink="">
      <xdr:nvSpPr>
        <xdr:cNvPr id="125" name="フローチャート : 判断 124"/>
        <xdr:cNvSpPr/>
      </xdr:nvSpPr>
      <xdr:spPr bwMode="auto">
        <a:xfrm>
          <a:off x="3556000" y="6964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122891</xdr:rowOff>
    </xdr:from>
    <xdr:ext cx="762000" cy="259045"/>
    <xdr:sp macro="" textlink="">
      <xdr:nvSpPr>
        <xdr:cNvPr id="126" name="テキスト ボックス 125"/>
        <xdr:cNvSpPr txBox="1"/>
      </xdr:nvSpPr>
      <xdr:spPr>
        <a:xfrm>
          <a:off x="3225800" y="67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317765</xdr:rowOff>
    </xdr:from>
    <xdr:to>
      <xdr:col>2</xdr:col>
      <xdr:colOff>692150</xdr:colOff>
      <xdr:row>36</xdr:row>
      <xdr:rowOff>76465</xdr:rowOff>
    </xdr:to>
    <xdr:sp macro="" textlink="">
      <xdr:nvSpPr>
        <xdr:cNvPr id="127" name="フローチャート : 判断 126"/>
        <xdr:cNvSpPr/>
      </xdr:nvSpPr>
      <xdr:spPr bwMode="auto">
        <a:xfrm>
          <a:off x="2857500" y="6928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86642</xdr:rowOff>
    </xdr:from>
    <xdr:ext cx="762000" cy="259045"/>
    <xdr:sp macro="" textlink="">
      <xdr:nvSpPr>
        <xdr:cNvPr id="128" name="テキスト ボックス 127"/>
        <xdr:cNvSpPr txBox="1"/>
      </xdr:nvSpPr>
      <xdr:spPr>
        <a:xfrm>
          <a:off x="2527300" y="669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42563</xdr:rowOff>
    </xdr:from>
    <xdr:to>
      <xdr:col>5</xdr:col>
      <xdr:colOff>34925</xdr:colOff>
      <xdr:row>37</xdr:row>
      <xdr:rowOff>144163</xdr:rowOff>
    </xdr:to>
    <xdr:sp macro="" textlink="">
      <xdr:nvSpPr>
        <xdr:cNvPr id="134" name="円/楕円 133"/>
        <xdr:cNvSpPr/>
      </xdr:nvSpPr>
      <xdr:spPr bwMode="auto">
        <a:xfrm>
          <a:off x="5600700" y="716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14640</xdr:rowOff>
    </xdr:from>
    <xdr:ext cx="762000" cy="259045"/>
    <xdr:sp macro="" textlink="">
      <xdr:nvSpPr>
        <xdr:cNvPr id="135" name="人口1人当たり決算額の推移該当値テキスト445"/>
        <xdr:cNvSpPr txBox="1"/>
      </xdr:nvSpPr>
      <xdr:spPr>
        <a:xfrm>
          <a:off x="5740400" y="713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73032</xdr:rowOff>
    </xdr:from>
    <xdr:to>
      <xdr:col>4</xdr:col>
      <xdr:colOff>520700</xdr:colOff>
      <xdr:row>37</xdr:row>
      <xdr:rowOff>174632</xdr:rowOff>
    </xdr:to>
    <xdr:sp macro="" textlink="">
      <xdr:nvSpPr>
        <xdr:cNvPr id="136" name="円/楕円 135"/>
        <xdr:cNvSpPr/>
      </xdr:nvSpPr>
      <xdr:spPr bwMode="auto">
        <a:xfrm>
          <a:off x="4953000" y="719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159409</xdr:rowOff>
    </xdr:from>
    <xdr:ext cx="736600" cy="259045"/>
    <xdr:sp macro="" textlink="">
      <xdr:nvSpPr>
        <xdr:cNvPr id="137" name="テキスト ボックス 136"/>
        <xdr:cNvSpPr txBox="1"/>
      </xdr:nvSpPr>
      <xdr:spPr>
        <a:xfrm>
          <a:off x="4622800" y="72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68231</xdr:rowOff>
    </xdr:from>
    <xdr:to>
      <xdr:col>3</xdr:col>
      <xdr:colOff>955675</xdr:colOff>
      <xdr:row>37</xdr:row>
      <xdr:rowOff>169831</xdr:rowOff>
    </xdr:to>
    <xdr:sp macro="" textlink="">
      <xdr:nvSpPr>
        <xdr:cNvPr id="138" name="円/楕円 137"/>
        <xdr:cNvSpPr/>
      </xdr:nvSpPr>
      <xdr:spPr bwMode="auto">
        <a:xfrm>
          <a:off x="4254500" y="7192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154608</xdr:rowOff>
    </xdr:from>
    <xdr:ext cx="762000" cy="259045"/>
    <xdr:sp macro="" textlink="">
      <xdr:nvSpPr>
        <xdr:cNvPr id="139" name="テキスト ボックス 138"/>
        <xdr:cNvSpPr txBox="1"/>
      </xdr:nvSpPr>
      <xdr:spPr>
        <a:xfrm>
          <a:off x="3924300" y="727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56606</xdr:rowOff>
    </xdr:from>
    <xdr:to>
      <xdr:col>3</xdr:col>
      <xdr:colOff>257175</xdr:colOff>
      <xdr:row>37</xdr:row>
      <xdr:rowOff>158206</xdr:rowOff>
    </xdr:to>
    <xdr:sp macro="" textlink="">
      <xdr:nvSpPr>
        <xdr:cNvPr id="140" name="円/楕円 139"/>
        <xdr:cNvSpPr/>
      </xdr:nvSpPr>
      <xdr:spPr bwMode="auto">
        <a:xfrm>
          <a:off x="3556000" y="718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142983</xdr:rowOff>
    </xdr:from>
    <xdr:ext cx="762000" cy="259045"/>
    <xdr:sp macro="" textlink="">
      <xdr:nvSpPr>
        <xdr:cNvPr id="141" name="テキスト ボックス 140"/>
        <xdr:cNvSpPr txBox="1"/>
      </xdr:nvSpPr>
      <xdr:spPr>
        <a:xfrm>
          <a:off x="3225800" y="726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74633</xdr:rowOff>
    </xdr:from>
    <xdr:to>
      <xdr:col>2</xdr:col>
      <xdr:colOff>692150</xdr:colOff>
      <xdr:row>37</xdr:row>
      <xdr:rowOff>176233</xdr:rowOff>
    </xdr:to>
    <xdr:sp macro="" textlink="">
      <xdr:nvSpPr>
        <xdr:cNvPr id="142" name="円/楕円 141"/>
        <xdr:cNvSpPr/>
      </xdr:nvSpPr>
      <xdr:spPr bwMode="auto">
        <a:xfrm>
          <a:off x="2857500" y="719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161010</xdr:rowOff>
    </xdr:from>
    <xdr:ext cx="762000" cy="259045"/>
    <xdr:sp macro="" textlink="">
      <xdr:nvSpPr>
        <xdr:cNvPr id="143" name="テキスト ボックス 142"/>
        <xdr:cNvSpPr txBox="1"/>
      </xdr:nvSpPr>
      <xdr:spPr>
        <a:xfrm>
          <a:off x="2527300" y="728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神奈川県海老名市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131,061
128,840
26.59
39,361,419
37,880,634
1,057,856
23,545,494
26,694,739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10.8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31833</xdr:rowOff>
    </xdr:from>
    <xdr:to>
      <xdr:col>6</xdr:col>
      <xdr:colOff>511175</xdr:colOff>
      <xdr:row>35</xdr:row>
      <xdr:rowOff>57796</xdr:rowOff>
    </xdr:to>
    <xdr:cxnSp macro="">
      <xdr:nvCxnSpPr>
        <xdr:cNvPr id="63" name="直線コネクタ 62"/>
        <xdr:cNvCxnSpPr/>
      </xdr:nvCxnSpPr>
      <xdr:spPr>
        <a:xfrm flipV="1">
          <a:off x="3797300" y="6032583"/>
          <a:ext cx="8382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10966</xdr:rowOff>
    </xdr:from>
    <xdr:to>
      <xdr:col>5</xdr:col>
      <xdr:colOff>358775</xdr:colOff>
      <xdr:row>35</xdr:row>
      <xdr:rowOff>57796</xdr:rowOff>
    </xdr:to>
    <xdr:cxnSp macro="">
      <xdr:nvCxnSpPr>
        <xdr:cNvPr id="66" name="直線コネクタ 65"/>
        <xdr:cNvCxnSpPr/>
      </xdr:nvCxnSpPr>
      <xdr:spPr>
        <a:xfrm>
          <a:off x="2908300" y="6011716"/>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10966</xdr:rowOff>
    </xdr:from>
    <xdr:to>
      <xdr:col>4</xdr:col>
      <xdr:colOff>155575</xdr:colOff>
      <xdr:row>35</xdr:row>
      <xdr:rowOff>52799</xdr:rowOff>
    </xdr:to>
    <xdr:cxnSp macro="">
      <xdr:nvCxnSpPr>
        <xdr:cNvPr id="69" name="直線コネクタ 68"/>
        <xdr:cNvCxnSpPr/>
      </xdr:nvCxnSpPr>
      <xdr:spPr>
        <a:xfrm flipV="1">
          <a:off x="2019300" y="6011716"/>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90141</xdr:rowOff>
    </xdr:from>
    <xdr:to>
      <xdr:col>4</xdr:col>
      <xdr:colOff>206375</xdr:colOff>
      <xdr:row>35</xdr:row>
      <xdr:rowOff>20291</xdr:rowOff>
    </xdr:to>
    <xdr:sp macro="" textlink="">
      <xdr:nvSpPr>
        <xdr:cNvPr id="70" name="フローチャート : 判断 69"/>
        <xdr:cNvSpPr/>
      </xdr:nvSpPr>
      <xdr:spPr>
        <a:xfrm>
          <a:off x="2857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36818</xdr:rowOff>
    </xdr:from>
    <xdr:ext cx="534377" cy="259045"/>
    <xdr:sp macro="" textlink="">
      <xdr:nvSpPr>
        <xdr:cNvPr id="71" name="テキスト ボックス 70"/>
        <xdr:cNvSpPr txBox="1"/>
      </xdr:nvSpPr>
      <xdr:spPr>
        <a:xfrm>
          <a:off x="2641111" y="5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147472</xdr:rowOff>
    </xdr:from>
    <xdr:to>
      <xdr:col>2</xdr:col>
      <xdr:colOff>638175</xdr:colOff>
      <xdr:row>35</xdr:row>
      <xdr:rowOff>52799</xdr:rowOff>
    </xdr:to>
    <xdr:cxnSp macro="">
      <xdr:nvCxnSpPr>
        <xdr:cNvPr id="72" name="直線コネクタ 71"/>
        <xdr:cNvCxnSpPr/>
      </xdr:nvCxnSpPr>
      <xdr:spPr>
        <a:xfrm>
          <a:off x="1130300" y="5976772"/>
          <a:ext cx="889000" cy="7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137559</xdr:rowOff>
    </xdr:from>
    <xdr:to>
      <xdr:col>3</xdr:col>
      <xdr:colOff>3175</xdr:colOff>
      <xdr:row>35</xdr:row>
      <xdr:rowOff>67709</xdr:rowOff>
    </xdr:to>
    <xdr:sp macro="" textlink="">
      <xdr:nvSpPr>
        <xdr:cNvPr id="73" name="フローチャート : 判断 72"/>
        <xdr:cNvSpPr/>
      </xdr:nvSpPr>
      <xdr:spPr>
        <a:xfrm>
          <a:off x="1968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84236</xdr:rowOff>
    </xdr:from>
    <xdr:ext cx="534377" cy="259045"/>
    <xdr:sp macro="" textlink="">
      <xdr:nvSpPr>
        <xdr:cNvPr id="74" name="テキスト ボックス 73"/>
        <xdr:cNvSpPr txBox="1"/>
      </xdr:nvSpPr>
      <xdr:spPr>
        <a:xfrm>
          <a:off x="1752111"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59149</xdr:rowOff>
    </xdr:from>
    <xdr:to>
      <xdr:col>1</xdr:col>
      <xdr:colOff>485775</xdr:colOff>
      <xdr:row>34</xdr:row>
      <xdr:rowOff>160749</xdr:rowOff>
    </xdr:to>
    <xdr:sp macro="" textlink="">
      <xdr:nvSpPr>
        <xdr:cNvPr id="75" name="フローチャート : 判断 74"/>
        <xdr:cNvSpPr/>
      </xdr:nvSpPr>
      <xdr:spPr>
        <a:xfrm>
          <a:off x="1079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5826</xdr:rowOff>
    </xdr:from>
    <xdr:ext cx="534377" cy="259045"/>
    <xdr:sp macro="" textlink="">
      <xdr:nvSpPr>
        <xdr:cNvPr id="76" name="テキスト ボックス 75"/>
        <xdr:cNvSpPr txBox="1"/>
      </xdr:nvSpPr>
      <xdr:spPr>
        <a:xfrm>
          <a:off x="863111" y="56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152483</xdr:rowOff>
    </xdr:from>
    <xdr:to>
      <xdr:col>6</xdr:col>
      <xdr:colOff>561975</xdr:colOff>
      <xdr:row>35</xdr:row>
      <xdr:rowOff>82633</xdr:rowOff>
    </xdr:to>
    <xdr:sp macro="" textlink="">
      <xdr:nvSpPr>
        <xdr:cNvPr id="82" name="円/楕円 81"/>
        <xdr:cNvSpPr/>
      </xdr:nvSpPr>
      <xdr:spPr>
        <a:xfrm>
          <a:off x="4584700" y="59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130910</xdr:rowOff>
    </xdr:from>
    <xdr:ext cx="534377" cy="259045"/>
    <xdr:sp macro="" textlink="">
      <xdr:nvSpPr>
        <xdr:cNvPr id="83" name="人件費該当値テキスト"/>
        <xdr:cNvSpPr txBox="1"/>
      </xdr:nvSpPr>
      <xdr:spPr>
        <a:xfrm>
          <a:off x="4686300" y="596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6996</xdr:rowOff>
    </xdr:from>
    <xdr:to>
      <xdr:col>5</xdr:col>
      <xdr:colOff>409575</xdr:colOff>
      <xdr:row>35</xdr:row>
      <xdr:rowOff>108596</xdr:rowOff>
    </xdr:to>
    <xdr:sp macro="" textlink="">
      <xdr:nvSpPr>
        <xdr:cNvPr id="84" name="円/楕円 83"/>
        <xdr:cNvSpPr/>
      </xdr:nvSpPr>
      <xdr:spPr>
        <a:xfrm>
          <a:off x="3746500" y="60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99723</xdr:rowOff>
    </xdr:from>
    <xdr:ext cx="534377" cy="259045"/>
    <xdr:sp macro="" textlink="">
      <xdr:nvSpPr>
        <xdr:cNvPr id="85" name="テキスト ボックス 84"/>
        <xdr:cNvSpPr txBox="1"/>
      </xdr:nvSpPr>
      <xdr:spPr>
        <a:xfrm>
          <a:off x="3530111" y="61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131616</xdr:rowOff>
    </xdr:from>
    <xdr:to>
      <xdr:col>4</xdr:col>
      <xdr:colOff>206375</xdr:colOff>
      <xdr:row>35</xdr:row>
      <xdr:rowOff>61766</xdr:rowOff>
    </xdr:to>
    <xdr:sp macro="" textlink="">
      <xdr:nvSpPr>
        <xdr:cNvPr id="86" name="円/楕円 85"/>
        <xdr:cNvSpPr/>
      </xdr:nvSpPr>
      <xdr:spPr>
        <a:xfrm>
          <a:off x="2857500" y="59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52893</xdr:rowOff>
    </xdr:from>
    <xdr:ext cx="534377" cy="259045"/>
    <xdr:sp macro="" textlink="">
      <xdr:nvSpPr>
        <xdr:cNvPr id="87" name="テキスト ボックス 86"/>
        <xdr:cNvSpPr txBox="1"/>
      </xdr:nvSpPr>
      <xdr:spPr>
        <a:xfrm>
          <a:off x="2641111" y="60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1999</xdr:rowOff>
    </xdr:from>
    <xdr:to>
      <xdr:col>3</xdr:col>
      <xdr:colOff>3175</xdr:colOff>
      <xdr:row>35</xdr:row>
      <xdr:rowOff>103599</xdr:rowOff>
    </xdr:to>
    <xdr:sp macro="" textlink="">
      <xdr:nvSpPr>
        <xdr:cNvPr id="88" name="円/楕円 87"/>
        <xdr:cNvSpPr/>
      </xdr:nvSpPr>
      <xdr:spPr>
        <a:xfrm>
          <a:off x="1968500" y="60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94726</xdr:rowOff>
    </xdr:from>
    <xdr:ext cx="534377" cy="259045"/>
    <xdr:sp macro="" textlink="">
      <xdr:nvSpPr>
        <xdr:cNvPr id="89" name="テキスト ボックス 88"/>
        <xdr:cNvSpPr txBox="1"/>
      </xdr:nvSpPr>
      <xdr:spPr>
        <a:xfrm>
          <a:off x="1752111" y="609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96672</xdr:rowOff>
    </xdr:from>
    <xdr:to>
      <xdr:col>1</xdr:col>
      <xdr:colOff>485775</xdr:colOff>
      <xdr:row>35</xdr:row>
      <xdr:rowOff>26822</xdr:rowOff>
    </xdr:to>
    <xdr:sp macro="" textlink="">
      <xdr:nvSpPr>
        <xdr:cNvPr id="90" name="円/楕円 89"/>
        <xdr:cNvSpPr/>
      </xdr:nvSpPr>
      <xdr:spPr>
        <a:xfrm>
          <a:off x="1079500" y="59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17949</xdr:rowOff>
    </xdr:from>
    <xdr:ext cx="534377" cy="259045"/>
    <xdr:sp macro="" textlink="">
      <xdr:nvSpPr>
        <xdr:cNvPr id="91" name="テキスト ボックス 90"/>
        <xdr:cNvSpPr txBox="1"/>
      </xdr:nvSpPr>
      <xdr:spPr>
        <a:xfrm>
          <a:off x="863111" y="601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152342</xdr:rowOff>
    </xdr:from>
    <xdr:to>
      <xdr:col>6</xdr:col>
      <xdr:colOff>511175</xdr:colOff>
      <xdr:row>57</xdr:row>
      <xdr:rowOff>2494</xdr:rowOff>
    </xdr:to>
    <xdr:cxnSp macro="">
      <xdr:nvCxnSpPr>
        <xdr:cNvPr id="119" name="直線コネクタ 118"/>
        <xdr:cNvCxnSpPr/>
      </xdr:nvCxnSpPr>
      <xdr:spPr>
        <a:xfrm flipV="1">
          <a:off x="3797300" y="9753542"/>
          <a:ext cx="8382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2494</xdr:rowOff>
    </xdr:from>
    <xdr:to>
      <xdr:col>5</xdr:col>
      <xdr:colOff>358775</xdr:colOff>
      <xdr:row>57</xdr:row>
      <xdr:rowOff>63828</xdr:rowOff>
    </xdr:to>
    <xdr:cxnSp macro="">
      <xdr:nvCxnSpPr>
        <xdr:cNvPr id="122" name="直線コネクタ 121"/>
        <xdr:cNvCxnSpPr/>
      </xdr:nvCxnSpPr>
      <xdr:spPr>
        <a:xfrm flipV="1">
          <a:off x="2908300" y="9775144"/>
          <a:ext cx="889000" cy="6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63828</xdr:rowOff>
    </xdr:from>
    <xdr:to>
      <xdr:col>4</xdr:col>
      <xdr:colOff>155575</xdr:colOff>
      <xdr:row>57</xdr:row>
      <xdr:rowOff>134739</xdr:rowOff>
    </xdr:to>
    <xdr:cxnSp macro="">
      <xdr:nvCxnSpPr>
        <xdr:cNvPr id="125" name="直線コネクタ 124"/>
        <xdr:cNvCxnSpPr/>
      </xdr:nvCxnSpPr>
      <xdr:spPr>
        <a:xfrm flipV="1">
          <a:off x="2019300" y="9836478"/>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14194</xdr:rowOff>
    </xdr:from>
    <xdr:to>
      <xdr:col>4</xdr:col>
      <xdr:colOff>206375</xdr:colOff>
      <xdr:row>57</xdr:row>
      <xdr:rowOff>115794</xdr:rowOff>
    </xdr:to>
    <xdr:sp macro="" textlink="">
      <xdr:nvSpPr>
        <xdr:cNvPr id="126" name="フローチャート : 判断 125"/>
        <xdr:cNvSpPr/>
      </xdr:nvSpPr>
      <xdr:spPr>
        <a:xfrm>
          <a:off x="2857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106921</xdr:rowOff>
    </xdr:from>
    <xdr:ext cx="534377" cy="259045"/>
    <xdr:sp macro="" textlink="">
      <xdr:nvSpPr>
        <xdr:cNvPr id="127" name="テキスト ボックス 126"/>
        <xdr:cNvSpPr txBox="1"/>
      </xdr:nvSpPr>
      <xdr:spPr>
        <a:xfrm>
          <a:off x="2641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107399</xdr:rowOff>
    </xdr:from>
    <xdr:to>
      <xdr:col>2</xdr:col>
      <xdr:colOff>638175</xdr:colOff>
      <xdr:row>57</xdr:row>
      <xdr:rowOff>134739</xdr:rowOff>
    </xdr:to>
    <xdr:cxnSp macro="">
      <xdr:nvCxnSpPr>
        <xdr:cNvPr id="128" name="直線コネクタ 127"/>
        <xdr:cNvCxnSpPr/>
      </xdr:nvCxnSpPr>
      <xdr:spPr>
        <a:xfrm>
          <a:off x="1130300" y="9880049"/>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72989</xdr:rowOff>
    </xdr:from>
    <xdr:to>
      <xdr:col>3</xdr:col>
      <xdr:colOff>3175</xdr:colOff>
      <xdr:row>58</xdr:row>
      <xdr:rowOff>3139</xdr:rowOff>
    </xdr:to>
    <xdr:sp macro="" textlink="">
      <xdr:nvSpPr>
        <xdr:cNvPr id="129" name="フローチャート : 判断 128"/>
        <xdr:cNvSpPr/>
      </xdr:nvSpPr>
      <xdr:spPr>
        <a:xfrm>
          <a:off x="1968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19666</xdr:rowOff>
    </xdr:from>
    <xdr:ext cx="534377" cy="259045"/>
    <xdr:sp macro="" textlink="">
      <xdr:nvSpPr>
        <xdr:cNvPr id="130" name="テキスト ボックス 129"/>
        <xdr:cNvSpPr txBox="1"/>
      </xdr:nvSpPr>
      <xdr:spPr>
        <a:xfrm>
          <a:off x="1752111" y="962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79802</xdr:rowOff>
    </xdr:from>
    <xdr:to>
      <xdr:col>1</xdr:col>
      <xdr:colOff>485775</xdr:colOff>
      <xdr:row>58</xdr:row>
      <xdr:rowOff>9952</xdr:rowOff>
    </xdr:to>
    <xdr:sp macro="" textlink="">
      <xdr:nvSpPr>
        <xdr:cNvPr id="131" name="フローチャート : 判断 130"/>
        <xdr:cNvSpPr/>
      </xdr:nvSpPr>
      <xdr:spPr>
        <a:xfrm>
          <a:off x="1079500" y="98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1079</xdr:rowOff>
    </xdr:from>
    <xdr:ext cx="534377" cy="259045"/>
    <xdr:sp macro="" textlink="">
      <xdr:nvSpPr>
        <xdr:cNvPr id="132" name="テキスト ボックス 131"/>
        <xdr:cNvSpPr txBox="1"/>
      </xdr:nvSpPr>
      <xdr:spPr>
        <a:xfrm>
          <a:off x="863111" y="99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101542</xdr:rowOff>
    </xdr:from>
    <xdr:to>
      <xdr:col>6</xdr:col>
      <xdr:colOff>561975</xdr:colOff>
      <xdr:row>57</xdr:row>
      <xdr:rowOff>31692</xdr:rowOff>
    </xdr:to>
    <xdr:sp macro="" textlink="">
      <xdr:nvSpPr>
        <xdr:cNvPr id="138" name="円/楕円 137"/>
        <xdr:cNvSpPr/>
      </xdr:nvSpPr>
      <xdr:spPr>
        <a:xfrm>
          <a:off x="4584700" y="97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124419</xdr:rowOff>
    </xdr:from>
    <xdr:ext cx="534377" cy="259045"/>
    <xdr:sp macro="" textlink="">
      <xdr:nvSpPr>
        <xdr:cNvPr id="139" name="物件費該当値テキスト"/>
        <xdr:cNvSpPr txBox="1"/>
      </xdr:nvSpPr>
      <xdr:spPr>
        <a:xfrm>
          <a:off x="4686300" y="95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123144</xdr:rowOff>
    </xdr:from>
    <xdr:to>
      <xdr:col>5</xdr:col>
      <xdr:colOff>409575</xdr:colOff>
      <xdr:row>57</xdr:row>
      <xdr:rowOff>53294</xdr:rowOff>
    </xdr:to>
    <xdr:sp macro="" textlink="">
      <xdr:nvSpPr>
        <xdr:cNvPr id="140" name="円/楕円 139"/>
        <xdr:cNvSpPr/>
      </xdr:nvSpPr>
      <xdr:spPr>
        <a:xfrm>
          <a:off x="3746500" y="97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69821</xdr:rowOff>
    </xdr:from>
    <xdr:ext cx="534377" cy="259045"/>
    <xdr:sp macro="" textlink="">
      <xdr:nvSpPr>
        <xdr:cNvPr id="141" name="テキスト ボックス 140"/>
        <xdr:cNvSpPr txBox="1"/>
      </xdr:nvSpPr>
      <xdr:spPr>
        <a:xfrm>
          <a:off x="3530111" y="94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13028</xdr:rowOff>
    </xdr:from>
    <xdr:to>
      <xdr:col>4</xdr:col>
      <xdr:colOff>206375</xdr:colOff>
      <xdr:row>57</xdr:row>
      <xdr:rowOff>114628</xdr:rowOff>
    </xdr:to>
    <xdr:sp macro="" textlink="">
      <xdr:nvSpPr>
        <xdr:cNvPr id="142" name="円/楕円 141"/>
        <xdr:cNvSpPr/>
      </xdr:nvSpPr>
      <xdr:spPr>
        <a:xfrm>
          <a:off x="2857500" y="97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131155</xdr:rowOff>
    </xdr:from>
    <xdr:ext cx="534377" cy="259045"/>
    <xdr:sp macro="" textlink="">
      <xdr:nvSpPr>
        <xdr:cNvPr id="143" name="テキスト ボックス 142"/>
        <xdr:cNvSpPr txBox="1"/>
      </xdr:nvSpPr>
      <xdr:spPr>
        <a:xfrm>
          <a:off x="2641111" y="956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83939</xdr:rowOff>
    </xdr:from>
    <xdr:to>
      <xdr:col>3</xdr:col>
      <xdr:colOff>3175</xdr:colOff>
      <xdr:row>58</xdr:row>
      <xdr:rowOff>14089</xdr:rowOff>
    </xdr:to>
    <xdr:sp macro="" textlink="">
      <xdr:nvSpPr>
        <xdr:cNvPr id="144" name="円/楕円 143"/>
        <xdr:cNvSpPr/>
      </xdr:nvSpPr>
      <xdr:spPr>
        <a:xfrm>
          <a:off x="1968500" y="98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5216</xdr:rowOff>
    </xdr:from>
    <xdr:ext cx="534377" cy="259045"/>
    <xdr:sp macro="" textlink="">
      <xdr:nvSpPr>
        <xdr:cNvPr id="145" name="テキスト ボックス 144"/>
        <xdr:cNvSpPr txBox="1"/>
      </xdr:nvSpPr>
      <xdr:spPr>
        <a:xfrm>
          <a:off x="1752111" y="99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56599</xdr:rowOff>
    </xdr:from>
    <xdr:to>
      <xdr:col>1</xdr:col>
      <xdr:colOff>485775</xdr:colOff>
      <xdr:row>57</xdr:row>
      <xdr:rowOff>158199</xdr:rowOff>
    </xdr:to>
    <xdr:sp macro="" textlink="">
      <xdr:nvSpPr>
        <xdr:cNvPr id="146" name="円/楕円 145"/>
        <xdr:cNvSpPr/>
      </xdr:nvSpPr>
      <xdr:spPr>
        <a:xfrm>
          <a:off x="1079500" y="98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3276</xdr:rowOff>
    </xdr:from>
    <xdr:ext cx="534377" cy="259045"/>
    <xdr:sp macro="" textlink="">
      <xdr:nvSpPr>
        <xdr:cNvPr id="147" name="テキスト ボックス 146"/>
        <xdr:cNvSpPr txBox="1"/>
      </xdr:nvSpPr>
      <xdr:spPr>
        <a:xfrm>
          <a:off x="863111" y="96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75564</xdr:rowOff>
    </xdr:from>
    <xdr:to>
      <xdr:col>6</xdr:col>
      <xdr:colOff>511175</xdr:colOff>
      <xdr:row>76</xdr:row>
      <xdr:rowOff>115697</xdr:rowOff>
    </xdr:to>
    <xdr:cxnSp macro="">
      <xdr:nvCxnSpPr>
        <xdr:cNvPr id="176" name="直線コネクタ 175"/>
        <xdr:cNvCxnSpPr/>
      </xdr:nvCxnSpPr>
      <xdr:spPr>
        <a:xfrm>
          <a:off x="3797300" y="13105764"/>
          <a:ext cx="838200" cy="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75564</xdr:rowOff>
    </xdr:from>
    <xdr:to>
      <xdr:col>5</xdr:col>
      <xdr:colOff>358775</xdr:colOff>
      <xdr:row>76</xdr:row>
      <xdr:rowOff>120014</xdr:rowOff>
    </xdr:to>
    <xdr:cxnSp macro="">
      <xdr:nvCxnSpPr>
        <xdr:cNvPr id="179" name="直線コネクタ 178"/>
        <xdr:cNvCxnSpPr/>
      </xdr:nvCxnSpPr>
      <xdr:spPr>
        <a:xfrm flipV="1">
          <a:off x="2908300" y="13105764"/>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1" name="テキスト ボックス 180"/>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120014</xdr:rowOff>
    </xdr:from>
    <xdr:to>
      <xdr:col>4</xdr:col>
      <xdr:colOff>155575</xdr:colOff>
      <xdr:row>77</xdr:row>
      <xdr:rowOff>34289</xdr:rowOff>
    </xdr:to>
    <xdr:cxnSp macro="">
      <xdr:nvCxnSpPr>
        <xdr:cNvPr id="182" name="直線コネクタ 181"/>
        <xdr:cNvCxnSpPr/>
      </xdr:nvCxnSpPr>
      <xdr:spPr>
        <a:xfrm flipV="1">
          <a:off x="2019300" y="131502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71120</xdr:rowOff>
    </xdr:from>
    <xdr:to>
      <xdr:col>4</xdr:col>
      <xdr:colOff>206375</xdr:colOff>
      <xdr:row>77</xdr:row>
      <xdr:rowOff>1270</xdr:rowOff>
    </xdr:to>
    <xdr:sp macro="" textlink="">
      <xdr:nvSpPr>
        <xdr:cNvPr id="183" name="フローチャート : 判断 182"/>
        <xdr:cNvSpPr/>
      </xdr:nvSpPr>
      <xdr:spPr>
        <a:xfrm>
          <a:off x="2857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163847</xdr:rowOff>
    </xdr:from>
    <xdr:ext cx="469744" cy="259045"/>
    <xdr:sp macro="" textlink="">
      <xdr:nvSpPr>
        <xdr:cNvPr id="184" name="テキスト ボックス 183"/>
        <xdr:cNvSpPr txBox="1"/>
      </xdr:nvSpPr>
      <xdr:spPr>
        <a:xfrm>
          <a:off x="2673427"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127254</xdr:rowOff>
    </xdr:from>
    <xdr:to>
      <xdr:col>2</xdr:col>
      <xdr:colOff>638175</xdr:colOff>
      <xdr:row>77</xdr:row>
      <xdr:rowOff>34289</xdr:rowOff>
    </xdr:to>
    <xdr:cxnSp macro="">
      <xdr:nvCxnSpPr>
        <xdr:cNvPr id="185" name="直線コネクタ 184"/>
        <xdr:cNvCxnSpPr/>
      </xdr:nvCxnSpPr>
      <xdr:spPr>
        <a:xfrm>
          <a:off x="1130300" y="13157454"/>
          <a:ext cx="889000" cy="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83693</xdr:rowOff>
    </xdr:from>
    <xdr:to>
      <xdr:col>3</xdr:col>
      <xdr:colOff>3175</xdr:colOff>
      <xdr:row>77</xdr:row>
      <xdr:rowOff>13843</xdr:rowOff>
    </xdr:to>
    <xdr:sp macro="" textlink="">
      <xdr:nvSpPr>
        <xdr:cNvPr id="186" name="フローチャート : 判断 185"/>
        <xdr:cNvSpPr/>
      </xdr:nvSpPr>
      <xdr:spPr>
        <a:xfrm>
          <a:off x="1968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30370</xdr:rowOff>
    </xdr:from>
    <xdr:ext cx="469744" cy="259045"/>
    <xdr:sp macro="" textlink="">
      <xdr:nvSpPr>
        <xdr:cNvPr id="187" name="テキスト ボックス 186"/>
        <xdr:cNvSpPr txBox="1"/>
      </xdr:nvSpPr>
      <xdr:spPr>
        <a:xfrm>
          <a:off x="1784427"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80263</xdr:rowOff>
    </xdr:from>
    <xdr:to>
      <xdr:col>1</xdr:col>
      <xdr:colOff>485775</xdr:colOff>
      <xdr:row>77</xdr:row>
      <xdr:rowOff>10413</xdr:rowOff>
    </xdr:to>
    <xdr:sp macro="" textlink="">
      <xdr:nvSpPr>
        <xdr:cNvPr id="188" name="フローチャート : 判断 187"/>
        <xdr:cNvSpPr/>
      </xdr:nvSpPr>
      <xdr:spPr>
        <a:xfrm>
          <a:off x="1079500" y="1311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1540</xdr:rowOff>
    </xdr:from>
    <xdr:ext cx="469744" cy="259045"/>
    <xdr:sp macro="" textlink="">
      <xdr:nvSpPr>
        <xdr:cNvPr id="189" name="テキスト ボックス 188"/>
        <xdr:cNvSpPr txBox="1"/>
      </xdr:nvSpPr>
      <xdr:spPr>
        <a:xfrm>
          <a:off x="895427" y="132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64897</xdr:rowOff>
    </xdr:from>
    <xdr:to>
      <xdr:col>6</xdr:col>
      <xdr:colOff>561975</xdr:colOff>
      <xdr:row>76</xdr:row>
      <xdr:rowOff>166497</xdr:rowOff>
    </xdr:to>
    <xdr:sp macro="" textlink="">
      <xdr:nvSpPr>
        <xdr:cNvPr id="195" name="円/楕円 194"/>
        <xdr:cNvSpPr/>
      </xdr:nvSpPr>
      <xdr:spPr>
        <a:xfrm>
          <a:off x="4584700" y="13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87774</xdr:rowOff>
    </xdr:from>
    <xdr:ext cx="469744" cy="259045"/>
    <xdr:sp macro="" textlink="">
      <xdr:nvSpPr>
        <xdr:cNvPr id="196" name="維持補修費該当値テキスト"/>
        <xdr:cNvSpPr txBox="1"/>
      </xdr:nvSpPr>
      <xdr:spPr>
        <a:xfrm>
          <a:off x="4686300" y="1294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24764</xdr:rowOff>
    </xdr:from>
    <xdr:to>
      <xdr:col>5</xdr:col>
      <xdr:colOff>409575</xdr:colOff>
      <xdr:row>76</xdr:row>
      <xdr:rowOff>126364</xdr:rowOff>
    </xdr:to>
    <xdr:sp macro="" textlink="">
      <xdr:nvSpPr>
        <xdr:cNvPr id="197" name="円/楕円 196"/>
        <xdr:cNvSpPr/>
      </xdr:nvSpPr>
      <xdr:spPr>
        <a:xfrm>
          <a:off x="37465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142892</xdr:rowOff>
    </xdr:from>
    <xdr:ext cx="469744" cy="259045"/>
    <xdr:sp macro="" textlink="">
      <xdr:nvSpPr>
        <xdr:cNvPr id="198" name="テキスト ボックス 197"/>
        <xdr:cNvSpPr txBox="1"/>
      </xdr:nvSpPr>
      <xdr:spPr>
        <a:xfrm>
          <a:off x="3562427" y="1283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69214</xdr:rowOff>
    </xdr:from>
    <xdr:to>
      <xdr:col>4</xdr:col>
      <xdr:colOff>206375</xdr:colOff>
      <xdr:row>76</xdr:row>
      <xdr:rowOff>170814</xdr:rowOff>
    </xdr:to>
    <xdr:sp macro="" textlink="">
      <xdr:nvSpPr>
        <xdr:cNvPr id="199" name="円/楕円 198"/>
        <xdr:cNvSpPr/>
      </xdr:nvSpPr>
      <xdr:spPr>
        <a:xfrm>
          <a:off x="2857500" y="130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15892</xdr:rowOff>
    </xdr:from>
    <xdr:ext cx="469744" cy="259045"/>
    <xdr:sp macro="" textlink="">
      <xdr:nvSpPr>
        <xdr:cNvPr id="200" name="テキスト ボックス 199"/>
        <xdr:cNvSpPr txBox="1"/>
      </xdr:nvSpPr>
      <xdr:spPr>
        <a:xfrm>
          <a:off x="2673427" y="1287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154939</xdr:rowOff>
    </xdr:from>
    <xdr:to>
      <xdr:col>3</xdr:col>
      <xdr:colOff>3175</xdr:colOff>
      <xdr:row>77</xdr:row>
      <xdr:rowOff>85089</xdr:rowOff>
    </xdr:to>
    <xdr:sp macro="" textlink="">
      <xdr:nvSpPr>
        <xdr:cNvPr id="201" name="円/楕円 200"/>
        <xdr:cNvSpPr/>
      </xdr:nvSpPr>
      <xdr:spPr>
        <a:xfrm>
          <a:off x="1968500" y="131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76216</xdr:rowOff>
    </xdr:from>
    <xdr:ext cx="469744" cy="259045"/>
    <xdr:sp macro="" textlink="">
      <xdr:nvSpPr>
        <xdr:cNvPr id="202" name="テキスト ボックス 201"/>
        <xdr:cNvSpPr txBox="1"/>
      </xdr:nvSpPr>
      <xdr:spPr>
        <a:xfrm>
          <a:off x="1784427"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76454</xdr:rowOff>
    </xdr:from>
    <xdr:to>
      <xdr:col>1</xdr:col>
      <xdr:colOff>485775</xdr:colOff>
      <xdr:row>77</xdr:row>
      <xdr:rowOff>6604</xdr:rowOff>
    </xdr:to>
    <xdr:sp macro="" textlink="">
      <xdr:nvSpPr>
        <xdr:cNvPr id="203" name="円/楕円 202"/>
        <xdr:cNvSpPr/>
      </xdr:nvSpPr>
      <xdr:spPr>
        <a:xfrm>
          <a:off x="1079500" y="131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23131</xdr:rowOff>
    </xdr:from>
    <xdr:ext cx="469744" cy="259045"/>
    <xdr:sp macro="" textlink="">
      <xdr:nvSpPr>
        <xdr:cNvPr id="204" name="テキスト ボックス 203"/>
        <xdr:cNvSpPr txBox="1"/>
      </xdr:nvSpPr>
      <xdr:spPr>
        <a:xfrm>
          <a:off x="895427" y="128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12802</xdr:rowOff>
    </xdr:from>
    <xdr:to>
      <xdr:col>6</xdr:col>
      <xdr:colOff>511175</xdr:colOff>
      <xdr:row>98</xdr:row>
      <xdr:rowOff>60413</xdr:rowOff>
    </xdr:to>
    <xdr:cxnSp macro="">
      <xdr:nvCxnSpPr>
        <xdr:cNvPr id="234" name="直線コネクタ 233"/>
        <xdr:cNvCxnSpPr/>
      </xdr:nvCxnSpPr>
      <xdr:spPr>
        <a:xfrm flipV="1">
          <a:off x="3797300" y="16814902"/>
          <a:ext cx="838200" cy="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60413</xdr:rowOff>
    </xdr:from>
    <xdr:to>
      <xdr:col>5</xdr:col>
      <xdr:colOff>358775</xdr:colOff>
      <xdr:row>98</xdr:row>
      <xdr:rowOff>95123</xdr:rowOff>
    </xdr:to>
    <xdr:cxnSp macro="">
      <xdr:nvCxnSpPr>
        <xdr:cNvPr id="237" name="直線コネクタ 236"/>
        <xdr:cNvCxnSpPr/>
      </xdr:nvCxnSpPr>
      <xdr:spPr>
        <a:xfrm flipV="1">
          <a:off x="2908300" y="16862513"/>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95123</xdr:rowOff>
    </xdr:from>
    <xdr:to>
      <xdr:col>4</xdr:col>
      <xdr:colOff>155575</xdr:colOff>
      <xdr:row>98</xdr:row>
      <xdr:rowOff>147752</xdr:rowOff>
    </xdr:to>
    <xdr:cxnSp macro="">
      <xdr:nvCxnSpPr>
        <xdr:cNvPr id="240" name="直線コネクタ 239"/>
        <xdr:cNvCxnSpPr/>
      </xdr:nvCxnSpPr>
      <xdr:spPr>
        <a:xfrm flipV="1">
          <a:off x="2019300" y="16897223"/>
          <a:ext cx="8890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70244</xdr:rowOff>
    </xdr:from>
    <xdr:to>
      <xdr:col>4</xdr:col>
      <xdr:colOff>206375</xdr:colOff>
      <xdr:row>97</xdr:row>
      <xdr:rowOff>394</xdr:rowOff>
    </xdr:to>
    <xdr:sp macro="" textlink="">
      <xdr:nvSpPr>
        <xdr:cNvPr id="241" name="フローチャート : 判断 240"/>
        <xdr:cNvSpPr/>
      </xdr:nvSpPr>
      <xdr:spPr>
        <a:xfrm>
          <a:off x="2857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16921</xdr:rowOff>
    </xdr:from>
    <xdr:ext cx="534377" cy="259045"/>
    <xdr:sp macro="" textlink="">
      <xdr:nvSpPr>
        <xdr:cNvPr id="242" name="テキスト ボックス 241"/>
        <xdr:cNvSpPr txBox="1"/>
      </xdr:nvSpPr>
      <xdr:spPr>
        <a:xfrm>
          <a:off x="2641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147752</xdr:rowOff>
    </xdr:from>
    <xdr:to>
      <xdr:col>2</xdr:col>
      <xdr:colOff>638175</xdr:colOff>
      <xdr:row>98</xdr:row>
      <xdr:rowOff>156211</xdr:rowOff>
    </xdr:to>
    <xdr:cxnSp macro="">
      <xdr:nvCxnSpPr>
        <xdr:cNvPr id="243" name="直線コネクタ 242"/>
        <xdr:cNvCxnSpPr/>
      </xdr:nvCxnSpPr>
      <xdr:spPr>
        <a:xfrm flipV="1">
          <a:off x="1130300" y="16949852"/>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138888</xdr:rowOff>
    </xdr:from>
    <xdr:to>
      <xdr:col>3</xdr:col>
      <xdr:colOff>3175</xdr:colOff>
      <xdr:row>97</xdr:row>
      <xdr:rowOff>69038</xdr:rowOff>
    </xdr:to>
    <xdr:sp macro="" textlink="">
      <xdr:nvSpPr>
        <xdr:cNvPr id="244" name="フローチャート : 判断 243"/>
        <xdr:cNvSpPr/>
      </xdr:nvSpPr>
      <xdr:spPr>
        <a:xfrm>
          <a:off x="1968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85565</xdr:rowOff>
    </xdr:from>
    <xdr:ext cx="534377" cy="259045"/>
    <xdr:sp macro="" textlink="">
      <xdr:nvSpPr>
        <xdr:cNvPr id="245" name="テキスト ボックス 244"/>
        <xdr:cNvSpPr txBox="1"/>
      </xdr:nvSpPr>
      <xdr:spPr>
        <a:xfrm>
          <a:off x="1752111" y="1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156984</xdr:rowOff>
    </xdr:from>
    <xdr:to>
      <xdr:col>1</xdr:col>
      <xdr:colOff>485775</xdr:colOff>
      <xdr:row>97</xdr:row>
      <xdr:rowOff>87134</xdr:rowOff>
    </xdr:to>
    <xdr:sp macro="" textlink="">
      <xdr:nvSpPr>
        <xdr:cNvPr id="246" name="フローチャート : 判断 245"/>
        <xdr:cNvSpPr/>
      </xdr:nvSpPr>
      <xdr:spPr>
        <a:xfrm>
          <a:off x="1079500" y="1661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103661</xdr:rowOff>
    </xdr:from>
    <xdr:ext cx="534377" cy="259045"/>
    <xdr:sp macro="" textlink="">
      <xdr:nvSpPr>
        <xdr:cNvPr id="247" name="テキスト ボックス 246"/>
        <xdr:cNvSpPr txBox="1"/>
      </xdr:nvSpPr>
      <xdr:spPr>
        <a:xfrm>
          <a:off x="863111" y="163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133452</xdr:rowOff>
    </xdr:from>
    <xdr:to>
      <xdr:col>6</xdr:col>
      <xdr:colOff>561975</xdr:colOff>
      <xdr:row>98</xdr:row>
      <xdr:rowOff>63602</xdr:rowOff>
    </xdr:to>
    <xdr:sp macro="" textlink="">
      <xdr:nvSpPr>
        <xdr:cNvPr id="253" name="円/楕円 252"/>
        <xdr:cNvSpPr/>
      </xdr:nvSpPr>
      <xdr:spPr>
        <a:xfrm>
          <a:off x="4584700" y="167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111879</xdr:rowOff>
    </xdr:from>
    <xdr:ext cx="534377" cy="259045"/>
    <xdr:sp macro="" textlink="">
      <xdr:nvSpPr>
        <xdr:cNvPr id="254" name="扶助費該当値テキスト"/>
        <xdr:cNvSpPr txBox="1"/>
      </xdr:nvSpPr>
      <xdr:spPr>
        <a:xfrm>
          <a:off x="4686300" y="167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75,992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9613</xdr:rowOff>
    </xdr:from>
    <xdr:to>
      <xdr:col>5</xdr:col>
      <xdr:colOff>409575</xdr:colOff>
      <xdr:row>98</xdr:row>
      <xdr:rowOff>111213</xdr:rowOff>
    </xdr:to>
    <xdr:sp macro="" textlink="">
      <xdr:nvSpPr>
        <xdr:cNvPr id="255" name="円/楕円 254"/>
        <xdr:cNvSpPr/>
      </xdr:nvSpPr>
      <xdr:spPr>
        <a:xfrm>
          <a:off x="3746500" y="168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102340</xdr:rowOff>
    </xdr:from>
    <xdr:ext cx="534377" cy="259045"/>
    <xdr:sp macro="" textlink="">
      <xdr:nvSpPr>
        <xdr:cNvPr id="256" name="テキスト ボックス 255"/>
        <xdr:cNvSpPr txBox="1"/>
      </xdr:nvSpPr>
      <xdr:spPr>
        <a:xfrm>
          <a:off x="3530111" y="169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44323</xdr:rowOff>
    </xdr:from>
    <xdr:to>
      <xdr:col>4</xdr:col>
      <xdr:colOff>206375</xdr:colOff>
      <xdr:row>98</xdr:row>
      <xdr:rowOff>145923</xdr:rowOff>
    </xdr:to>
    <xdr:sp macro="" textlink="">
      <xdr:nvSpPr>
        <xdr:cNvPr id="257" name="円/楕円 256"/>
        <xdr:cNvSpPr/>
      </xdr:nvSpPr>
      <xdr:spPr>
        <a:xfrm>
          <a:off x="2857500" y="168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137050</xdr:rowOff>
    </xdr:from>
    <xdr:ext cx="534377" cy="259045"/>
    <xdr:sp macro="" textlink="">
      <xdr:nvSpPr>
        <xdr:cNvPr id="258" name="テキスト ボックス 257"/>
        <xdr:cNvSpPr txBox="1"/>
      </xdr:nvSpPr>
      <xdr:spPr>
        <a:xfrm>
          <a:off x="2641111" y="1693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96952</xdr:rowOff>
    </xdr:from>
    <xdr:to>
      <xdr:col>3</xdr:col>
      <xdr:colOff>3175</xdr:colOff>
      <xdr:row>99</xdr:row>
      <xdr:rowOff>27102</xdr:rowOff>
    </xdr:to>
    <xdr:sp macro="" textlink="">
      <xdr:nvSpPr>
        <xdr:cNvPr id="259" name="円/楕円 258"/>
        <xdr:cNvSpPr/>
      </xdr:nvSpPr>
      <xdr:spPr>
        <a:xfrm>
          <a:off x="1968500" y="168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18229</xdr:rowOff>
    </xdr:from>
    <xdr:ext cx="534377" cy="259045"/>
    <xdr:sp macro="" textlink="">
      <xdr:nvSpPr>
        <xdr:cNvPr id="260" name="テキスト ボックス 259"/>
        <xdr:cNvSpPr txBox="1"/>
      </xdr:nvSpPr>
      <xdr:spPr>
        <a:xfrm>
          <a:off x="1752111" y="169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105411</xdr:rowOff>
    </xdr:from>
    <xdr:to>
      <xdr:col>1</xdr:col>
      <xdr:colOff>485775</xdr:colOff>
      <xdr:row>99</xdr:row>
      <xdr:rowOff>35561</xdr:rowOff>
    </xdr:to>
    <xdr:sp macro="" textlink="">
      <xdr:nvSpPr>
        <xdr:cNvPr id="261" name="円/楕円 260"/>
        <xdr:cNvSpPr/>
      </xdr:nvSpPr>
      <xdr:spPr>
        <a:xfrm>
          <a:off x="1079500" y="169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26688</xdr:rowOff>
    </xdr:from>
    <xdr:ext cx="534377" cy="259045"/>
    <xdr:sp macro="" textlink="">
      <xdr:nvSpPr>
        <xdr:cNvPr id="262" name="テキスト ボックス 261"/>
        <xdr:cNvSpPr txBox="1"/>
      </xdr:nvSpPr>
      <xdr:spPr>
        <a:xfrm>
          <a:off x="863111" y="170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163246</xdr:rowOff>
    </xdr:from>
    <xdr:to>
      <xdr:col>15</xdr:col>
      <xdr:colOff>180975</xdr:colOff>
      <xdr:row>35</xdr:row>
      <xdr:rowOff>167886</xdr:rowOff>
    </xdr:to>
    <xdr:cxnSp macro="">
      <xdr:nvCxnSpPr>
        <xdr:cNvPr id="289" name="直線コネクタ 288"/>
        <xdr:cNvCxnSpPr/>
      </xdr:nvCxnSpPr>
      <xdr:spPr>
        <a:xfrm>
          <a:off x="9639300" y="6163996"/>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106073</xdr:rowOff>
    </xdr:from>
    <xdr:to>
      <xdr:col>14</xdr:col>
      <xdr:colOff>28575</xdr:colOff>
      <xdr:row>35</xdr:row>
      <xdr:rowOff>163246</xdr:rowOff>
    </xdr:to>
    <xdr:cxnSp macro="">
      <xdr:nvCxnSpPr>
        <xdr:cNvPr id="292" name="直線コネクタ 291"/>
        <xdr:cNvCxnSpPr/>
      </xdr:nvCxnSpPr>
      <xdr:spPr>
        <a:xfrm>
          <a:off x="8750300" y="6106823"/>
          <a:ext cx="8890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106073</xdr:rowOff>
    </xdr:from>
    <xdr:to>
      <xdr:col>12</xdr:col>
      <xdr:colOff>511175</xdr:colOff>
      <xdr:row>35</xdr:row>
      <xdr:rowOff>139974</xdr:rowOff>
    </xdr:to>
    <xdr:cxnSp macro="">
      <xdr:nvCxnSpPr>
        <xdr:cNvPr id="295" name="直線コネクタ 294"/>
        <xdr:cNvCxnSpPr/>
      </xdr:nvCxnSpPr>
      <xdr:spPr>
        <a:xfrm flipV="1">
          <a:off x="7861300" y="6106823"/>
          <a:ext cx="889000" cy="3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142027</xdr:rowOff>
    </xdr:from>
    <xdr:to>
      <xdr:col>12</xdr:col>
      <xdr:colOff>561975</xdr:colOff>
      <xdr:row>35</xdr:row>
      <xdr:rowOff>72177</xdr:rowOff>
    </xdr:to>
    <xdr:sp macro="" textlink="">
      <xdr:nvSpPr>
        <xdr:cNvPr id="296" name="フローチャート : 判断 295"/>
        <xdr:cNvSpPr/>
      </xdr:nvSpPr>
      <xdr:spPr>
        <a:xfrm>
          <a:off x="8699500" y="597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88704</xdr:rowOff>
    </xdr:from>
    <xdr:ext cx="534377" cy="259045"/>
    <xdr:sp macro="" textlink="">
      <xdr:nvSpPr>
        <xdr:cNvPr id="297" name="テキスト ボックス 296"/>
        <xdr:cNvSpPr txBox="1"/>
      </xdr:nvSpPr>
      <xdr:spPr>
        <a:xfrm>
          <a:off x="8483111" y="57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133276</xdr:rowOff>
    </xdr:from>
    <xdr:to>
      <xdr:col>11</xdr:col>
      <xdr:colOff>307975</xdr:colOff>
      <xdr:row>35</xdr:row>
      <xdr:rowOff>139974</xdr:rowOff>
    </xdr:to>
    <xdr:cxnSp macro="">
      <xdr:nvCxnSpPr>
        <xdr:cNvPr id="298" name="直線コネクタ 297"/>
        <xdr:cNvCxnSpPr/>
      </xdr:nvCxnSpPr>
      <xdr:spPr>
        <a:xfrm>
          <a:off x="6972300" y="6134026"/>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115006</xdr:rowOff>
    </xdr:from>
    <xdr:to>
      <xdr:col>11</xdr:col>
      <xdr:colOff>358775</xdr:colOff>
      <xdr:row>35</xdr:row>
      <xdr:rowOff>45156</xdr:rowOff>
    </xdr:to>
    <xdr:sp macro="" textlink="">
      <xdr:nvSpPr>
        <xdr:cNvPr id="299" name="フローチャート : 判断 298"/>
        <xdr:cNvSpPr/>
      </xdr:nvSpPr>
      <xdr:spPr>
        <a:xfrm>
          <a:off x="7810500" y="594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61683</xdr:rowOff>
    </xdr:from>
    <xdr:ext cx="534377" cy="259045"/>
    <xdr:sp macro="" textlink="">
      <xdr:nvSpPr>
        <xdr:cNvPr id="300" name="テキスト ボックス 299"/>
        <xdr:cNvSpPr txBox="1"/>
      </xdr:nvSpPr>
      <xdr:spPr>
        <a:xfrm>
          <a:off x="7594111" y="57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160406</xdr:rowOff>
    </xdr:from>
    <xdr:to>
      <xdr:col>10</xdr:col>
      <xdr:colOff>155575</xdr:colOff>
      <xdr:row>35</xdr:row>
      <xdr:rowOff>90556</xdr:rowOff>
    </xdr:to>
    <xdr:sp macro="" textlink="">
      <xdr:nvSpPr>
        <xdr:cNvPr id="301" name="フローチャート : 判断 300"/>
        <xdr:cNvSpPr/>
      </xdr:nvSpPr>
      <xdr:spPr>
        <a:xfrm>
          <a:off x="6921500" y="598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107083</xdr:rowOff>
    </xdr:from>
    <xdr:ext cx="534377" cy="259045"/>
    <xdr:sp macro="" textlink="">
      <xdr:nvSpPr>
        <xdr:cNvPr id="302" name="テキスト ボックス 301"/>
        <xdr:cNvSpPr txBox="1"/>
      </xdr:nvSpPr>
      <xdr:spPr>
        <a:xfrm>
          <a:off x="6705111" y="57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117086</xdr:rowOff>
    </xdr:from>
    <xdr:to>
      <xdr:col>15</xdr:col>
      <xdr:colOff>231775</xdr:colOff>
      <xdr:row>36</xdr:row>
      <xdr:rowOff>47236</xdr:rowOff>
    </xdr:to>
    <xdr:sp macro="" textlink="">
      <xdr:nvSpPr>
        <xdr:cNvPr id="308" name="円/楕円 307"/>
        <xdr:cNvSpPr/>
      </xdr:nvSpPr>
      <xdr:spPr>
        <a:xfrm>
          <a:off x="10426700" y="61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95513</xdr:rowOff>
    </xdr:from>
    <xdr:ext cx="534377" cy="259045"/>
    <xdr:sp macro="" textlink="">
      <xdr:nvSpPr>
        <xdr:cNvPr id="309" name="補助費等該当値テキスト"/>
        <xdr:cNvSpPr txBox="1"/>
      </xdr:nvSpPr>
      <xdr:spPr>
        <a:xfrm>
          <a:off x="10528300" y="609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21,267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112446</xdr:rowOff>
    </xdr:from>
    <xdr:to>
      <xdr:col>14</xdr:col>
      <xdr:colOff>79375</xdr:colOff>
      <xdr:row>36</xdr:row>
      <xdr:rowOff>42596</xdr:rowOff>
    </xdr:to>
    <xdr:sp macro="" textlink="">
      <xdr:nvSpPr>
        <xdr:cNvPr id="310" name="円/楕円 309"/>
        <xdr:cNvSpPr/>
      </xdr:nvSpPr>
      <xdr:spPr>
        <a:xfrm>
          <a:off x="9588500" y="61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33723</xdr:rowOff>
    </xdr:from>
    <xdr:ext cx="534377" cy="259045"/>
    <xdr:sp macro="" textlink="">
      <xdr:nvSpPr>
        <xdr:cNvPr id="311" name="テキスト ボックス 310"/>
        <xdr:cNvSpPr txBox="1"/>
      </xdr:nvSpPr>
      <xdr:spPr>
        <a:xfrm>
          <a:off x="9372111" y="620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55273</xdr:rowOff>
    </xdr:from>
    <xdr:to>
      <xdr:col>12</xdr:col>
      <xdr:colOff>561975</xdr:colOff>
      <xdr:row>35</xdr:row>
      <xdr:rowOff>156873</xdr:rowOff>
    </xdr:to>
    <xdr:sp macro="" textlink="">
      <xdr:nvSpPr>
        <xdr:cNvPr id="312" name="円/楕円 311"/>
        <xdr:cNvSpPr/>
      </xdr:nvSpPr>
      <xdr:spPr>
        <a:xfrm>
          <a:off x="8699500" y="60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148000</xdr:rowOff>
    </xdr:from>
    <xdr:ext cx="534377" cy="259045"/>
    <xdr:sp macro="" textlink="">
      <xdr:nvSpPr>
        <xdr:cNvPr id="313" name="テキスト ボックス 312"/>
        <xdr:cNvSpPr txBox="1"/>
      </xdr:nvSpPr>
      <xdr:spPr>
        <a:xfrm>
          <a:off x="8483111" y="61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89174</xdr:rowOff>
    </xdr:from>
    <xdr:to>
      <xdr:col>11</xdr:col>
      <xdr:colOff>358775</xdr:colOff>
      <xdr:row>36</xdr:row>
      <xdr:rowOff>19324</xdr:rowOff>
    </xdr:to>
    <xdr:sp macro="" textlink="">
      <xdr:nvSpPr>
        <xdr:cNvPr id="314" name="円/楕円 313"/>
        <xdr:cNvSpPr/>
      </xdr:nvSpPr>
      <xdr:spPr>
        <a:xfrm>
          <a:off x="7810500" y="60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10451</xdr:rowOff>
    </xdr:from>
    <xdr:ext cx="534377" cy="259045"/>
    <xdr:sp macro="" textlink="">
      <xdr:nvSpPr>
        <xdr:cNvPr id="315" name="テキスト ボックス 314"/>
        <xdr:cNvSpPr txBox="1"/>
      </xdr:nvSpPr>
      <xdr:spPr>
        <a:xfrm>
          <a:off x="7594111" y="61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82476</xdr:rowOff>
    </xdr:from>
    <xdr:to>
      <xdr:col>10</xdr:col>
      <xdr:colOff>155575</xdr:colOff>
      <xdr:row>36</xdr:row>
      <xdr:rowOff>12626</xdr:rowOff>
    </xdr:to>
    <xdr:sp macro="" textlink="">
      <xdr:nvSpPr>
        <xdr:cNvPr id="316" name="円/楕円 315"/>
        <xdr:cNvSpPr/>
      </xdr:nvSpPr>
      <xdr:spPr>
        <a:xfrm>
          <a:off x="6921500" y="60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3753</xdr:rowOff>
    </xdr:from>
    <xdr:ext cx="534377" cy="259045"/>
    <xdr:sp macro="" textlink="">
      <xdr:nvSpPr>
        <xdr:cNvPr id="317" name="テキスト ボックス 316"/>
        <xdr:cNvSpPr txBox="1"/>
      </xdr:nvSpPr>
      <xdr:spPr>
        <a:xfrm>
          <a:off x="6705111" y="617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49816</xdr:rowOff>
    </xdr:from>
    <xdr:to>
      <xdr:col>15</xdr:col>
      <xdr:colOff>180975</xdr:colOff>
      <xdr:row>57</xdr:row>
      <xdr:rowOff>108207</xdr:rowOff>
    </xdr:to>
    <xdr:cxnSp macro="">
      <xdr:nvCxnSpPr>
        <xdr:cNvPr id="348" name="直線コネクタ 347"/>
        <xdr:cNvCxnSpPr/>
      </xdr:nvCxnSpPr>
      <xdr:spPr>
        <a:xfrm>
          <a:off x="9639300" y="9651016"/>
          <a:ext cx="838200" cy="22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40183</xdr:rowOff>
    </xdr:from>
    <xdr:to>
      <xdr:col>14</xdr:col>
      <xdr:colOff>28575</xdr:colOff>
      <xdr:row>56</xdr:row>
      <xdr:rowOff>49816</xdr:rowOff>
    </xdr:to>
    <xdr:cxnSp macro="">
      <xdr:nvCxnSpPr>
        <xdr:cNvPr id="351" name="直線コネクタ 350"/>
        <xdr:cNvCxnSpPr/>
      </xdr:nvCxnSpPr>
      <xdr:spPr>
        <a:xfrm>
          <a:off x="8750300" y="9469933"/>
          <a:ext cx="889000" cy="18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1828</xdr:rowOff>
    </xdr:from>
    <xdr:ext cx="534377" cy="259045"/>
    <xdr:sp macro="" textlink="">
      <xdr:nvSpPr>
        <xdr:cNvPr id="353" name="テキスト ボックス 352"/>
        <xdr:cNvSpPr txBox="1"/>
      </xdr:nvSpPr>
      <xdr:spPr>
        <a:xfrm>
          <a:off x="9372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40183</xdr:rowOff>
    </xdr:from>
    <xdr:to>
      <xdr:col>12</xdr:col>
      <xdr:colOff>511175</xdr:colOff>
      <xdr:row>56</xdr:row>
      <xdr:rowOff>132428</xdr:rowOff>
    </xdr:to>
    <xdr:cxnSp macro="">
      <xdr:nvCxnSpPr>
        <xdr:cNvPr id="354" name="直線コネクタ 353"/>
        <xdr:cNvCxnSpPr/>
      </xdr:nvCxnSpPr>
      <xdr:spPr>
        <a:xfrm flipV="1">
          <a:off x="7861300" y="9469933"/>
          <a:ext cx="889000" cy="2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68490</xdr:rowOff>
    </xdr:from>
    <xdr:to>
      <xdr:col>12</xdr:col>
      <xdr:colOff>561975</xdr:colOff>
      <xdr:row>56</xdr:row>
      <xdr:rowOff>170090</xdr:rowOff>
    </xdr:to>
    <xdr:sp macro="" textlink="">
      <xdr:nvSpPr>
        <xdr:cNvPr id="355" name="フローチャート : 判断 354"/>
        <xdr:cNvSpPr/>
      </xdr:nvSpPr>
      <xdr:spPr>
        <a:xfrm>
          <a:off x="8699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161217</xdr:rowOff>
    </xdr:from>
    <xdr:ext cx="534377" cy="259045"/>
    <xdr:sp macro="" textlink="">
      <xdr:nvSpPr>
        <xdr:cNvPr id="356" name="テキスト ボックス 355"/>
        <xdr:cNvSpPr txBox="1"/>
      </xdr:nvSpPr>
      <xdr:spPr>
        <a:xfrm>
          <a:off x="8483111" y="97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88036</xdr:rowOff>
    </xdr:from>
    <xdr:to>
      <xdr:col>11</xdr:col>
      <xdr:colOff>307975</xdr:colOff>
      <xdr:row>56</xdr:row>
      <xdr:rowOff>132428</xdr:rowOff>
    </xdr:to>
    <xdr:cxnSp macro="">
      <xdr:nvCxnSpPr>
        <xdr:cNvPr id="357" name="直線コネクタ 356"/>
        <xdr:cNvCxnSpPr/>
      </xdr:nvCxnSpPr>
      <xdr:spPr>
        <a:xfrm>
          <a:off x="6972300" y="9689236"/>
          <a:ext cx="889000" cy="4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120121</xdr:rowOff>
    </xdr:from>
    <xdr:to>
      <xdr:col>11</xdr:col>
      <xdr:colOff>358775</xdr:colOff>
      <xdr:row>57</xdr:row>
      <xdr:rowOff>50271</xdr:rowOff>
    </xdr:to>
    <xdr:sp macro="" textlink="">
      <xdr:nvSpPr>
        <xdr:cNvPr id="358" name="フローチャート : 判断 357"/>
        <xdr:cNvSpPr/>
      </xdr:nvSpPr>
      <xdr:spPr>
        <a:xfrm>
          <a:off x="7810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41398</xdr:rowOff>
    </xdr:from>
    <xdr:ext cx="534377" cy="259045"/>
    <xdr:sp macro="" textlink="">
      <xdr:nvSpPr>
        <xdr:cNvPr id="359" name="テキスト ボックス 358"/>
        <xdr:cNvSpPr txBox="1"/>
      </xdr:nvSpPr>
      <xdr:spPr>
        <a:xfrm>
          <a:off x="7594111" y="98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117758</xdr:rowOff>
    </xdr:from>
    <xdr:to>
      <xdr:col>10</xdr:col>
      <xdr:colOff>155575</xdr:colOff>
      <xdr:row>57</xdr:row>
      <xdr:rowOff>47908</xdr:rowOff>
    </xdr:to>
    <xdr:sp macro="" textlink="">
      <xdr:nvSpPr>
        <xdr:cNvPr id="360" name="フローチャート : 判断 359"/>
        <xdr:cNvSpPr/>
      </xdr:nvSpPr>
      <xdr:spPr>
        <a:xfrm>
          <a:off x="6921500" y="971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39035</xdr:rowOff>
    </xdr:from>
    <xdr:ext cx="534377" cy="259045"/>
    <xdr:sp macro="" textlink="">
      <xdr:nvSpPr>
        <xdr:cNvPr id="361" name="テキスト ボックス 360"/>
        <xdr:cNvSpPr txBox="1"/>
      </xdr:nvSpPr>
      <xdr:spPr>
        <a:xfrm>
          <a:off x="6705111" y="98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57407</xdr:rowOff>
    </xdr:from>
    <xdr:to>
      <xdr:col>15</xdr:col>
      <xdr:colOff>231775</xdr:colOff>
      <xdr:row>57</xdr:row>
      <xdr:rowOff>159007</xdr:rowOff>
    </xdr:to>
    <xdr:sp macro="" textlink="">
      <xdr:nvSpPr>
        <xdr:cNvPr id="367" name="円/楕円 366"/>
        <xdr:cNvSpPr/>
      </xdr:nvSpPr>
      <xdr:spPr>
        <a:xfrm>
          <a:off x="10426700" y="98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35834</xdr:rowOff>
    </xdr:from>
    <xdr:ext cx="534377" cy="259045"/>
    <xdr:sp macro="" textlink="">
      <xdr:nvSpPr>
        <xdr:cNvPr id="368" name="普通建設事業費該当値テキスト"/>
        <xdr:cNvSpPr txBox="1"/>
      </xdr:nvSpPr>
      <xdr:spPr>
        <a:xfrm>
          <a:off x="10528300" y="980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170466</xdr:rowOff>
    </xdr:from>
    <xdr:to>
      <xdr:col>14</xdr:col>
      <xdr:colOff>79375</xdr:colOff>
      <xdr:row>56</xdr:row>
      <xdr:rowOff>100616</xdr:rowOff>
    </xdr:to>
    <xdr:sp macro="" textlink="">
      <xdr:nvSpPr>
        <xdr:cNvPr id="369" name="円/楕円 368"/>
        <xdr:cNvSpPr/>
      </xdr:nvSpPr>
      <xdr:spPr>
        <a:xfrm>
          <a:off x="9588500" y="96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117143</xdr:rowOff>
    </xdr:from>
    <xdr:ext cx="534377" cy="259045"/>
    <xdr:sp macro="" textlink="">
      <xdr:nvSpPr>
        <xdr:cNvPr id="370" name="テキスト ボックス 369"/>
        <xdr:cNvSpPr txBox="1"/>
      </xdr:nvSpPr>
      <xdr:spPr>
        <a:xfrm>
          <a:off x="9372111" y="93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160833</xdr:rowOff>
    </xdr:from>
    <xdr:to>
      <xdr:col>12</xdr:col>
      <xdr:colOff>561975</xdr:colOff>
      <xdr:row>55</xdr:row>
      <xdr:rowOff>90983</xdr:rowOff>
    </xdr:to>
    <xdr:sp macro="" textlink="">
      <xdr:nvSpPr>
        <xdr:cNvPr id="371" name="円/楕円 370"/>
        <xdr:cNvSpPr/>
      </xdr:nvSpPr>
      <xdr:spPr>
        <a:xfrm>
          <a:off x="8699500" y="94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107510</xdr:rowOff>
    </xdr:from>
    <xdr:ext cx="534377" cy="259045"/>
    <xdr:sp macro="" textlink="">
      <xdr:nvSpPr>
        <xdr:cNvPr id="372" name="テキスト ボックス 371"/>
        <xdr:cNvSpPr txBox="1"/>
      </xdr:nvSpPr>
      <xdr:spPr>
        <a:xfrm>
          <a:off x="8483111" y="91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81628</xdr:rowOff>
    </xdr:from>
    <xdr:to>
      <xdr:col>11</xdr:col>
      <xdr:colOff>358775</xdr:colOff>
      <xdr:row>57</xdr:row>
      <xdr:rowOff>11778</xdr:rowOff>
    </xdr:to>
    <xdr:sp macro="" textlink="">
      <xdr:nvSpPr>
        <xdr:cNvPr id="373" name="円/楕円 372"/>
        <xdr:cNvSpPr/>
      </xdr:nvSpPr>
      <xdr:spPr>
        <a:xfrm>
          <a:off x="7810500" y="96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28305</xdr:rowOff>
    </xdr:from>
    <xdr:ext cx="534377" cy="259045"/>
    <xdr:sp macro="" textlink="">
      <xdr:nvSpPr>
        <xdr:cNvPr id="374" name="テキスト ボックス 373"/>
        <xdr:cNvSpPr txBox="1"/>
      </xdr:nvSpPr>
      <xdr:spPr>
        <a:xfrm>
          <a:off x="7594111" y="945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37236</xdr:rowOff>
    </xdr:from>
    <xdr:to>
      <xdr:col>10</xdr:col>
      <xdr:colOff>155575</xdr:colOff>
      <xdr:row>56</xdr:row>
      <xdr:rowOff>138836</xdr:rowOff>
    </xdr:to>
    <xdr:sp macro="" textlink="">
      <xdr:nvSpPr>
        <xdr:cNvPr id="375" name="円/楕円 374"/>
        <xdr:cNvSpPr/>
      </xdr:nvSpPr>
      <xdr:spPr>
        <a:xfrm>
          <a:off x="6921500" y="96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155363</xdr:rowOff>
    </xdr:from>
    <xdr:ext cx="534377" cy="259045"/>
    <xdr:sp macro="" textlink="">
      <xdr:nvSpPr>
        <xdr:cNvPr id="376" name="テキスト ボックス 375"/>
        <xdr:cNvSpPr txBox="1"/>
      </xdr:nvSpPr>
      <xdr:spPr>
        <a:xfrm>
          <a:off x="6705111" y="94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125717</xdr:rowOff>
    </xdr:from>
    <xdr:to>
      <xdr:col>15</xdr:col>
      <xdr:colOff>180975</xdr:colOff>
      <xdr:row>77</xdr:row>
      <xdr:rowOff>49022</xdr:rowOff>
    </xdr:to>
    <xdr:cxnSp macro="">
      <xdr:nvCxnSpPr>
        <xdr:cNvPr id="405" name="直線コネクタ 404"/>
        <xdr:cNvCxnSpPr/>
      </xdr:nvCxnSpPr>
      <xdr:spPr>
        <a:xfrm>
          <a:off x="9639300" y="12470117"/>
          <a:ext cx="838200" cy="78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90056</xdr:rowOff>
    </xdr:from>
    <xdr:to>
      <xdr:col>14</xdr:col>
      <xdr:colOff>28575</xdr:colOff>
      <xdr:row>72</xdr:row>
      <xdr:rowOff>125717</xdr:rowOff>
    </xdr:to>
    <xdr:cxnSp macro="">
      <xdr:nvCxnSpPr>
        <xdr:cNvPr id="408" name="直線コネクタ 407"/>
        <xdr:cNvCxnSpPr/>
      </xdr:nvCxnSpPr>
      <xdr:spPr>
        <a:xfrm>
          <a:off x="8750300" y="12091556"/>
          <a:ext cx="889000" cy="37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93807</xdr:rowOff>
    </xdr:from>
    <xdr:ext cx="534377" cy="259045"/>
    <xdr:sp macro="" textlink="">
      <xdr:nvSpPr>
        <xdr:cNvPr id="410" name="テキスト ボックス 409"/>
        <xdr:cNvSpPr txBox="1"/>
      </xdr:nvSpPr>
      <xdr:spPr>
        <a:xfrm>
          <a:off x="9372111" y="129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80975</xdr:rowOff>
    </xdr:from>
    <xdr:to>
      <xdr:col>12</xdr:col>
      <xdr:colOff>561975</xdr:colOff>
      <xdr:row>76</xdr:row>
      <xdr:rowOff>11125</xdr:rowOff>
    </xdr:to>
    <xdr:sp macro="" textlink="">
      <xdr:nvSpPr>
        <xdr:cNvPr id="411" name="フローチャート : 判断 410"/>
        <xdr:cNvSpPr/>
      </xdr:nvSpPr>
      <xdr:spPr>
        <a:xfrm>
          <a:off x="8699500" y="129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2252</xdr:rowOff>
    </xdr:from>
    <xdr:ext cx="534377" cy="259045"/>
    <xdr:sp macro="" textlink="">
      <xdr:nvSpPr>
        <xdr:cNvPr id="412" name="テキスト ボックス 411"/>
        <xdr:cNvSpPr txBox="1"/>
      </xdr:nvSpPr>
      <xdr:spPr>
        <a:xfrm>
          <a:off x="8483111" y="130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169672</xdr:rowOff>
    </xdr:from>
    <xdr:to>
      <xdr:col>15</xdr:col>
      <xdr:colOff>231775</xdr:colOff>
      <xdr:row>77</xdr:row>
      <xdr:rowOff>99822</xdr:rowOff>
    </xdr:to>
    <xdr:sp macro="" textlink="">
      <xdr:nvSpPr>
        <xdr:cNvPr id="418" name="円/楕円 417"/>
        <xdr:cNvSpPr/>
      </xdr:nvSpPr>
      <xdr:spPr>
        <a:xfrm>
          <a:off x="10426700" y="131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148099</xdr:rowOff>
    </xdr:from>
    <xdr:ext cx="469744" cy="259045"/>
    <xdr:sp macro="" textlink="">
      <xdr:nvSpPr>
        <xdr:cNvPr id="419" name="普通建設事業費 （ うち新規整備　）該当値テキスト"/>
        <xdr:cNvSpPr txBox="1"/>
      </xdr:nvSpPr>
      <xdr:spPr>
        <a:xfrm>
          <a:off x="10528300" y="131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74917</xdr:rowOff>
    </xdr:from>
    <xdr:to>
      <xdr:col>14</xdr:col>
      <xdr:colOff>79375</xdr:colOff>
      <xdr:row>73</xdr:row>
      <xdr:rowOff>5067</xdr:rowOff>
    </xdr:to>
    <xdr:sp macro="" textlink="">
      <xdr:nvSpPr>
        <xdr:cNvPr id="420" name="円/楕円 419"/>
        <xdr:cNvSpPr/>
      </xdr:nvSpPr>
      <xdr:spPr>
        <a:xfrm>
          <a:off x="9588500" y="1241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21594</xdr:rowOff>
    </xdr:from>
    <xdr:ext cx="534377" cy="259045"/>
    <xdr:sp macro="" textlink="">
      <xdr:nvSpPr>
        <xdr:cNvPr id="421" name="テキスト ボックス 420"/>
        <xdr:cNvSpPr txBox="1"/>
      </xdr:nvSpPr>
      <xdr:spPr>
        <a:xfrm>
          <a:off x="9372111" y="1219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29,367</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39256</xdr:rowOff>
    </xdr:from>
    <xdr:to>
      <xdr:col>12</xdr:col>
      <xdr:colOff>561975</xdr:colOff>
      <xdr:row>70</xdr:row>
      <xdr:rowOff>140856</xdr:rowOff>
    </xdr:to>
    <xdr:sp macro="" textlink="">
      <xdr:nvSpPr>
        <xdr:cNvPr id="422" name="円/楕円 421"/>
        <xdr:cNvSpPr/>
      </xdr:nvSpPr>
      <xdr:spPr>
        <a:xfrm>
          <a:off x="8699500" y="1204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157383</xdr:rowOff>
    </xdr:from>
    <xdr:ext cx="534377" cy="259045"/>
    <xdr:sp macro="" textlink="">
      <xdr:nvSpPr>
        <xdr:cNvPr id="423" name="テキスト ボックス 422"/>
        <xdr:cNvSpPr txBox="1"/>
      </xdr:nvSpPr>
      <xdr:spPr>
        <a:xfrm>
          <a:off x="8483111" y="118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44755</xdr:rowOff>
    </xdr:from>
    <xdr:to>
      <xdr:col>15</xdr:col>
      <xdr:colOff>180975</xdr:colOff>
      <xdr:row>98</xdr:row>
      <xdr:rowOff>44805</xdr:rowOff>
    </xdr:to>
    <xdr:cxnSp macro="">
      <xdr:nvCxnSpPr>
        <xdr:cNvPr id="452" name="直線コネクタ 451"/>
        <xdr:cNvCxnSpPr/>
      </xdr:nvCxnSpPr>
      <xdr:spPr>
        <a:xfrm>
          <a:off x="9639300" y="16846855"/>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20410</xdr:rowOff>
    </xdr:from>
    <xdr:to>
      <xdr:col>14</xdr:col>
      <xdr:colOff>28575</xdr:colOff>
      <xdr:row>98</xdr:row>
      <xdr:rowOff>44755</xdr:rowOff>
    </xdr:to>
    <xdr:cxnSp macro="">
      <xdr:nvCxnSpPr>
        <xdr:cNvPr id="455" name="直線コネクタ 454"/>
        <xdr:cNvCxnSpPr/>
      </xdr:nvCxnSpPr>
      <xdr:spPr>
        <a:xfrm>
          <a:off x="8750300" y="16822510"/>
          <a:ext cx="8890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57099</xdr:rowOff>
    </xdr:from>
    <xdr:to>
      <xdr:col>12</xdr:col>
      <xdr:colOff>561975</xdr:colOff>
      <xdr:row>97</xdr:row>
      <xdr:rowOff>158699</xdr:rowOff>
    </xdr:to>
    <xdr:sp macro="" textlink="">
      <xdr:nvSpPr>
        <xdr:cNvPr id="458" name="フローチャート : 判断 457"/>
        <xdr:cNvSpPr/>
      </xdr:nvSpPr>
      <xdr:spPr>
        <a:xfrm>
          <a:off x="8699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3776</xdr:rowOff>
    </xdr:from>
    <xdr:ext cx="534377" cy="259045"/>
    <xdr:sp macro="" textlink="">
      <xdr:nvSpPr>
        <xdr:cNvPr id="459" name="テキスト ボックス 458"/>
        <xdr:cNvSpPr txBox="1"/>
      </xdr:nvSpPr>
      <xdr:spPr>
        <a:xfrm>
          <a:off x="8483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165455</xdr:rowOff>
    </xdr:from>
    <xdr:to>
      <xdr:col>15</xdr:col>
      <xdr:colOff>231775</xdr:colOff>
      <xdr:row>98</xdr:row>
      <xdr:rowOff>95605</xdr:rowOff>
    </xdr:to>
    <xdr:sp macro="" textlink="">
      <xdr:nvSpPr>
        <xdr:cNvPr id="465" name="円/楕円 464"/>
        <xdr:cNvSpPr/>
      </xdr:nvSpPr>
      <xdr:spPr>
        <a:xfrm>
          <a:off x="10426700" y="167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143882</xdr:rowOff>
    </xdr:from>
    <xdr:ext cx="534377" cy="259045"/>
    <xdr:sp macro="" textlink="">
      <xdr:nvSpPr>
        <xdr:cNvPr id="466" name="普通建設事業費 （ うち更新整備　）該当値テキスト"/>
        <xdr:cNvSpPr txBox="1"/>
      </xdr:nvSpPr>
      <xdr:spPr>
        <a:xfrm>
          <a:off x="10528300" y="167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165405</xdr:rowOff>
    </xdr:from>
    <xdr:to>
      <xdr:col>14</xdr:col>
      <xdr:colOff>79375</xdr:colOff>
      <xdr:row>98</xdr:row>
      <xdr:rowOff>95555</xdr:rowOff>
    </xdr:to>
    <xdr:sp macro="" textlink="">
      <xdr:nvSpPr>
        <xdr:cNvPr id="467" name="円/楕円 466"/>
        <xdr:cNvSpPr/>
      </xdr:nvSpPr>
      <xdr:spPr>
        <a:xfrm>
          <a:off x="9588500" y="167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86682</xdr:rowOff>
    </xdr:from>
    <xdr:ext cx="534377" cy="259045"/>
    <xdr:sp macro="" textlink="">
      <xdr:nvSpPr>
        <xdr:cNvPr id="468" name="テキスト ボックス 467"/>
        <xdr:cNvSpPr txBox="1"/>
      </xdr:nvSpPr>
      <xdr:spPr>
        <a:xfrm>
          <a:off x="9372111" y="168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141060</xdr:rowOff>
    </xdr:from>
    <xdr:to>
      <xdr:col>12</xdr:col>
      <xdr:colOff>561975</xdr:colOff>
      <xdr:row>98</xdr:row>
      <xdr:rowOff>71210</xdr:rowOff>
    </xdr:to>
    <xdr:sp macro="" textlink="">
      <xdr:nvSpPr>
        <xdr:cNvPr id="469" name="円/楕円 468"/>
        <xdr:cNvSpPr/>
      </xdr:nvSpPr>
      <xdr:spPr>
        <a:xfrm>
          <a:off x="8699500" y="167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62337</xdr:rowOff>
    </xdr:from>
    <xdr:ext cx="534377" cy="259045"/>
    <xdr:sp macro="" textlink="">
      <xdr:nvSpPr>
        <xdr:cNvPr id="470" name="テキスト ボックス 469"/>
        <xdr:cNvSpPr txBox="1"/>
      </xdr:nvSpPr>
      <xdr:spPr>
        <a:xfrm>
          <a:off x="8483111" y="16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98552</xdr:rowOff>
    </xdr:from>
    <xdr:to>
      <xdr:col>23</xdr:col>
      <xdr:colOff>517525</xdr:colOff>
      <xdr:row>39</xdr:row>
      <xdr:rowOff>98878</xdr:rowOff>
    </xdr:to>
    <xdr:cxnSp macro="">
      <xdr:nvCxnSpPr>
        <xdr:cNvPr id="501" name="直線コネクタ 500"/>
        <xdr:cNvCxnSpPr/>
      </xdr:nvCxnSpPr>
      <xdr:spPr>
        <a:xfrm>
          <a:off x="15481300" y="6785102"/>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97246</xdr:rowOff>
    </xdr:from>
    <xdr:to>
      <xdr:col>22</xdr:col>
      <xdr:colOff>365125</xdr:colOff>
      <xdr:row>39</xdr:row>
      <xdr:rowOff>98552</xdr:rowOff>
    </xdr:to>
    <xdr:cxnSp macro="">
      <xdr:nvCxnSpPr>
        <xdr:cNvPr id="504" name="直線コネクタ 503"/>
        <xdr:cNvCxnSpPr/>
      </xdr:nvCxnSpPr>
      <xdr:spPr>
        <a:xfrm>
          <a:off x="14592300" y="678379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46137</xdr:rowOff>
    </xdr:from>
    <xdr:to>
      <xdr:col>21</xdr:col>
      <xdr:colOff>161925</xdr:colOff>
      <xdr:row>39</xdr:row>
      <xdr:rowOff>97246</xdr:rowOff>
    </xdr:to>
    <xdr:cxnSp macro="">
      <xdr:nvCxnSpPr>
        <xdr:cNvPr id="507" name="直線コネクタ 506"/>
        <xdr:cNvCxnSpPr/>
      </xdr:nvCxnSpPr>
      <xdr:spPr>
        <a:xfrm>
          <a:off x="13703300" y="6732687"/>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158623</xdr:rowOff>
    </xdr:from>
    <xdr:to>
      <xdr:col>21</xdr:col>
      <xdr:colOff>212725</xdr:colOff>
      <xdr:row>39</xdr:row>
      <xdr:rowOff>88773</xdr:rowOff>
    </xdr:to>
    <xdr:sp macro="" textlink="">
      <xdr:nvSpPr>
        <xdr:cNvPr id="508" name="フローチャート : 判断 507"/>
        <xdr:cNvSpPr/>
      </xdr:nvSpPr>
      <xdr:spPr>
        <a:xfrm>
          <a:off x="14541500" y="667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105300</xdr:rowOff>
    </xdr:from>
    <xdr:ext cx="378565" cy="259045"/>
    <xdr:sp macro="" textlink="">
      <xdr:nvSpPr>
        <xdr:cNvPr id="509" name="テキスト ボックス 508"/>
        <xdr:cNvSpPr txBox="1"/>
      </xdr:nvSpPr>
      <xdr:spPr>
        <a:xfrm>
          <a:off x="14403017" y="6448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46137</xdr:rowOff>
    </xdr:from>
    <xdr:to>
      <xdr:col>19</xdr:col>
      <xdr:colOff>644525</xdr:colOff>
      <xdr:row>39</xdr:row>
      <xdr:rowOff>98878</xdr:rowOff>
    </xdr:to>
    <xdr:cxnSp macro="">
      <xdr:nvCxnSpPr>
        <xdr:cNvPr id="510" name="直線コネクタ 509"/>
        <xdr:cNvCxnSpPr/>
      </xdr:nvCxnSpPr>
      <xdr:spPr>
        <a:xfrm flipV="1">
          <a:off x="12814300" y="6732687"/>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167277</xdr:rowOff>
    </xdr:from>
    <xdr:to>
      <xdr:col>20</xdr:col>
      <xdr:colOff>9525</xdr:colOff>
      <xdr:row>39</xdr:row>
      <xdr:rowOff>97427</xdr:rowOff>
    </xdr:to>
    <xdr:sp macro="" textlink="">
      <xdr:nvSpPr>
        <xdr:cNvPr id="511" name="フローチャート : 判断 510"/>
        <xdr:cNvSpPr/>
      </xdr:nvSpPr>
      <xdr:spPr>
        <a:xfrm>
          <a:off x="13652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88554</xdr:rowOff>
    </xdr:from>
    <xdr:ext cx="378565" cy="259045"/>
    <xdr:sp macro="" textlink="">
      <xdr:nvSpPr>
        <xdr:cNvPr id="512" name="テキスト ボックス 511"/>
        <xdr:cNvSpPr txBox="1"/>
      </xdr:nvSpPr>
      <xdr:spPr>
        <a:xfrm>
          <a:off x="13514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114209</xdr:rowOff>
    </xdr:from>
    <xdr:to>
      <xdr:col>18</xdr:col>
      <xdr:colOff>492125</xdr:colOff>
      <xdr:row>39</xdr:row>
      <xdr:rowOff>44359</xdr:rowOff>
    </xdr:to>
    <xdr:sp macro="" textlink="">
      <xdr:nvSpPr>
        <xdr:cNvPr id="513" name="フローチャート : 判断 512"/>
        <xdr:cNvSpPr/>
      </xdr:nvSpPr>
      <xdr:spPr>
        <a:xfrm>
          <a:off x="12763500" y="662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60886</xdr:rowOff>
    </xdr:from>
    <xdr:ext cx="378565" cy="259045"/>
    <xdr:sp macro="" textlink="">
      <xdr:nvSpPr>
        <xdr:cNvPr id="514" name="テキスト ボックス 513"/>
        <xdr:cNvSpPr txBox="1"/>
      </xdr:nvSpPr>
      <xdr:spPr>
        <a:xfrm>
          <a:off x="12625017" y="640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47752</xdr:rowOff>
    </xdr:from>
    <xdr:to>
      <xdr:col>22</xdr:col>
      <xdr:colOff>415925</xdr:colOff>
      <xdr:row>39</xdr:row>
      <xdr:rowOff>149352</xdr:rowOff>
    </xdr:to>
    <xdr:sp macro="" textlink="">
      <xdr:nvSpPr>
        <xdr:cNvPr id="522" name="円/楕円 521"/>
        <xdr:cNvSpPr/>
      </xdr:nvSpPr>
      <xdr:spPr>
        <a:xfrm>
          <a:off x="1543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140479</xdr:rowOff>
    </xdr:from>
    <xdr:ext cx="249299" cy="259045"/>
    <xdr:sp macro="" textlink="">
      <xdr:nvSpPr>
        <xdr:cNvPr id="523" name="テキスト ボックス 522"/>
        <xdr:cNvSpPr txBox="1"/>
      </xdr:nvSpPr>
      <xdr:spPr>
        <a:xfrm>
          <a:off x="15356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46446</xdr:rowOff>
    </xdr:from>
    <xdr:to>
      <xdr:col>21</xdr:col>
      <xdr:colOff>212725</xdr:colOff>
      <xdr:row>39</xdr:row>
      <xdr:rowOff>148046</xdr:rowOff>
    </xdr:to>
    <xdr:sp macro="" textlink="">
      <xdr:nvSpPr>
        <xdr:cNvPr id="524" name="円/楕円 523"/>
        <xdr:cNvSpPr/>
      </xdr:nvSpPr>
      <xdr:spPr>
        <a:xfrm>
          <a:off x="1454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139173</xdr:rowOff>
    </xdr:from>
    <xdr:ext cx="313932" cy="259045"/>
    <xdr:sp macro="" textlink="">
      <xdr:nvSpPr>
        <xdr:cNvPr id="525" name="テキスト ボックス 524"/>
        <xdr:cNvSpPr txBox="1"/>
      </xdr:nvSpPr>
      <xdr:spPr>
        <a:xfrm>
          <a:off x="14435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166787</xdr:rowOff>
    </xdr:from>
    <xdr:to>
      <xdr:col>20</xdr:col>
      <xdr:colOff>9525</xdr:colOff>
      <xdr:row>39</xdr:row>
      <xdr:rowOff>96937</xdr:rowOff>
    </xdr:to>
    <xdr:sp macro="" textlink="">
      <xdr:nvSpPr>
        <xdr:cNvPr id="526" name="円/楕円 525"/>
        <xdr:cNvSpPr/>
      </xdr:nvSpPr>
      <xdr:spPr>
        <a:xfrm>
          <a:off x="13652500" y="66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113464</xdr:rowOff>
    </xdr:from>
    <xdr:ext cx="378565" cy="259045"/>
    <xdr:sp macro="" textlink="">
      <xdr:nvSpPr>
        <xdr:cNvPr id="527" name="テキスト ボックス 526"/>
        <xdr:cNvSpPr txBox="1"/>
      </xdr:nvSpPr>
      <xdr:spPr>
        <a:xfrm>
          <a:off x="13514017" y="6457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82245</xdr:rowOff>
    </xdr:from>
    <xdr:to>
      <xdr:col>23</xdr:col>
      <xdr:colOff>517525</xdr:colOff>
      <xdr:row>78</xdr:row>
      <xdr:rowOff>83289</xdr:rowOff>
    </xdr:to>
    <xdr:cxnSp macro="">
      <xdr:nvCxnSpPr>
        <xdr:cNvPr id="607" name="直線コネクタ 606"/>
        <xdr:cNvCxnSpPr/>
      </xdr:nvCxnSpPr>
      <xdr:spPr>
        <a:xfrm>
          <a:off x="15481300" y="13455345"/>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66380</xdr:rowOff>
    </xdr:from>
    <xdr:to>
      <xdr:col>22</xdr:col>
      <xdr:colOff>365125</xdr:colOff>
      <xdr:row>78</xdr:row>
      <xdr:rowOff>82245</xdr:rowOff>
    </xdr:to>
    <xdr:cxnSp macro="">
      <xdr:nvCxnSpPr>
        <xdr:cNvPr id="610" name="直線コネクタ 609"/>
        <xdr:cNvCxnSpPr/>
      </xdr:nvCxnSpPr>
      <xdr:spPr>
        <a:xfrm>
          <a:off x="14592300" y="13439480"/>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66380</xdr:rowOff>
    </xdr:from>
    <xdr:to>
      <xdr:col>21</xdr:col>
      <xdr:colOff>161925</xdr:colOff>
      <xdr:row>78</xdr:row>
      <xdr:rowOff>66715</xdr:rowOff>
    </xdr:to>
    <xdr:cxnSp macro="">
      <xdr:nvCxnSpPr>
        <xdr:cNvPr id="613" name="直線コネクタ 612"/>
        <xdr:cNvCxnSpPr/>
      </xdr:nvCxnSpPr>
      <xdr:spPr>
        <a:xfrm flipV="1">
          <a:off x="13703300" y="13439480"/>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89182</xdr:rowOff>
    </xdr:from>
    <xdr:to>
      <xdr:col>21</xdr:col>
      <xdr:colOff>212725</xdr:colOff>
      <xdr:row>78</xdr:row>
      <xdr:rowOff>19332</xdr:rowOff>
    </xdr:to>
    <xdr:sp macro="" textlink="">
      <xdr:nvSpPr>
        <xdr:cNvPr id="614" name="フローチャート : 判断 613"/>
        <xdr:cNvSpPr/>
      </xdr:nvSpPr>
      <xdr:spPr>
        <a:xfrm>
          <a:off x="14541500" y="1329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35859</xdr:rowOff>
    </xdr:from>
    <xdr:ext cx="534377" cy="259045"/>
    <xdr:sp macro="" textlink="">
      <xdr:nvSpPr>
        <xdr:cNvPr id="615" name="テキスト ボックス 614"/>
        <xdr:cNvSpPr txBox="1"/>
      </xdr:nvSpPr>
      <xdr:spPr>
        <a:xfrm>
          <a:off x="14325111" y="130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66715</xdr:rowOff>
    </xdr:from>
    <xdr:to>
      <xdr:col>19</xdr:col>
      <xdr:colOff>644525</xdr:colOff>
      <xdr:row>78</xdr:row>
      <xdr:rowOff>75318</xdr:rowOff>
    </xdr:to>
    <xdr:cxnSp macro="">
      <xdr:nvCxnSpPr>
        <xdr:cNvPr id="616" name="直線コネクタ 615"/>
        <xdr:cNvCxnSpPr/>
      </xdr:nvCxnSpPr>
      <xdr:spPr>
        <a:xfrm flipV="1">
          <a:off x="12814300" y="13439815"/>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84282</xdr:rowOff>
    </xdr:from>
    <xdr:to>
      <xdr:col>20</xdr:col>
      <xdr:colOff>9525</xdr:colOff>
      <xdr:row>78</xdr:row>
      <xdr:rowOff>14432</xdr:rowOff>
    </xdr:to>
    <xdr:sp macro="" textlink="">
      <xdr:nvSpPr>
        <xdr:cNvPr id="617" name="フローチャート : 判断 616"/>
        <xdr:cNvSpPr/>
      </xdr:nvSpPr>
      <xdr:spPr>
        <a:xfrm>
          <a:off x="13652500" y="1328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30959</xdr:rowOff>
    </xdr:from>
    <xdr:ext cx="534377" cy="259045"/>
    <xdr:sp macro="" textlink="">
      <xdr:nvSpPr>
        <xdr:cNvPr id="618" name="テキスト ボックス 617"/>
        <xdr:cNvSpPr txBox="1"/>
      </xdr:nvSpPr>
      <xdr:spPr>
        <a:xfrm>
          <a:off x="13436111" y="130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76121</xdr:rowOff>
    </xdr:from>
    <xdr:to>
      <xdr:col>18</xdr:col>
      <xdr:colOff>492125</xdr:colOff>
      <xdr:row>78</xdr:row>
      <xdr:rowOff>6271</xdr:rowOff>
    </xdr:to>
    <xdr:sp macro="" textlink="">
      <xdr:nvSpPr>
        <xdr:cNvPr id="619" name="フローチャート : 判断 618"/>
        <xdr:cNvSpPr/>
      </xdr:nvSpPr>
      <xdr:spPr>
        <a:xfrm>
          <a:off x="12763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22798</xdr:rowOff>
    </xdr:from>
    <xdr:ext cx="534377" cy="259045"/>
    <xdr:sp macro="" textlink="">
      <xdr:nvSpPr>
        <xdr:cNvPr id="620" name="テキスト ボックス 619"/>
        <xdr:cNvSpPr txBox="1"/>
      </xdr:nvSpPr>
      <xdr:spPr>
        <a:xfrm>
          <a:off x="12547111" y="130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32489</xdr:rowOff>
    </xdr:from>
    <xdr:to>
      <xdr:col>23</xdr:col>
      <xdr:colOff>568325</xdr:colOff>
      <xdr:row>78</xdr:row>
      <xdr:rowOff>134089</xdr:rowOff>
    </xdr:to>
    <xdr:sp macro="" textlink="">
      <xdr:nvSpPr>
        <xdr:cNvPr id="626" name="円/楕円 625"/>
        <xdr:cNvSpPr/>
      </xdr:nvSpPr>
      <xdr:spPr>
        <a:xfrm>
          <a:off x="16268700" y="134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118866</xdr:rowOff>
    </xdr:from>
    <xdr:ext cx="534377" cy="259045"/>
    <xdr:sp macro="" textlink="">
      <xdr:nvSpPr>
        <xdr:cNvPr id="627" name="公債費該当値テキスト"/>
        <xdr:cNvSpPr txBox="1"/>
      </xdr:nvSpPr>
      <xdr:spPr>
        <a:xfrm>
          <a:off x="16370300" y="133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31445</xdr:rowOff>
    </xdr:from>
    <xdr:to>
      <xdr:col>22</xdr:col>
      <xdr:colOff>415925</xdr:colOff>
      <xdr:row>78</xdr:row>
      <xdr:rowOff>133045</xdr:rowOff>
    </xdr:to>
    <xdr:sp macro="" textlink="">
      <xdr:nvSpPr>
        <xdr:cNvPr id="628" name="円/楕円 627"/>
        <xdr:cNvSpPr/>
      </xdr:nvSpPr>
      <xdr:spPr>
        <a:xfrm>
          <a:off x="15430500" y="134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124172</xdr:rowOff>
    </xdr:from>
    <xdr:ext cx="534377" cy="259045"/>
    <xdr:sp macro="" textlink="">
      <xdr:nvSpPr>
        <xdr:cNvPr id="629" name="テキスト ボックス 628"/>
        <xdr:cNvSpPr txBox="1"/>
      </xdr:nvSpPr>
      <xdr:spPr>
        <a:xfrm>
          <a:off x="15214111" y="1349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15580</xdr:rowOff>
    </xdr:from>
    <xdr:to>
      <xdr:col>21</xdr:col>
      <xdr:colOff>212725</xdr:colOff>
      <xdr:row>78</xdr:row>
      <xdr:rowOff>117180</xdr:rowOff>
    </xdr:to>
    <xdr:sp macro="" textlink="">
      <xdr:nvSpPr>
        <xdr:cNvPr id="630" name="円/楕円 629"/>
        <xdr:cNvSpPr/>
      </xdr:nvSpPr>
      <xdr:spPr>
        <a:xfrm>
          <a:off x="14541500" y="133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108307</xdr:rowOff>
    </xdr:from>
    <xdr:ext cx="534377" cy="259045"/>
    <xdr:sp macro="" textlink="">
      <xdr:nvSpPr>
        <xdr:cNvPr id="631" name="テキスト ボックス 630"/>
        <xdr:cNvSpPr txBox="1"/>
      </xdr:nvSpPr>
      <xdr:spPr>
        <a:xfrm>
          <a:off x="14325111" y="1348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15915</xdr:rowOff>
    </xdr:from>
    <xdr:to>
      <xdr:col>20</xdr:col>
      <xdr:colOff>9525</xdr:colOff>
      <xdr:row>78</xdr:row>
      <xdr:rowOff>117515</xdr:rowOff>
    </xdr:to>
    <xdr:sp macro="" textlink="">
      <xdr:nvSpPr>
        <xdr:cNvPr id="632" name="円/楕円 631"/>
        <xdr:cNvSpPr/>
      </xdr:nvSpPr>
      <xdr:spPr>
        <a:xfrm>
          <a:off x="13652500" y="133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108642</xdr:rowOff>
    </xdr:from>
    <xdr:ext cx="534377" cy="259045"/>
    <xdr:sp macro="" textlink="">
      <xdr:nvSpPr>
        <xdr:cNvPr id="633" name="テキスト ボックス 632"/>
        <xdr:cNvSpPr txBox="1"/>
      </xdr:nvSpPr>
      <xdr:spPr>
        <a:xfrm>
          <a:off x="13436111" y="1348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24518</xdr:rowOff>
    </xdr:from>
    <xdr:to>
      <xdr:col>18</xdr:col>
      <xdr:colOff>492125</xdr:colOff>
      <xdr:row>78</xdr:row>
      <xdr:rowOff>126118</xdr:rowOff>
    </xdr:to>
    <xdr:sp macro="" textlink="">
      <xdr:nvSpPr>
        <xdr:cNvPr id="634" name="円/楕円 633"/>
        <xdr:cNvSpPr/>
      </xdr:nvSpPr>
      <xdr:spPr>
        <a:xfrm>
          <a:off x="12763500" y="133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117245</xdr:rowOff>
    </xdr:from>
    <xdr:ext cx="534377" cy="259045"/>
    <xdr:sp macro="" textlink="">
      <xdr:nvSpPr>
        <xdr:cNvPr id="635" name="テキスト ボックス 634"/>
        <xdr:cNvSpPr txBox="1"/>
      </xdr:nvSpPr>
      <xdr:spPr>
        <a:xfrm>
          <a:off x="12547111" y="134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99161</xdr:rowOff>
    </xdr:from>
    <xdr:to>
      <xdr:col>23</xdr:col>
      <xdr:colOff>517525</xdr:colOff>
      <xdr:row>98</xdr:row>
      <xdr:rowOff>143281</xdr:rowOff>
    </xdr:to>
    <xdr:cxnSp macro="">
      <xdr:nvCxnSpPr>
        <xdr:cNvPr id="664" name="直線コネクタ 663"/>
        <xdr:cNvCxnSpPr/>
      </xdr:nvCxnSpPr>
      <xdr:spPr>
        <a:xfrm>
          <a:off x="15481300" y="16558361"/>
          <a:ext cx="838200" cy="3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99161</xdr:rowOff>
    </xdr:from>
    <xdr:to>
      <xdr:col>22</xdr:col>
      <xdr:colOff>365125</xdr:colOff>
      <xdr:row>97</xdr:row>
      <xdr:rowOff>99885</xdr:rowOff>
    </xdr:to>
    <xdr:cxnSp macro="">
      <xdr:nvCxnSpPr>
        <xdr:cNvPr id="667" name="直線コネクタ 666"/>
        <xdr:cNvCxnSpPr/>
      </xdr:nvCxnSpPr>
      <xdr:spPr>
        <a:xfrm flipV="1">
          <a:off x="14592300" y="16558361"/>
          <a:ext cx="889000" cy="17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153967</xdr:rowOff>
    </xdr:from>
    <xdr:ext cx="534377" cy="259045"/>
    <xdr:sp macro="" textlink="">
      <xdr:nvSpPr>
        <xdr:cNvPr id="669" name="テキスト ボックス 668"/>
        <xdr:cNvSpPr txBox="1"/>
      </xdr:nvSpPr>
      <xdr:spPr>
        <a:xfrm>
          <a:off x="15214111" y="166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99885</xdr:rowOff>
    </xdr:from>
    <xdr:to>
      <xdr:col>21</xdr:col>
      <xdr:colOff>161925</xdr:colOff>
      <xdr:row>98</xdr:row>
      <xdr:rowOff>165533</xdr:rowOff>
    </xdr:to>
    <xdr:cxnSp macro="">
      <xdr:nvCxnSpPr>
        <xdr:cNvPr id="670" name="直線コネクタ 669"/>
        <xdr:cNvCxnSpPr/>
      </xdr:nvCxnSpPr>
      <xdr:spPr>
        <a:xfrm flipV="1">
          <a:off x="13703300" y="16730535"/>
          <a:ext cx="889000" cy="23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56859</xdr:rowOff>
    </xdr:from>
    <xdr:to>
      <xdr:col>21</xdr:col>
      <xdr:colOff>212725</xdr:colOff>
      <xdr:row>97</xdr:row>
      <xdr:rowOff>158459</xdr:rowOff>
    </xdr:to>
    <xdr:sp macro="" textlink="">
      <xdr:nvSpPr>
        <xdr:cNvPr id="671" name="フローチャート : 判断 670"/>
        <xdr:cNvSpPr/>
      </xdr:nvSpPr>
      <xdr:spPr>
        <a:xfrm>
          <a:off x="14541500" y="166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149586</xdr:rowOff>
    </xdr:from>
    <xdr:ext cx="469744" cy="259045"/>
    <xdr:sp macro="" textlink="">
      <xdr:nvSpPr>
        <xdr:cNvPr id="672" name="テキスト ボックス 671"/>
        <xdr:cNvSpPr txBox="1"/>
      </xdr:nvSpPr>
      <xdr:spPr>
        <a:xfrm>
          <a:off x="14357427" y="1678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165533</xdr:rowOff>
    </xdr:from>
    <xdr:to>
      <xdr:col>19</xdr:col>
      <xdr:colOff>644525</xdr:colOff>
      <xdr:row>99</xdr:row>
      <xdr:rowOff>38430</xdr:rowOff>
    </xdr:to>
    <xdr:cxnSp macro="">
      <xdr:nvCxnSpPr>
        <xdr:cNvPr id="673" name="直線コネクタ 672"/>
        <xdr:cNvCxnSpPr/>
      </xdr:nvCxnSpPr>
      <xdr:spPr>
        <a:xfrm flipV="1">
          <a:off x="12814300" y="16967633"/>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112522</xdr:rowOff>
    </xdr:from>
    <xdr:to>
      <xdr:col>20</xdr:col>
      <xdr:colOff>9525</xdr:colOff>
      <xdr:row>97</xdr:row>
      <xdr:rowOff>42672</xdr:rowOff>
    </xdr:to>
    <xdr:sp macro="" textlink="">
      <xdr:nvSpPr>
        <xdr:cNvPr id="674" name="フローチャート : 判断 673"/>
        <xdr:cNvSpPr/>
      </xdr:nvSpPr>
      <xdr:spPr>
        <a:xfrm>
          <a:off x="13652500" y="165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59199</xdr:rowOff>
    </xdr:from>
    <xdr:ext cx="534377" cy="259045"/>
    <xdr:sp macro="" textlink="">
      <xdr:nvSpPr>
        <xdr:cNvPr id="675" name="テキスト ボックス 674"/>
        <xdr:cNvSpPr txBox="1"/>
      </xdr:nvSpPr>
      <xdr:spPr>
        <a:xfrm>
          <a:off x="13436111" y="163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72517</xdr:rowOff>
    </xdr:from>
    <xdr:to>
      <xdr:col>18</xdr:col>
      <xdr:colOff>492125</xdr:colOff>
      <xdr:row>98</xdr:row>
      <xdr:rowOff>2667</xdr:rowOff>
    </xdr:to>
    <xdr:sp macro="" textlink="">
      <xdr:nvSpPr>
        <xdr:cNvPr id="676" name="フローチャート : 判断 675"/>
        <xdr:cNvSpPr/>
      </xdr:nvSpPr>
      <xdr:spPr>
        <a:xfrm>
          <a:off x="12763500" y="167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19194</xdr:rowOff>
    </xdr:from>
    <xdr:ext cx="469744" cy="259045"/>
    <xdr:sp macro="" textlink="">
      <xdr:nvSpPr>
        <xdr:cNvPr id="677" name="テキスト ボックス 676"/>
        <xdr:cNvSpPr txBox="1"/>
      </xdr:nvSpPr>
      <xdr:spPr>
        <a:xfrm>
          <a:off x="12579427" y="1647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92481</xdr:rowOff>
    </xdr:from>
    <xdr:to>
      <xdr:col>23</xdr:col>
      <xdr:colOff>568325</xdr:colOff>
      <xdr:row>99</xdr:row>
      <xdr:rowOff>22631</xdr:rowOff>
    </xdr:to>
    <xdr:sp macro="" textlink="">
      <xdr:nvSpPr>
        <xdr:cNvPr id="683" name="円/楕円 682"/>
        <xdr:cNvSpPr/>
      </xdr:nvSpPr>
      <xdr:spPr>
        <a:xfrm>
          <a:off x="16268700" y="168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7408</xdr:rowOff>
    </xdr:from>
    <xdr:ext cx="469744" cy="259045"/>
    <xdr:sp macro="" textlink="">
      <xdr:nvSpPr>
        <xdr:cNvPr id="684" name="積立金該当値テキスト"/>
        <xdr:cNvSpPr txBox="1"/>
      </xdr:nvSpPr>
      <xdr:spPr>
        <a:xfrm>
          <a:off x="16370300" y="1680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48361</xdr:rowOff>
    </xdr:from>
    <xdr:to>
      <xdr:col>22</xdr:col>
      <xdr:colOff>415925</xdr:colOff>
      <xdr:row>96</xdr:row>
      <xdr:rowOff>149961</xdr:rowOff>
    </xdr:to>
    <xdr:sp macro="" textlink="">
      <xdr:nvSpPr>
        <xdr:cNvPr id="685" name="円/楕円 684"/>
        <xdr:cNvSpPr/>
      </xdr:nvSpPr>
      <xdr:spPr>
        <a:xfrm>
          <a:off x="15430500" y="165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166488</xdr:rowOff>
    </xdr:from>
    <xdr:ext cx="534377" cy="259045"/>
    <xdr:sp macro="" textlink="">
      <xdr:nvSpPr>
        <xdr:cNvPr id="686" name="テキスト ボックス 685"/>
        <xdr:cNvSpPr txBox="1"/>
      </xdr:nvSpPr>
      <xdr:spPr>
        <a:xfrm>
          <a:off x="1521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49085</xdr:rowOff>
    </xdr:from>
    <xdr:to>
      <xdr:col>21</xdr:col>
      <xdr:colOff>212725</xdr:colOff>
      <xdr:row>97</xdr:row>
      <xdr:rowOff>150685</xdr:rowOff>
    </xdr:to>
    <xdr:sp macro="" textlink="">
      <xdr:nvSpPr>
        <xdr:cNvPr id="687" name="円/楕円 686"/>
        <xdr:cNvSpPr/>
      </xdr:nvSpPr>
      <xdr:spPr>
        <a:xfrm>
          <a:off x="14541500" y="166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167212</xdr:rowOff>
    </xdr:from>
    <xdr:ext cx="469744" cy="259045"/>
    <xdr:sp macro="" textlink="">
      <xdr:nvSpPr>
        <xdr:cNvPr id="688" name="テキスト ボックス 687"/>
        <xdr:cNvSpPr txBox="1"/>
      </xdr:nvSpPr>
      <xdr:spPr>
        <a:xfrm>
          <a:off x="14357427" y="1645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114733</xdr:rowOff>
    </xdr:from>
    <xdr:to>
      <xdr:col>20</xdr:col>
      <xdr:colOff>9525</xdr:colOff>
      <xdr:row>99</xdr:row>
      <xdr:rowOff>44883</xdr:rowOff>
    </xdr:to>
    <xdr:sp macro="" textlink="">
      <xdr:nvSpPr>
        <xdr:cNvPr id="689" name="円/楕円 688"/>
        <xdr:cNvSpPr/>
      </xdr:nvSpPr>
      <xdr:spPr>
        <a:xfrm>
          <a:off x="13652500" y="169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36010</xdr:rowOff>
    </xdr:from>
    <xdr:ext cx="469744" cy="259045"/>
    <xdr:sp macro="" textlink="">
      <xdr:nvSpPr>
        <xdr:cNvPr id="690" name="テキスト ボックス 689"/>
        <xdr:cNvSpPr txBox="1"/>
      </xdr:nvSpPr>
      <xdr:spPr>
        <a:xfrm>
          <a:off x="13468427" y="1700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159080</xdr:rowOff>
    </xdr:from>
    <xdr:to>
      <xdr:col>18</xdr:col>
      <xdr:colOff>492125</xdr:colOff>
      <xdr:row>99</xdr:row>
      <xdr:rowOff>89230</xdr:rowOff>
    </xdr:to>
    <xdr:sp macro="" textlink="">
      <xdr:nvSpPr>
        <xdr:cNvPr id="691" name="円/楕円 690"/>
        <xdr:cNvSpPr/>
      </xdr:nvSpPr>
      <xdr:spPr>
        <a:xfrm>
          <a:off x="12763500" y="169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80357</xdr:rowOff>
    </xdr:from>
    <xdr:ext cx="378565" cy="259045"/>
    <xdr:sp macro="" textlink="">
      <xdr:nvSpPr>
        <xdr:cNvPr id="692" name="テキスト ボックス 691"/>
        <xdr:cNvSpPr txBox="1"/>
      </xdr:nvSpPr>
      <xdr:spPr>
        <a:xfrm>
          <a:off x="12625017" y="1705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165710</xdr:rowOff>
    </xdr:from>
    <xdr:to>
      <xdr:col>29</xdr:col>
      <xdr:colOff>568325</xdr:colOff>
      <xdr:row>36</xdr:row>
      <xdr:rowOff>95860</xdr:rowOff>
    </xdr:to>
    <xdr:sp macro="" textlink="">
      <xdr:nvSpPr>
        <xdr:cNvPr id="726" name="フローチャート : 判断 725"/>
        <xdr:cNvSpPr/>
      </xdr:nvSpPr>
      <xdr:spPr>
        <a:xfrm>
          <a:off x="20383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112387</xdr:rowOff>
    </xdr:from>
    <xdr:ext cx="469744" cy="259045"/>
    <xdr:sp macro="" textlink="">
      <xdr:nvSpPr>
        <xdr:cNvPr id="727" name="テキスト ボックス 726"/>
        <xdr:cNvSpPr txBox="1"/>
      </xdr:nvSpPr>
      <xdr:spPr>
        <a:xfrm>
          <a:off x="20199427" y="59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8890</xdr:rowOff>
    </xdr:from>
    <xdr:to>
      <xdr:col>28</xdr:col>
      <xdr:colOff>365125</xdr:colOff>
      <xdr:row>37</xdr:row>
      <xdr:rowOff>110490</xdr:rowOff>
    </xdr:to>
    <xdr:sp macro="" textlink="">
      <xdr:nvSpPr>
        <xdr:cNvPr id="729" name="フローチャート : 判断 728"/>
        <xdr:cNvSpPr/>
      </xdr:nvSpPr>
      <xdr:spPr>
        <a:xfrm>
          <a:off x="19494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127017</xdr:rowOff>
    </xdr:from>
    <xdr:ext cx="469744" cy="259045"/>
    <xdr:sp macro="" textlink="">
      <xdr:nvSpPr>
        <xdr:cNvPr id="730" name="テキスト ボックス 729"/>
        <xdr:cNvSpPr txBox="1"/>
      </xdr:nvSpPr>
      <xdr:spPr>
        <a:xfrm>
          <a:off x="19310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164109</xdr:rowOff>
    </xdr:from>
    <xdr:to>
      <xdr:col>27</xdr:col>
      <xdr:colOff>161925</xdr:colOff>
      <xdr:row>37</xdr:row>
      <xdr:rowOff>94259</xdr:rowOff>
    </xdr:to>
    <xdr:sp macro="" textlink="">
      <xdr:nvSpPr>
        <xdr:cNvPr id="731" name="フローチャート : 判断 730"/>
        <xdr:cNvSpPr/>
      </xdr:nvSpPr>
      <xdr:spPr>
        <a:xfrm>
          <a:off x="18605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110786</xdr:rowOff>
    </xdr:from>
    <xdr:ext cx="469744" cy="259045"/>
    <xdr:sp macro="" textlink="">
      <xdr:nvSpPr>
        <xdr:cNvPr id="732" name="テキスト ボックス 731"/>
        <xdr:cNvSpPr txBox="1"/>
      </xdr:nvSpPr>
      <xdr:spPr>
        <a:xfrm>
          <a:off x="18421427"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45320</xdr:rowOff>
    </xdr:from>
    <xdr:to>
      <xdr:col>32</xdr:col>
      <xdr:colOff>187325</xdr:colOff>
      <xdr:row>59</xdr:row>
      <xdr:rowOff>60245</xdr:rowOff>
    </xdr:to>
    <xdr:cxnSp macro="">
      <xdr:nvCxnSpPr>
        <xdr:cNvPr id="778" name="直線コネクタ 777"/>
        <xdr:cNvCxnSpPr/>
      </xdr:nvCxnSpPr>
      <xdr:spPr>
        <a:xfrm>
          <a:off x="21323300" y="10160870"/>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36112</xdr:rowOff>
    </xdr:from>
    <xdr:to>
      <xdr:col>31</xdr:col>
      <xdr:colOff>34925</xdr:colOff>
      <xdr:row>59</xdr:row>
      <xdr:rowOff>45320</xdr:rowOff>
    </xdr:to>
    <xdr:cxnSp macro="">
      <xdr:nvCxnSpPr>
        <xdr:cNvPr id="781" name="直線コネクタ 780"/>
        <xdr:cNvCxnSpPr/>
      </xdr:nvCxnSpPr>
      <xdr:spPr>
        <a:xfrm>
          <a:off x="20434300" y="10151662"/>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33466</xdr:rowOff>
    </xdr:from>
    <xdr:to>
      <xdr:col>29</xdr:col>
      <xdr:colOff>517525</xdr:colOff>
      <xdr:row>59</xdr:row>
      <xdr:rowOff>36112</xdr:rowOff>
    </xdr:to>
    <xdr:cxnSp macro="">
      <xdr:nvCxnSpPr>
        <xdr:cNvPr id="784" name="直線コネクタ 783"/>
        <xdr:cNvCxnSpPr/>
      </xdr:nvCxnSpPr>
      <xdr:spPr>
        <a:xfrm>
          <a:off x="19545300" y="10149016"/>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103432</xdr:rowOff>
    </xdr:from>
    <xdr:to>
      <xdr:col>29</xdr:col>
      <xdr:colOff>568325</xdr:colOff>
      <xdr:row>59</xdr:row>
      <xdr:rowOff>33582</xdr:rowOff>
    </xdr:to>
    <xdr:sp macro="" textlink="">
      <xdr:nvSpPr>
        <xdr:cNvPr id="785" name="フローチャート : 判断 784"/>
        <xdr:cNvSpPr/>
      </xdr:nvSpPr>
      <xdr:spPr>
        <a:xfrm>
          <a:off x="20383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50109</xdr:rowOff>
    </xdr:from>
    <xdr:ext cx="469744" cy="259045"/>
    <xdr:sp macro="" textlink="">
      <xdr:nvSpPr>
        <xdr:cNvPr id="786" name="テキスト ボックス 785"/>
        <xdr:cNvSpPr txBox="1"/>
      </xdr:nvSpPr>
      <xdr:spPr>
        <a:xfrm>
          <a:off x="20199427"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31670</xdr:rowOff>
    </xdr:from>
    <xdr:to>
      <xdr:col>28</xdr:col>
      <xdr:colOff>314325</xdr:colOff>
      <xdr:row>59</xdr:row>
      <xdr:rowOff>33466</xdr:rowOff>
    </xdr:to>
    <xdr:cxnSp macro="">
      <xdr:nvCxnSpPr>
        <xdr:cNvPr id="787" name="直線コネクタ 786"/>
        <xdr:cNvCxnSpPr/>
      </xdr:nvCxnSpPr>
      <xdr:spPr>
        <a:xfrm>
          <a:off x="18656300" y="1014722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56177</xdr:rowOff>
    </xdr:from>
    <xdr:to>
      <xdr:col>28</xdr:col>
      <xdr:colOff>365125</xdr:colOff>
      <xdr:row>58</xdr:row>
      <xdr:rowOff>157777</xdr:rowOff>
    </xdr:to>
    <xdr:sp macro="" textlink="">
      <xdr:nvSpPr>
        <xdr:cNvPr id="788" name="フローチャート : 判断 787"/>
        <xdr:cNvSpPr/>
      </xdr:nvSpPr>
      <xdr:spPr>
        <a:xfrm>
          <a:off x="19494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2854</xdr:rowOff>
    </xdr:from>
    <xdr:ext cx="469744" cy="259045"/>
    <xdr:sp macro="" textlink="">
      <xdr:nvSpPr>
        <xdr:cNvPr id="789" name="テキスト ボックス 788"/>
        <xdr:cNvSpPr txBox="1"/>
      </xdr:nvSpPr>
      <xdr:spPr>
        <a:xfrm>
          <a:off x="19310427"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62382</xdr:rowOff>
    </xdr:from>
    <xdr:to>
      <xdr:col>27</xdr:col>
      <xdr:colOff>161925</xdr:colOff>
      <xdr:row>58</xdr:row>
      <xdr:rowOff>163982</xdr:rowOff>
    </xdr:to>
    <xdr:sp macro="" textlink="">
      <xdr:nvSpPr>
        <xdr:cNvPr id="790" name="フローチャート : 判断 789"/>
        <xdr:cNvSpPr/>
      </xdr:nvSpPr>
      <xdr:spPr>
        <a:xfrm>
          <a:off x="18605500" y="100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9059</xdr:rowOff>
    </xdr:from>
    <xdr:ext cx="469744" cy="259045"/>
    <xdr:sp macro="" textlink="">
      <xdr:nvSpPr>
        <xdr:cNvPr id="791" name="テキスト ボックス 790"/>
        <xdr:cNvSpPr txBox="1"/>
      </xdr:nvSpPr>
      <xdr:spPr>
        <a:xfrm>
          <a:off x="18421427" y="97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9445</xdr:rowOff>
    </xdr:from>
    <xdr:to>
      <xdr:col>32</xdr:col>
      <xdr:colOff>238125</xdr:colOff>
      <xdr:row>59</xdr:row>
      <xdr:rowOff>111045</xdr:rowOff>
    </xdr:to>
    <xdr:sp macro="" textlink="">
      <xdr:nvSpPr>
        <xdr:cNvPr id="797" name="円/楕円 796"/>
        <xdr:cNvSpPr/>
      </xdr:nvSpPr>
      <xdr:spPr>
        <a:xfrm>
          <a:off x="22110700" y="101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95822</xdr:rowOff>
    </xdr:from>
    <xdr:ext cx="469744" cy="259045"/>
    <xdr:sp macro="" textlink="">
      <xdr:nvSpPr>
        <xdr:cNvPr id="798" name="貸付金該当値テキスト"/>
        <xdr:cNvSpPr txBox="1"/>
      </xdr:nvSpPr>
      <xdr:spPr>
        <a:xfrm>
          <a:off x="22212300" y="1003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165970</xdr:rowOff>
    </xdr:from>
    <xdr:to>
      <xdr:col>31</xdr:col>
      <xdr:colOff>85725</xdr:colOff>
      <xdr:row>59</xdr:row>
      <xdr:rowOff>96120</xdr:rowOff>
    </xdr:to>
    <xdr:sp macro="" textlink="">
      <xdr:nvSpPr>
        <xdr:cNvPr id="799" name="円/楕円 798"/>
        <xdr:cNvSpPr/>
      </xdr:nvSpPr>
      <xdr:spPr>
        <a:xfrm>
          <a:off x="21272500" y="101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87247</xdr:rowOff>
    </xdr:from>
    <xdr:ext cx="469744" cy="259045"/>
    <xdr:sp macro="" textlink="">
      <xdr:nvSpPr>
        <xdr:cNvPr id="800" name="テキスト ボックス 799"/>
        <xdr:cNvSpPr txBox="1"/>
      </xdr:nvSpPr>
      <xdr:spPr>
        <a:xfrm>
          <a:off x="21088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156762</xdr:rowOff>
    </xdr:from>
    <xdr:to>
      <xdr:col>29</xdr:col>
      <xdr:colOff>568325</xdr:colOff>
      <xdr:row>59</xdr:row>
      <xdr:rowOff>86912</xdr:rowOff>
    </xdr:to>
    <xdr:sp macro="" textlink="">
      <xdr:nvSpPr>
        <xdr:cNvPr id="801" name="円/楕円 800"/>
        <xdr:cNvSpPr/>
      </xdr:nvSpPr>
      <xdr:spPr>
        <a:xfrm>
          <a:off x="20383500" y="101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78039</xdr:rowOff>
    </xdr:from>
    <xdr:ext cx="469744" cy="259045"/>
    <xdr:sp macro="" textlink="">
      <xdr:nvSpPr>
        <xdr:cNvPr id="802" name="テキスト ボックス 801"/>
        <xdr:cNvSpPr txBox="1"/>
      </xdr:nvSpPr>
      <xdr:spPr>
        <a:xfrm>
          <a:off x="20199427" y="101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154116</xdr:rowOff>
    </xdr:from>
    <xdr:to>
      <xdr:col>28</xdr:col>
      <xdr:colOff>365125</xdr:colOff>
      <xdr:row>59</xdr:row>
      <xdr:rowOff>84266</xdr:rowOff>
    </xdr:to>
    <xdr:sp macro="" textlink="">
      <xdr:nvSpPr>
        <xdr:cNvPr id="803" name="円/楕円 802"/>
        <xdr:cNvSpPr/>
      </xdr:nvSpPr>
      <xdr:spPr>
        <a:xfrm>
          <a:off x="19494500" y="100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75393</xdr:rowOff>
    </xdr:from>
    <xdr:ext cx="469744" cy="259045"/>
    <xdr:sp macro="" textlink="">
      <xdr:nvSpPr>
        <xdr:cNvPr id="804" name="テキスト ボックス 803"/>
        <xdr:cNvSpPr txBox="1"/>
      </xdr:nvSpPr>
      <xdr:spPr>
        <a:xfrm>
          <a:off x="19310427" y="101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152320</xdr:rowOff>
    </xdr:from>
    <xdr:to>
      <xdr:col>27</xdr:col>
      <xdr:colOff>161925</xdr:colOff>
      <xdr:row>59</xdr:row>
      <xdr:rowOff>82470</xdr:rowOff>
    </xdr:to>
    <xdr:sp macro="" textlink="">
      <xdr:nvSpPr>
        <xdr:cNvPr id="805" name="円/楕円 804"/>
        <xdr:cNvSpPr/>
      </xdr:nvSpPr>
      <xdr:spPr>
        <a:xfrm>
          <a:off x="18605500" y="100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73597</xdr:rowOff>
    </xdr:from>
    <xdr:ext cx="469744" cy="259045"/>
    <xdr:sp macro="" textlink="">
      <xdr:nvSpPr>
        <xdr:cNvPr id="806" name="テキスト ボックス 805"/>
        <xdr:cNvSpPr txBox="1"/>
      </xdr:nvSpPr>
      <xdr:spPr>
        <a:xfrm>
          <a:off x="18421427" y="1018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126702</xdr:rowOff>
    </xdr:from>
    <xdr:to>
      <xdr:col>32</xdr:col>
      <xdr:colOff>187325</xdr:colOff>
      <xdr:row>78</xdr:row>
      <xdr:rowOff>68670</xdr:rowOff>
    </xdr:to>
    <xdr:cxnSp macro="">
      <xdr:nvCxnSpPr>
        <xdr:cNvPr id="838" name="直線コネクタ 837"/>
        <xdr:cNvCxnSpPr/>
      </xdr:nvCxnSpPr>
      <xdr:spPr>
        <a:xfrm flipV="1">
          <a:off x="21323300" y="13328352"/>
          <a:ext cx="838200" cy="1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68670</xdr:rowOff>
    </xdr:from>
    <xdr:to>
      <xdr:col>31</xdr:col>
      <xdr:colOff>34925</xdr:colOff>
      <xdr:row>79</xdr:row>
      <xdr:rowOff>15374</xdr:rowOff>
    </xdr:to>
    <xdr:cxnSp macro="">
      <xdr:nvCxnSpPr>
        <xdr:cNvPr id="841" name="直線コネクタ 840"/>
        <xdr:cNvCxnSpPr/>
      </xdr:nvCxnSpPr>
      <xdr:spPr>
        <a:xfrm flipV="1">
          <a:off x="20434300" y="13441770"/>
          <a:ext cx="889000" cy="1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143227</xdr:rowOff>
    </xdr:from>
    <xdr:to>
      <xdr:col>29</xdr:col>
      <xdr:colOff>517525</xdr:colOff>
      <xdr:row>79</xdr:row>
      <xdr:rowOff>15374</xdr:rowOff>
    </xdr:to>
    <xdr:cxnSp macro="">
      <xdr:nvCxnSpPr>
        <xdr:cNvPr id="844" name="直線コネクタ 843"/>
        <xdr:cNvCxnSpPr/>
      </xdr:nvCxnSpPr>
      <xdr:spPr>
        <a:xfrm>
          <a:off x="19545300" y="13516327"/>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85308</xdr:rowOff>
    </xdr:from>
    <xdr:to>
      <xdr:col>29</xdr:col>
      <xdr:colOff>568325</xdr:colOff>
      <xdr:row>77</xdr:row>
      <xdr:rowOff>15458</xdr:rowOff>
    </xdr:to>
    <xdr:sp macro="" textlink="">
      <xdr:nvSpPr>
        <xdr:cNvPr id="845" name="フローチャート : 判断 844"/>
        <xdr:cNvSpPr/>
      </xdr:nvSpPr>
      <xdr:spPr>
        <a:xfrm>
          <a:off x="20383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31985</xdr:rowOff>
    </xdr:from>
    <xdr:ext cx="534377" cy="259045"/>
    <xdr:sp macro="" textlink="">
      <xdr:nvSpPr>
        <xdr:cNvPr id="846" name="テキスト ボックス 845"/>
        <xdr:cNvSpPr txBox="1"/>
      </xdr:nvSpPr>
      <xdr:spPr>
        <a:xfrm>
          <a:off x="20167111" y="128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143227</xdr:rowOff>
    </xdr:from>
    <xdr:to>
      <xdr:col>28</xdr:col>
      <xdr:colOff>314325</xdr:colOff>
      <xdr:row>78</xdr:row>
      <xdr:rowOff>154592</xdr:rowOff>
    </xdr:to>
    <xdr:cxnSp macro="">
      <xdr:nvCxnSpPr>
        <xdr:cNvPr id="847" name="直線コネクタ 846"/>
        <xdr:cNvCxnSpPr/>
      </xdr:nvCxnSpPr>
      <xdr:spPr>
        <a:xfrm flipV="1">
          <a:off x="18656300" y="13516327"/>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145300</xdr:rowOff>
    </xdr:from>
    <xdr:to>
      <xdr:col>28</xdr:col>
      <xdr:colOff>365125</xdr:colOff>
      <xdr:row>77</xdr:row>
      <xdr:rowOff>75450</xdr:rowOff>
    </xdr:to>
    <xdr:sp macro="" textlink="">
      <xdr:nvSpPr>
        <xdr:cNvPr id="848" name="フローチャート : 判断 847"/>
        <xdr:cNvSpPr/>
      </xdr:nvSpPr>
      <xdr:spPr>
        <a:xfrm>
          <a:off x="19494500" y="13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91976</xdr:rowOff>
    </xdr:from>
    <xdr:ext cx="534377" cy="259045"/>
    <xdr:sp macro="" textlink="">
      <xdr:nvSpPr>
        <xdr:cNvPr id="849" name="テキスト ボックス 848"/>
        <xdr:cNvSpPr txBox="1"/>
      </xdr:nvSpPr>
      <xdr:spPr>
        <a:xfrm>
          <a:off x="19278111" y="1295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145690</xdr:rowOff>
    </xdr:from>
    <xdr:to>
      <xdr:col>27</xdr:col>
      <xdr:colOff>161925</xdr:colOff>
      <xdr:row>77</xdr:row>
      <xdr:rowOff>75840</xdr:rowOff>
    </xdr:to>
    <xdr:sp macro="" textlink="">
      <xdr:nvSpPr>
        <xdr:cNvPr id="850" name="フローチャート : 判断 849"/>
        <xdr:cNvSpPr/>
      </xdr:nvSpPr>
      <xdr:spPr>
        <a:xfrm>
          <a:off x="18605500" y="131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92368</xdr:rowOff>
    </xdr:from>
    <xdr:ext cx="534377" cy="259045"/>
    <xdr:sp macro="" textlink="">
      <xdr:nvSpPr>
        <xdr:cNvPr id="851" name="テキスト ボックス 850"/>
        <xdr:cNvSpPr txBox="1"/>
      </xdr:nvSpPr>
      <xdr:spPr>
        <a:xfrm>
          <a:off x="18389111" y="12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75902</xdr:rowOff>
    </xdr:from>
    <xdr:to>
      <xdr:col>32</xdr:col>
      <xdr:colOff>238125</xdr:colOff>
      <xdr:row>78</xdr:row>
      <xdr:rowOff>6052</xdr:rowOff>
    </xdr:to>
    <xdr:sp macro="" textlink="">
      <xdr:nvSpPr>
        <xdr:cNvPr id="857" name="円/楕円 856"/>
        <xdr:cNvSpPr/>
      </xdr:nvSpPr>
      <xdr:spPr>
        <a:xfrm>
          <a:off x="22110700" y="132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54329</xdr:rowOff>
    </xdr:from>
    <xdr:ext cx="534377" cy="259045"/>
    <xdr:sp macro="" textlink="">
      <xdr:nvSpPr>
        <xdr:cNvPr id="858" name="繰出金該当値テキスト"/>
        <xdr:cNvSpPr txBox="1"/>
      </xdr:nvSpPr>
      <xdr:spPr>
        <a:xfrm>
          <a:off x="22212300" y="132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17870</xdr:rowOff>
    </xdr:from>
    <xdr:to>
      <xdr:col>31</xdr:col>
      <xdr:colOff>85725</xdr:colOff>
      <xdr:row>78</xdr:row>
      <xdr:rowOff>119470</xdr:rowOff>
    </xdr:to>
    <xdr:sp macro="" textlink="">
      <xdr:nvSpPr>
        <xdr:cNvPr id="859" name="円/楕円 858"/>
        <xdr:cNvSpPr/>
      </xdr:nvSpPr>
      <xdr:spPr>
        <a:xfrm>
          <a:off x="21272500" y="133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110597</xdr:rowOff>
    </xdr:from>
    <xdr:ext cx="534377" cy="259045"/>
    <xdr:sp macro="" textlink="">
      <xdr:nvSpPr>
        <xdr:cNvPr id="860" name="テキスト ボックス 859"/>
        <xdr:cNvSpPr txBox="1"/>
      </xdr:nvSpPr>
      <xdr:spPr>
        <a:xfrm>
          <a:off x="21056111" y="134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136024</xdr:rowOff>
    </xdr:from>
    <xdr:to>
      <xdr:col>29</xdr:col>
      <xdr:colOff>568325</xdr:colOff>
      <xdr:row>79</xdr:row>
      <xdr:rowOff>66174</xdr:rowOff>
    </xdr:to>
    <xdr:sp macro="" textlink="">
      <xdr:nvSpPr>
        <xdr:cNvPr id="861" name="円/楕円 860"/>
        <xdr:cNvSpPr/>
      </xdr:nvSpPr>
      <xdr:spPr>
        <a:xfrm>
          <a:off x="20383500" y="13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57301</xdr:rowOff>
    </xdr:from>
    <xdr:ext cx="534377" cy="259045"/>
    <xdr:sp macro="" textlink="">
      <xdr:nvSpPr>
        <xdr:cNvPr id="862" name="テキスト ボックス 861"/>
        <xdr:cNvSpPr txBox="1"/>
      </xdr:nvSpPr>
      <xdr:spPr>
        <a:xfrm>
          <a:off x="20167111" y="1360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92427</xdr:rowOff>
    </xdr:from>
    <xdr:to>
      <xdr:col>28</xdr:col>
      <xdr:colOff>365125</xdr:colOff>
      <xdr:row>79</xdr:row>
      <xdr:rowOff>22577</xdr:rowOff>
    </xdr:to>
    <xdr:sp macro="" textlink="">
      <xdr:nvSpPr>
        <xdr:cNvPr id="863" name="円/楕円 862"/>
        <xdr:cNvSpPr/>
      </xdr:nvSpPr>
      <xdr:spPr>
        <a:xfrm>
          <a:off x="19494500" y="134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13704</xdr:rowOff>
    </xdr:from>
    <xdr:ext cx="534377" cy="259045"/>
    <xdr:sp macro="" textlink="">
      <xdr:nvSpPr>
        <xdr:cNvPr id="864" name="テキスト ボックス 863"/>
        <xdr:cNvSpPr txBox="1"/>
      </xdr:nvSpPr>
      <xdr:spPr>
        <a:xfrm>
          <a:off x="19278111" y="135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103792</xdr:rowOff>
    </xdr:from>
    <xdr:to>
      <xdr:col>27</xdr:col>
      <xdr:colOff>161925</xdr:colOff>
      <xdr:row>79</xdr:row>
      <xdr:rowOff>33942</xdr:rowOff>
    </xdr:to>
    <xdr:sp macro="" textlink="">
      <xdr:nvSpPr>
        <xdr:cNvPr id="865" name="円/楕円 864"/>
        <xdr:cNvSpPr/>
      </xdr:nvSpPr>
      <xdr:spPr>
        <a:xfrm>
          <a:off x="18605500" y="134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25069</xdr:rowOff>
    </xdr:from>
    <xdr:ext cx="534377" cy="259045"/>
    <xdr:sp macro="" textlink="">
      <xdr:nvSpPr>
        <xdr:cNvPr id="866" name="テキスト ボックス 865"/>
        <xdr:cNvSpPr txBox="1"/>
      </xdr:nvSpPr>
      <xdr:spPr>
        <a:xfrm>
          <a:off x="18389111" y="135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・歳出決算総額は、住民一人当たり</a:t>
          </a:r>
          <a:r>
            <a:rPr kumimoji="1" lang="en-US" altLang="ja-JP" sz="1050">
              <a:latin typeface="ＭＳ Ｐゴシック"/>
            </a:rPr>
            <a:t>289,031</a:t>
          </a:r>
          <a:r>
            <a:rPr kumimoji="1" lang="ja-JP" altLang="en-US" sz="1050">
              <a:latin typeface="ＭＳ Ｐゴシック"/>
            </a:rPr>
            <a:t>円となっている。主な構成項目である人件費は、住民一人当たり</a:t>
          </a:r>
          <a:r>
            <a:rPr kumimoji="1" lang="en-US" altLang="ja-JP" sz="1050">
              <a:latin typeface="ＭＳ Ｐゴシック"/>
            </a:rPr>
            <a:t>53,053</a:t>
          </a:r>
          <a:r>
            <a:rPr kumimoji="1" lang="ja-JP" altLang="en-US" sz="1050">
              <a:latin typeface="ＭＳ Ｐゴシック"/>
            </a:rPr>
            <a:t>円となっており、全国平均、県内平均、類団平均と比較して低い水準にある。給料等は人事院勧告の影響などにより増加に転じており、退職金も減少傾向にあったが、平成</a:t>
          </a:r>
          <a:r>
            <a:rPr kumimoji="1" lang="en-US" altLang="ja-JP" sz="1050">
              <a:latin typeface="ＭＳ Ｐゴシック"/>
            </a:rPr>
            <a:t>28</a:t>
          </a:r>
          <a:r>
            <a:rPr kumimoji="1" lang="ja-JP" altLang="en-US" sz="1050">
              <a:latin typeface="ＭＳ Ｐゴシック"/>
            </a:rPr>
            <a:t>年度は増加に転じている。　人事院勧告に基づく給与構造改革や定員管理による職員数の適正化などに努めていること、窓口業務の民間委託や指定管理者制度を積極的に導入しているため、引き続き、定員の適正化や行財政運営の効率化などにより、適正な水準を保っていく必要がある。</a:t>
          </a:r>
        </a:p>
        <a:p>
          <a:r>
            <a:rPr kumimoji="1" lang="ja-JP" altLang="en-US" sz="1050">
              <a:latin typeface="ＭＳ Ｐゴシック"/>
            </a:rPr>
            <a:t>・普通建設事業費は、住民一人当たり</a:t>
          </a:r>
          <a:r>
            <a:rPr kumimoji="1" lang="en-US" altLang="ja-JP" sz="1050">
              <a:latin typeface="ＭＳ Ｐゴシック"/>
            </a:rPr>
            <a:t>30,643</a:t>
          </a:r>
          <a:r>
            <a:rPr kumimoji="1" lang="ja-JP" altLang="en-US" sz="1050">
              <a:latin typeface="ＭＳ Ｐゴシック"/>
            </a:rPr>
            <a:t>円となっており、全国平均、県内平均、類団平均と比較して低い水準にある。普通建設事業費のうち、新規整備分はまちづくりが一段落したこともあり、全国平均、県内平均、類団平均のいずれよりも低くなり、平成</a:t>
          </a:r>
          <a:r>
            <a:rPr kumimoji="1" lang="en-US" altLang="ja-JP" sz="1050">
              <a:latin typeface="ＭＳ Ｐゴシック"/>
            </a:rPr>
            <a:t>27</a:t>
          </a:r>
          <a:r>
            <a:rPr kumimoji="1" lang="ja-JP" altLang="en-US" sz="1050">
              <a:latin typeface="ＭＳ Ｐゴシック"/>
            </a:rPr>
            <a:t>年度よりも大幅に減少した。今後については、新規整備分から更新整備分にシフトしていく必要がある。</a:t>
          </a:r>
        </a:p>
        <a:p>
          <a:r>
            <a:rPr kumimoji="1" lang="ja-JP" altLang="en-US" sz="1050">
              <a:latin typeface="ＭＳ Ｐゴシック"/>
            </a:rPr>
            <a:t>・公債費は、住民一人当たり</a:t>
          </a:r>
          <a:r>
            <a:rPr kumimoji="1" lang="en-US" altLang="ja-JP" sz="1050">
              <a:latin typeface="ＭＳ Ｐゴシック"/>
            </a:rPr>
            <a:t>17,403</a:t>
          </a:r>
          <a:r>
            <a:rPr kumimoji="1" lang="ja-JP" altLang="en-US" sz="1050">
              <a:latin typeface="ＭＳ Ｐゴシック"/>
            </a:rPr>
            <a:t>円となっており、平成</a:t>
          </a:r>
          <a:r>
            <a:rPr kumimoji="1" lang="en-US" altLang="ja-JP" sz="1050">
              <a:latin typeface="ＭＳ Ｐゴシック"/>
            </a:rPr>
            <a:t>27</a:t>
          </a:r>
          <a:r>
            <a:rPr kumimoji="1" lang="ja-JP" altLang="en-US" sz="1050">
              <a:latin typeface="ＭＳ Ｐゴシック"/>
            </a:rPr>
            <a:t>年度以降減少傾向にあり、全国平均、県内平均、類団平均と比較しても低い水準にある。これは、高金利で借り入れた政府資金等が償還満期を迎えたことや借入抑制を</a:t>
          </a:r>
          <a:r>
            <a:rPr kumimoji="1" lang="ja-JP" altLang="en-US" sz="1100">
              <a:latin typeface="ＭＳ Ｐゴシック"/>
            </a:rPr>
            <a:t>行って</a:t>
          </a:r>
          <a:r>
            <a:rPr kumimoji="1" lang="ja-JP" altLang="en-US" sz="1050">
              <a:latin typeface="ＭＳ Ｐゴシック"/>
            </a:rPr>
            <a:t>きたことなどによる。近年、市債を積極的に活用してまちづくりを進めていたため、今後は公債費が増えていくことが見込まれるので、市債を活用するにふさわしい事業を慎重に選択し、世代間負担の公平性に留意した市債活用を図っていく必要がある。</a:t>
          </a:r>
        </a:p>
        <a:p>
          <a:r>
            <a:rPr kumimoji="1" lang="ja-JP" altLang="en-US" sz="1050">
              <a:latin typeface="ＭＳ Ｐゴシック"/>
            </a:rPr>
            <a:t>・繰出金は、住民一人当たり</a:t>
          </a:r>
          <a:r>
            <a:rPr kumimoji="1" lang="en-US" altLang="ja-JP" sz="1050">
              <a:latin typeface="ＭＳ Ｐゴシック"/>
            </a:rPr>
            <a:t>29,648</a:t>
          </a:r>
          <a:r>
            <a:rPr kumimoji="1" lang="ja-JP" altLang="en-US" sz="1050">
              <a:latin typeface="ＭＳ Ｐゴシック"/>
            </a:rPr>
            <a:t>円となっており、全国平均、県内平均、類団平均と比較して低い水準にある。これは、下水道事業特別会計が公営企業として独立採算制の原則に則り、資本費平準化債などを活用し、基準外繰出しがあまりないことによる。しかし、国民健康保険事業特別会計は、法定外繰出しが依然として高額であり、国保税収納率の向上や国保税の引上げなどの検討を講じていく必要が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神奈川県海老名市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131,061
128,840
26.59
39,361,419
37,880,634
1,057,856
23,545,494
26,694,739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10.8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23114</xdr:rowOff>
    </xdr:from>
    <xdr:to>
      <xdr:col>6</xdr:col>
      <xdr:colOff>511175</xdr:colOff>
      <xdr:row>38</xdr:row>
      <xdr:rowOff>20066</xdr:rowOff>
    </xdr:to>
    <xdr:cxnSp macro="">
      <xdr:nvCxnSpPr>
        <xdr:cNvPr id="61" name="直線コネクタ 60"/>
        <xdr:cNvCxnSpPr/>
      </xdr:nvCxnSpPr>
      <xdr:spPr>
        <a:xfrm>
          <a:off x="3797300" y="6366764"/>
          <a:ext cx="8382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23114</xdr:rowOff>
    </xdr:from>
    <xdr:to>
      <xdr:col>5</xdr:col>
      <xdr:colOff>358775</xdr:colOff>
      <xdr:row>37</xdr:row>
      <xdr:rowOff>116078</xdr:rowOff>
    </xdr:to>
    <xdr:cxnSp macro="">
      <xdr:nvCxnSpPr>
        <xdr:cNvPr id="64" name="直線コネクタ 63"/>
        <xdr:cNvCxnSpPr/>
      </xdr:nvCxnSpPr>
      <xdr:spPr>
        <a:xfrm flipV="1">
          <a:off x="2908300" y="6366764"/>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112268</xdr:rowOff>
    </xdr:from>
    <xdr:to>
      <xdr:col>4</xdr:col>
      <xdr:colOff>155575</xdr:colOff>
      <xdr:row>37</xdr:row>
      <xdr:rowOff>116078</xdr:rowOff>
    </xdr:to>
    <xdr:cxnSp macro="">
      <xdr:nvCxnSpPr>
        <xdr:cNvPr id="67" name="直線コネクタ 66"/>
        <xdr:cNvCxnSpPr/>
      </xdr:nvCxnSpPr>
      <xdr:spPr>
        <a:xfrm>
          <a:off x="2019300" y="64559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99568</xdr:rowOff>
    </xdr:from>
    <xdr:to>
      <xdr:col>4</xdr:col>
      <xdr:colOff>206375</xdr:colOff>
      <xdr:row>36</xdr:row>
      <xdr:rowOff>29718</xdr:rowOff>
    </xdr:to>
    <xdr:sp macro="" textlink="">
      <xdr:nvSpPr>
        <xdr:cNvPr id="68" name="フローチャート : 判断 67"/>
        <xdr:cNvSpPr/>
      </xdr:nvSpPr>
      <xdr:spPr>
        <a:xfrm>
          <a:off x="2857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46245</xdr:rowOff>
    </xdr:from>
    <xdr:ext cx="469744" cy="259045"/>
    <xdr:sp macro="" textlink="">
      <xdr:nvSpPr>
        <xdr:cNvPr id="69" name="テキスト ボックス 68"/>
        <xdr:cNvSpPr txBox="1"/>
      </xdr:nvSpPr>
      <xdr:spPr>
        <a:xfrm>
          <a:off x="2673427"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49022</xdr:rowOff>
    </xdr:from>
    <xdr:to>
      <xdr:col>2</xdr:col>
      <xdr:colOff>638175</xdr:colOff>
      <xdr:row>37</xdr:row>
      <xdr:rowOff>112268</xdr:rowOff>
    </xdr:to>
    <xdr:cxnSp macro="">
      <xdr:nvCxnSpPr>
        <xdr:cNvPr id="70" name="直線コネクタ 69"/>
        <xdr:cNvCxnSpPr/>
      </xdr:nvCxnSpPr>
      <xdr:spPr>
        <a:xfrm>
          <a:off x="1130300" y="6392672"/>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117094</xdr:rowOff>
    </xdr:from>
    <xdr:to>
      <xdr:col>3</xdr:col>
      <xdr:colOff>3175</xdr:colOff>
      <xdr:row>36</xdr:row>
      <xdr:rowOff>47244</xdr:rowOff>
    </xdr:to>
    <xdr:sp macro="" textlink="">
      <xdr:nvSpPr>
        <xdr:cNvPr id="71" name="フローチャート : 判断 70"/>
        <xdr:cNvSpPr/>
      </xdr:nvSpPr>
      <xdr:spPr>
        <a:xfrm>
          <a:off x="1968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63771</xdr:rowOff>
    </xdr:from>
    <xdr:ext cx="469744" cy="259045"/>
    <xdr:sp macro="" textlink="">
      <xdr:nvSpPr>
        <xdr:cNvPr id="72" name="テキスト ボックス 71"/>
        <xdr:cNvSpPr txBox="1"/>
      </xdr:nvSpPr>
      <xdr:spPr>
        <a:xfrm>
          <a:off x="1784427"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73660</xdr:rowOff>
    </xdr:from>
    <xdr:to>
      <xdr:col>1</xdr:col>
      <xdr:colOff>485775</xdr:colOff>
      <xdr:row>36</xdr:row>
      <xdr:rowOff>3810</xdr:rowOff>
    </xdr:to>
    <xdr:sp macro="" textlink="">
      <xdr:nvSpPr>
        <xdr:cNvPr id="73" name="フローチャート : 判断 72"/>
        <xdr:cNvSpPr/>
      </xdr:nvSpPr>
      <xdr:spPr>
        <a:xfrm>
          <a:off x="1079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20337</xdr:rowOff>
    </xdr:from>
    <xdr:ext cx="469744" cy="259045"/>
    <xdr:sp macro="" textlink="">
      <xdr:nvSpPr>
        <xdr:cNvPr id="74" name="テキスト ボックス 73"/>
        <xdr:cNvSpPr txBox="1"/>
      </xdr:nvSpPr>
      <xdr:spPr>
        <a:xfrm>
          <a:off x="895427"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140716</xdr:rowOff>
    </xdr:from>
    <xdr:to>
      <xdr:col>6</xdr:col>
      <xdr:colOff>561975</xdr:colOff>
      <xdr:row>38</xdr:row>
      <xdr:rowOff>70865</xdr:rowOff>
    </xdr:to>
    <xdr:sp macro="" textlink="">
      <xdr:nvSpPr>
        <xdr:cNvPr id="80" name="円/楕円 79"/>
        <xdr:cNvSpPr/>
      </xdr:nvSpPr>
      <xdr:spPr>
        <a:xfrm>
          <a:off x="45847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119143</xdr:rowOff>
    </xdr:from>
    <xdr:ext cx="469744" cy="259045"/>
    <xdr:sp macro="" textlink="">
      <xdr:nvSpPr>
        <xdr:cNvPr id="81" name="議会費該当値テキスト"/>
        <xdr:cNvSpPr txBox="1"/>
      </xdr:nvSpPr>
      <xdr:spPr>
        <a:xfrm>
          <a:off x="4686300" y="64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143764</xdr:rowOff>
    </xdr:from>
    <xdr:to>
      <xdr:col>5</xdr:col>
      <xdr:colOff>409575</xdr:colOff>
      <xdr:row>37</xdr:row>
      <xdr:rowOff>73914</xdr:rowOff>
    </xdr:to>
    <xdr:sp macro="" textlink="">
      <xdr:nvSpPr>
        <xdr:cNvPr id="82" name="円/楕円 81"/>
        <xdr:cNvSpPr/>
      </xdr:nvSpPr>
      <xdr:spPr>
        <a:xfrm>
          <a:off x="3746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65041</xdr:rowOff>
    </xdr:from>
    <xdr:ext cx="469744" cy="259045"/>
    <xdr:sp macro="" textlink="">
      <xdr:nvSpPr>
        <xdr:cNvPr id="83" name="テキスト ボックス 82"/>
        <xdr:cNvSpPr txBox="1"/>
      </xdr:nvSpPr>
      <xdr:spPr>
        <a:xfrm>
          <a:off x="356242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65278</xdr:rowOff>
    </xdr:from>
    <xdr:to>
      <xdr:col>4</xdr:col>
      <xdr:colOff>206375</xdr:colOff>
      <xdr:row>37</xdr:row>
      <xdr:rowOff>166878</xdr:rowOff>
    </xdr:to>
    <xdr:sp macro="" textlink="">
      <xdr:nvSpPr>
        <xdr:cNvPr id="84" name="円/楕円 83"/>
        <xdr:cNvSpPr/>
      </xdr:nvSpPr>
      <xdr:spPr>
        <a:xfrm>
          <a:off x="2857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158005</xdr:rowOff>
    </xdr:from>
    <xdr:ext cx="469744" cy="259045"/>
    <xdr:sp macro="" textlink="">
      <xdr:nvSpPr>
        <xdr:cNvPr id="85" name="テキスト ボックス 84"/>
        <xdr:cNvSpPr txBox="1"/>
      </xdr:nvSpPr>
      <xdr:spPr>
        <a:xfrm>
          <a:off x="2673427"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61468</xdr:rowOff>
    </xdr:from>
    <xdr:to>
      <xdr:col>3</xdr:col>
      <xdr:colOff>3175</xdr:colOff>
      <xdr:row>37</xdr:row>
      <xdr:rowOff>163068</xdr:rowOff>
    </xdr:to>
    <xdr:sp macro="" textlink="">
      <xdr:nvSpPr>
        <xdr:cNvPr id="86" name="円/楕円 85"/>
        <xdr:cNvSpPr/>
      </xdr:nvSpPr>
      <xdr:spPr>
        <a:xfrm>
          <a:off x="1968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154195</xdr:rowOff>
    </xdr:from>
    <xdr:ext cx="469744" cy="259045"/>
    <xdr:sp macro="" textlink="">
      <xdr:nvSpPr>
        <xdr:cNvPr id="87" name="テキスト ボックス 86"/>
        <xdr:cNvSpPr txBox="1"/>
      </xdr:nvSpPr>
      <xdr:spPr>
        <a:xfrm>
          <a:off x="1784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169672</xdr:rowOff>
    </xdr:from>
    <xdr:to>
      <xdr:col>1</xdr:col>
      <xdr:colOff>485775</xdr:colOff>
      <xdr:row>37</xdr:row>
      <xdr:rowOff>99822</xdr:rowOff>
    </xdr:to>
    <xdr:sp macro="" textlink="">
      <xdr:nvSpPr>
        <xdr:cNvPr id="88" name="円/楕円 87"/>
        <xdr:cNvSpPr/>
      </xdr:nvSpPr>
      <xdr:spPr>
        <a:xfrm>
          <a:off x="1079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90949</xdr:rowOff>
    </xdr:from>
    <xdr:ext cx="469744" cy="259045"/>
    <xdr:sp macro="" textlink="">
      <xdr:nvSpPr>
        <xdr:cNvPr id="89" name="テキスト ボックス 88"/>
        <xdr:cNvSpPr txBox="1"/>
      </xdr:nvSpPr>
      <xdr:spPr>
        <a:xfrm>
          <a:off x="895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61976</xdr:rowOff>
    </xdr:from>
    <xdr:to>
      <xdr:col>6</xdr:col>
      <xdr:colOff>511175</xdr:colOff>
      <xdr:row>57</xdr:row>
      <xdr:rowOff>60319</xdr:rowOff>
    </xdr:to>
    <xdr:cxnSp macro="">
      <xdr:nvCxnSpPr>
        <xdr:cNvPr id="119" name="直線コネクタ 118"/>
        <xdr:cNvCxnSpPr/>
      </xdr:nvCxnSpPr>
      <xdr:spPr>
        <a:xfrm>
          <a:off x="3797300" y="9663176"/>
          <a:ext cx="838200" cy="1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75368</xdr:rowOff>
    </xdr:from>
    <xdr:to>
      <xdr:col>5</xdr:col>
      <xdr:colOff>358775</xdr:colOff>
      <xdr:row>56</xdr:row>
      <xdr:rowOff>61976</xdr:rowOff>
    </xdr:to>
    <xdr:cxnSp macro="">
      <xdr:nvCxnSpPr>
        <xdr:cNvPr id="122" name="直線コネクタ 121"/>
        <xdr:cNvCxnSpPr/>
      </xdr:nvCxnSpPr>
      <xdr:spPr>
        <a:xfrm>
          <a:off x="2908300" y="9505118"/>
          <a:ext cx="889000" cy="15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118153</xdr:rowOff>
    </xdr:from>
    <xdr:ext cx="534377" cy="259045"/>
    <xdr:sp macro="" textlink="">
      <xdr:nvSpPr>
        <xdr:cNvPr id="124" name="テキスト ボックス 123"/>
        <xdr:cNvSpPr txBox="1"/>
      </xdr:nvSpPr>
      <xdr:spPr>
        <a:xfrm>
          <a:off x="3530111" y="97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75368</xdr:rowOff>
    </xdr:from>
    <xdr:to>
      <xdr:col>4</xdr:col>
      <xdr:colOff>155575</xdr:colOff>
      <xdr:row>56</xdr:row>
      <xdr:rowOff>128956</xdr:rowOff>
    </xdr:to>
    <xdr:cxnSp macro="">
      <xdr:nvCxnSpPr>
        <xdr:cNvPr id="125" name="直線コネクタ 124"/>
        <xdr:cNvCxnSpPr/>
      </xdr:nvCxnSpPr>
      <xdr:spPr>
        <a:xfrm flipV="1">
          <a:off x="2019300" y="9505118"/>
          <a:ext cx="889000" cy="2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102901</xdr:rowOff>
    </xdr:from>
    <xdr:to>
      <xdr:col>4</xdr:col>
      <xdr:colOff>206375</xdr:colOff>
      <xdr:row>57</xdr:row>
      <xdr:rowOff>33051</xdr:rowOff>
    </xdr:to>
    <xdr:sp macro="" textlink="">
      <xdr:nvSpPr>
        <xdr:cNvPr id="126" name="フローチャート : 判断 125"/>
        <xdr:cNvSpPr/>
      </xdr:nvSpPr>
      <xdr:spPr>
        <a:xfrm>
          <a:off x="2857500" y="97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24178</xdr:rowOff>
    </xdr:from>
    <xdr:ext cx="534377" cy="259045"/>
    <xdr:sp macro="" textlink="">
      <xdr:nvSpPr>
        <xdr:cNvPr id="127" name="テキスト ボックス 126"/>
        <xdr:cNvSpPr txBox="1"/>
      </xdr:nvSpPr>
      <xdr:spPr>
        <a:xfrm>
          <a:off x="2641111" y="97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128956</xdr:rowOff>
    </xdr:from>
    <xdr:to>
      <xdr:col>2</xdr:col>
      <xdr:colOff>638175</xdr:colOff>
      <xdr:row>56</xdr:row>
      <xdr:rowOff>161893</xdr:rowOff>
    </xdr:to>
    <xdr:cxnSp macro="">
      <xdr:nvCxnSpPr>
        <xdr:cNvPr id="128" name="直線コネクタ 127"/>
        <xdr:cNvCxnSpPr/>
      </xdr:nvCxnSpPr>
      <xdr:spPr>
        <a:xfrm flipV="1">
          <a:off x="1130300" y="9730156"/>
          <a:ext cx="8890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126371</xdr:rowOff>
    </xdr:from>
    <xdr:to>
      <xdr:col>3</xdr:col>
      <xdr:colOff>3175</xdr:colOff>
      <xdr:row>57</xdr:row>
      <xdr:rowOff>56521</xdr:rowOff>
    </xdr:to>
    <xdr:sp macro="" textlink="">
      <xdr:nvSpPr>
        <xdr:cNvPr id="129" name="フローチャート : 判断 128"/>
        <xdr:cNvSpPr/>
      </xdr:nvSpPr>
      <xdr:spPr>
        <a:xfrm>
          <a:off x="1968500" y="9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47648</xdr:rowOff>
    </xdr:from>
    <xdr:ext cx="534377" cy="259045"/>
    <xdr:sp macro="" textlink="">
      <xdr:nvSpPr>
        <xdr:cNvPr id="130" name="テキスト ボックス 129"/>
        <xdr:cNvSpPr txBox="1"/>
      </xdr:nvSpPr>
      <xdr:spPr>
        <a:xfrm>
          <a:off x="1752111" y="98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41542</xdr:rowOff>
    </xdr:from>
    <xdr:to>
      <xdr:col>1</xdr:col>
      <xdr:colOff>485775</xdr:colOff>
      <xdr:row>57</xdr:row>
      <xdr:rowOff>143142</xdr:rowOff>
    </xdr:to>
    <xdr:sp macro="" textlink="">
      <xdr:nvSpPr>
        <xdr:cNvPr id="131" name="フローチャート : 判断 130"/>
        <xdr:cNvSpPr/>
      </xdr:nvSpPr>
      <xdr:spPr>
        <a:xfrm>
          <a:off x="1079500" y="98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134269</xdr:rowOff>
    </xdr:from>
    <xdr:ext cx="534377" cy="259045"/>
    <xdr:sp macro="" textlink="">
      <xdr:nvSpPr>
        <xdr:cNvPr id="132" name="テキスト ボックス 131"/>
        <xdr:cNvSpPr txBox="1"/>
      </xdr:nvSpPr>
      <xdr:spPr>
        <a:xfrm>
          <a:off x="863111" y="99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9519</xdr:rowOff>
    </xdr:from>
    <xdr:to>
      <xdr:col>6</xdr:col>
      <xdr:colOff>561975</xdr:colOff>
      <xdr:row>57</xdr:row>
      <xdr:rowOff>111119</xdr:rowOff>
    </xdr:to>
    <xdr:sp macro="" textlink="">
      <xdr:nvSpPr>
        <xdr:cNvPr id="138" name="円/楕円 137"/>
        <xdr:cNvSpPr/>
      </xdr:nvSpPr>
      <xdr:spPr>
        <a:xfrm>
          <a:off x="4584700" y="978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159396</xdr:rowOff>
    </xdr:from>
    <xdr:ext cx="534377" cy="259045"/>
    <xdr:sp macro="" textlink="">
      <xdr:nvSpPr>
        <xdr:cNvPr id="139" name="総務費該当値テキスト"/>
        <xdr:cNvSpPr txBox="1"/>
      </xdr:nvSpPr>
      <xdr:spPr>
        <a:xfrm>
          <a:off x="4686300" y="97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11176</xdr:rowOff>
    </xdr:from>
    <xdr:to>
      <xdr:col>5</xdr:col>
      <xdr:colOff>409575</xdr:colOff>
      <xdr:row>56</xdr:row>
      <xdr:rowOff>112776</xdr:rowOff>
    </xdr:to>
    <xdr:sp macro="" textlink="">
      <xdr:nvSpPr>
        <xdr:cNvPr id="140" name="円/楕円 139"/>
        <xdr:cNvSpPr/>
      </xdr:nvSpPr>
      <xdr:spPr>
        <a:xfrm>
          <a:off x="3746500" y="96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129303</xdr:rowOff>
    </xdr:from>
    <xdr:ext cx="534377" cy="259045"/>
    <xdr:sp macro="" textlink="">
      <xdr:nvSpPr>
        <xdr:cNvPr id="141" name="テキスト ボックス 140"/>
        <xdr:cNvSpPr txBox="1"/>
      </xdr:nvSpPr>
      <xdr:spPr>
        <a:xfrm>
          <a:off x="3530111" y="938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24568</xdr:rowOff>
    </xdr:from>
    <xdr:to>
      <xdr:col>4</xdr:col>
      <xdr:colOff>206375</xdr:colOff>
      <xdr:row>55</xdr:row>
      <xdr:rowOff>126168</xdr:rowOff>
    </xdr:to>
    <xdr:sp macro="" textlink="">
      <xdr:nvSpPr>
        <xdr:cNvPr id="142" name="円/楕円 141"/>
        <xdr:cNvSpPr/>
      </xdr:nvSpPr>
      <xdr:spPr>
        <a:xfrm>
          <a:off x="2857500" y="94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142695</xdr:rowOff>
    </xdr:from>
    <xdr:ext cx="534377" cy="259045"/>
    <xdr:sp macro="" textlink="">
      <xdr:nvSpPr>
        <xdr:cNvPr id="143" name="テキスト ボックス 142"/>
        <xdr:cNvSpPr txBox="1"/>
      </xdr:nvSpPr>
      <xdr:spPr>
        <a:xfrm>
          <a:off x="2641111" y="92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78156</xdr:rowOff>
    </xdr:from>
    <xdr:to>
      <xdr:col>3</xdr:col>
      <xdr:colOff>3175</xdr:colOff>
      <xdr:row>57</xdr:row>
      <xdr:rowOff>8306</xdr:rowOff>
    </xdr:to>
    <xdr:sp macro="" textlink="">
      <xdr:nvSpPr>
        <xdr:cNvPr id="144" name="円/楕円 143"/>
        <xdr:cNvSpPr/>
      </xdr:nvSpPr>
      <xdr:spPr>
        <a:xfrm>
          <a:off x="1968500" y="96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24833</xdr:rowOff>
    </xdr:from>
    <xdr:ext cx="534377" cy="259045"/>
    <xdr:sp macro="" textlink="">
      <xdr:nvSpPr>
        <xdr:cNvPr id="145" name="テキスト ボックス 144"/>
        <xdr:cNvSpPr txBox="1"/>
      </xdr:nvSpPr>
      <xdr:spPr>
        <a:xfrm>
          <a:off x="1752111" y="945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111093</xdr:rowOff>
    </xdr:from>
    <xdr:to>
      <xdr:col>1</xdr:col>
      <xdr:colOff>485775</xdr:colOff>
      <xdr:row>57</xdr:row>
      <xdr:rowOff>41243</xdr:rowOff>
    </xdr:to>
    <xdr:sp macro="" textlink="">
      <xdr:nvSpPr>
        <xdr:cNvPr id="146" name="円/楕円 145"/>
        <xdr:cNvSpPr/>
      </xdr:nvSpPr>
      <xdr:spPr>
        <a:xfrm>
          <a:off x="1079500" y="97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57770</xdr:rowOff>
    </xdr:from>
    <xdr:ext cx="534377" cy="259045"/>
    <xdr:sp macro="" textlink="">
      <xdr:nvSpPr>
        <xdr:cNvPr id="147" name="テキスト ボックス 146"/>
        <xdr:cNvSpPr txBox="1"/>
      </xdr:nvSpPr>
      <xdr:spPr>
        <a:xfrm>
          <a:off x="863111" y="94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77629</xdr:rowOff>
    </xdr:from>
    <xdr:to>
      <xdr:col>6</xdr:col>
      <xdr:colOff>511175</xdr:colOff>
      <xdr:row>77</xdr:row>
      <xdr:rowOff>153209</xdr:rowOff>
    </xdr:to>
    <xdr:cxnSp macro="">
      <xdr:nvCxnSpPr>
        <xdr:cNvPr id="179" name="直線コネクタ 178"/>
        <xdr:cNvCxnSpPr/>
      </xdr:nvCxnSpPr>
      <xdr:spPr>
        <a:xfrm flipV="1">
          <a:off x="3797300" y="13279279"/>
          <a:ext cx="8382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153209</xdr:rowOff>
    </xdr:from>
    <xdr:to>
      <xdr:col>5</xdr:col>
      <xdr:colOff>358775</xdr:colOff>
      <xdr:row>77</xdr:row>
      <xdr:rowOff>169669</xdr:rowOff>
    </xdr:to>
    <xdr:cxnSp macro="">
      <xdr:nvCxnSpPr>
        <xdr:cNvPr id="182" name="直線コネクタ 181"/>
        <xdr:cNvCxnSpPr/>
      </xdr:nvCxnSpPr>
      <xdr:spPr>
        <a:xfrm flipV="1">
          <a:off x="2908300" y="13354859"/>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169669</xdr:rowOff>
    </xdr:from>
    <xdr:to>
      <xdr:col>4</xdr:col>
      <xdr:colOff>155575</xdr:colOff>
      <xdr:row>78</xdr:row>
      <xdr:rowOff>93022</xdr:rowOff>
    </xdr:to>
    <xdr:cxnSp macro="">
      <xdr:nvCxnSpPr>
        <xdr:cNvPr id="185" name="直線コネクタ 184"/>
        <xdr:cNvCxnSpPr/>
      </xdr:nvCxnSpPr>
      <xdr:spPr>
        <a:xfrm flipV="1">
          <a:off x="2019300" y="13371319"/>
          <a:ext cx="889000" cy="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122450</xdr:rowOff>
    </xdr:from>
    <xdr:to>
      <xdr:col>4</xdr:col>
      <xdr:colOff>206375</xdr:colOff>
      <xdr:row>76</xdr:row>
      <xdr:rowOff>52600</xdr:rowOff>
    </xdr:to>
    <xdr:sp macro="" textlink="">
      <xdr:nvSpPr>
        <xdr:cNvPr id="186" name="フローチャート : 判断 185"/>
        <xdr:cNvSpPr/>
      </xdr:nvSpPr>
      <xdr:spPr>
        <a:xfrm>
          <a:off x="2857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69127</xdr:rowOff>
    </xdr:from>
    <xdr:ext cx="599010" cy="259045"/>
    <xdr:sp macro="" textlink="">
      <xdr:nvSpPr>
        <xdr:cNvPr id="187" name="テキスト ボックス 186"/>
        <xdr:cNvSpPr txBox="1"/>
      </xdr:nvSpPr>
      <xdr:spPr>
        <a:xfrm>
          <a:off x="2608794"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93022</xdr:rowOff>
    </xdr:from>
    <xdr:to>
      <xdr:col>2</xdr:col>
      <xdr:colOff>638175</xdr:colOff>
      <xdr:row>78</xdr:row>
      <xdr:rowOff>118920</xdr:rowOff>
    </xdr:to>
    <xdr:cxnSp macro="">
      <xdr:nvCxnSpPr>
        <xdr:cNvPr id="188" name="直線コネクタ 187"/>
        <xdr:cNvCxnSpPr/>
      </xdr:nvCxnSpPr>
      <xdr:spPr>
        <a:xfrm flipV="1">
          <a:off x="1130300" y="13466122"/>
          <a:ext cx="8890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44149</xdr:rowOff>
    </xdr:from>
    <xdr:to>
      <xdr:col>3</xdr:col>
      <xdr:colOff>3175</xdr:colOff>
      <xdr:row>76</xdr:row>
      <xdr:rowOff>145749</xdr:rowOff>
    </xdr:to>
    <xdr:sp macro="" textlink="">
      <xdr:nvSpPr>
        <xdr:cNvPr id="189" name="フローチャート : 判断 188"/>
        <xdr:cNvSpPr/>
      </xdr:nvSpPr>
      <xdr:spPr>
        <a:xfrm>
          <a:off x="1968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162275</xdr:rowOff>
    </xdr:from>
    <xdr:ext cx="599010" cy="259045"/>
    <xdr:sp macro="" textlink="">
      <xdr:nvSpPr>
        <xdr:cNvPr id="190" name="テキスト ボックス 189"/>
        <xdr:cNvSpPr txBox="1"/>
      </xdr:nvSpPr>
      <xdr:spPr>
        <a:xfrm>
          <a:off x="1719794"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77970</xdr:rowOff>
    </xdr:from>
    <xdr:to>
      <xdr:col>1</xdr:col>
      <xdr:colOff>485775</xdr:colOff>
      <xdr:row>77</xdr:row>
      <xdr:rowOff>8120</xdr:rowOff>
    </xdr:to>
    <xdr:sp macro="" textlink="">
      <xdr:nvSpPr>
        <xdr:cNvPr id="191" name="フローチャート : 判断 190"/>
        <xdr:cNvSpPr/>
      </xdr:nvSpPr>
      <xdr:spPr>
        <a:xfrm>
          <a:off x="1079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24647</xdr:rowOff>
    </xdr:from>
    <xdr:ext cx="599010" cy="259045"/>
    <xdr:sp macro="" textlink="">
      <xdr:nvSpPr>
        <xdr:cNvPr id="192" name="テキスト ボックス 191"/>
        <xdr:cNvSpPr txBox="1"/>
      </xdr:nvSpPr>
      <xdr:spPr>
        <a:xfrm>
          <a:off x="830794" y="1288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26829</xdr:rowOff>
    </xdr:from>
    <xdr:to>
      <xdr:col>6</xdr:col>
      <xdr:colOff>561975</xdr:colOff>
      <xdr:row>77</xdr:row>
      <xdr:rowOff>128429</xdr:rowOff>
    </xdr:to>
    <xdr:sp macro="" textlink="">
      <xdr:nvSpPr>
        <xdr:cNvPr id="198" name="円/楕円 197"/>
        <xdr:cNvSpPr/>
      </xdr:nvSpPr>
      <xdr:spPr>
        <a:xfrm>
          <a:off x="4584700" y="132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5256</xdr:rowOff>
    </xdr:from>
    <xdr:ext cx="599010" cy="259045"/>
    <xdr:sp macro="" textlink="">
      <xdr:nvSpPr>
        <xdr:cNvPr id="199" name="民生費該当値テキスト"/>
        <xdr:cNvSpPr txBox="1"/>
      </xdr:nvSpPr>
      <xdr:spPr>
        <a:xfrm>
          <a:off x="4686300"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102409</xdr:rowOff>
    </xdr:from>
    <xdr:to>
      <xdr:col>5</xdr:col>
      <xdr:colOff>409575</xdr:colOff>
      <xdr:row>78</xdr:row>
      <xdr:rowOff>32559</xdr:rowOff>
    </xdr:to>
    <xdr:sp macro="" textlink="">
      <xdr:nvSpPr>
        <xdr:cNvPr id="200" name="円/楕円 199"/>
        <xdr:cNvSpPr/>
      </xdr:nvSpPr>
      <xdr:spPr>
        <a:xfrm>
          <a:off x="3746500" y="133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23686</xdr:rowOff>
    </xdr:from>
    <xdr:ext cx="599010" cy="259045"/>
    <xdr:sp macro="" textlink="">
      <xdr:nvSpPr>
        <xdr:cNvPr id="201" name="テキスト ボックス 200"/>
        <xdr:cNvSpPr txBox="1"/>
      </xdr:nvSpPr>
      <xdr:spPr>
        <a:xfrm>
          <a:off x="3497794" y="1339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118869</xdr:rowOff>
    </xdr:from>
    <xdr:to>
      <xdr:col>4</xdr:col>
      <xdr:colOff>206375</xdr:colOff>
      <xdr:row>78</xdr:row>
      <xdr:rowOff>49019</xdr:rowOff>
    </xdr:to>
    <xdr:sp macro="" textlink="">
      <xdr:nvSpPr>
        <xdr:cNvPr id="202" name="円/楕円 201"/>
        <xdr:cNvSpPr/>
      </xdr:nvSpPr>
      <xdr:spPr>
        <a:xfrm>
          <a:off x="2857500" y="133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40146</xdr:rowOff>
    </xdr:from>
    <xdr:ext cx="599010" cy="259045"/>
    <xdr:sp macro="" textlink="">
      <xdr:nvSpPr>
        <xdr:cNvPr id="203" name="テキスト ボックス 202"/>
        <xdr:cNvSpPr txBox="1"/>
      </xdr:nvSpPr>
      <xdr:spPr>
        <a:xfrm>
          <a:off x="2608794" y="1341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42222</xdr:rowOff>
    </xdr:from>
    <xdr:to>
      <xdr:col>3</xdr:col>
      <xdr:colOff>3175</xdr:colOff>
      <xdr:row>78</xdr:row>
      <xdr:rowOff>143822</xdr:rowOff>
    </xdr:to>
    <xdr:sp macro="" textlink="">
      <xdr:nvSpPr>
        <xdr:cNvPr id="204" name="円/楕円 203"/>
        <xdr:cNvSpPr/>
      </xdr:nvSpPr>
      <xdr:spPr>
        <a:xfrm>
          <a:off x="1968500" y="134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134949</xdr:rowOff>
    </xdr:from>
    <xdr:ext cx="599010" cy="259045"/>
    <xdr:sp macro="" textlink="">
      <xdr:nvSpPr>
        <xdr:cNvPr id="205" name="テキスト ボックス 204"/>
        <xdr:cNvSpPr txBox="1"/>
      </xdr:nvSpPr>
      <xdr:spPr>
        <a:xfrm>
          <a:off x="1719794" y="1350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68120</xdr:rowOff>
    </xdr:from>
    <xdr:to>
      <xdr:col>1</xdr:col>
      <xdr:colOff>485775</xdr:colOff>
      <xdr:row>78</xdr:row>
      <xdr:rowOff>169720</xdr:rowOff>
    </xdr:to>
    <xdr:sp macro="" textlink="">
      <xdr:nvSpPr>
        <xdr:cNvPr id="206" name="円/楕円 205"/>
        <xdr:cNvSpPr/>
      </xdr:nvSpPr>
      <xdr:spPr>
        <a:xfrm>
          <a:off x="1079500" y="134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160847</xdr:rowOff>
    </xdr:from>
    <xdr:ext cx="599010" cy="259045"/>
    <xdr:sp macro="" textlink="">
      <xdr:nvSpPr>
        <xdr:cNvPr id="207" name="テキスト ボックス 206"/>
        <xdr:cNvSpPr txBox="1"/>
      </xdr:nvSpPr>
      <xdr:spPr>
        <a:xfrm>
          <a:off x="830794" y="1353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114988</xdr:rowOff>
    </xdr:from>
    <xdr:to>
      <xdr:col>6</xdr:col>
      <xdr:colOff>511175</xdr:colOff>
      <xdr:row>98</xdr:row>
      <xdr:rowOff>146901</xdr:rowOff>
    </xdr:to>
    <xdr:cxnSp macro="">
      <xdr:nvCxnSpPr>
        <xdr:cNvPr id="235" name="直線コネクタ 234"/>
        <xdr:cNvCxnSpPr/>
      </xdr:nvCxnSpPr>
      <xdr:spPr>
        <a:xfrm flipV="1">
          <a:off x="3797300" y="16917088"/>
          <a:ext cx="8382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117092</xdr:rowOff>
    </xdr:from>
    <xdr:to>
      <xdr:col>5</xdr:col>
      <xdr:colOff>358775</xdr:colOff>
      <xdr:row>98</xdr:row>
      <xdr:rowOff>146901</xdr:rowOff>
    </xdr:to>
    <xdr:cxnSp macro="">
      <xdr:nvCxnSpPr>
        <xdr:cNvPr id="238" name="直線コネクタ 237"/>
        <xdr:cNvCxnSpPr/>
      </xdr:nvCxnSpPr>
      <xdr:spPr>
        <a:xfrm>
          <a:off x="2908300" y="16919192"/>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113046</xdr:rowOff>
    </xdr:from>
    <xdr:to>
      <xdr:col>4</xdr:col>
      <xdr:colOff>155575</xdr:colOff>
      <xdr:row>98</xdr:row>
      <xdr:rowOff>117092</xdr:rowOff>
    </xdr:to>
    <xdr:cxnSp macro="">
      <xdr:nvCxnSpPr>
        <xdr:cNvPr id="241" name="直線コネクタ 240"/>
        <xdr:cNvCxnSpPr/>
      </xdr:nvCxnSpPr>
      <xdr:spPr>
        <a:xfrm>
          <a:off x="2019300" y="16915146"/>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105885</xdr:rowOff>
    </xdr:from>
    <xdr:to>
      <xdr:col>4</xdr:col>
      <xdr:colOff>206375</xdr:colOff>
      <xdr:row>97</xdr:row>
      <xdr:rowOff>36035</xdr:rowOff>
    </xdr:to>
    <xdr:sp macro="" textlink="">
      <xdr:nvSpPr>
        <xdr:cNvPr id="242" name="フローチャート : 判断 241"/>
        <xdr:cNvSpPr/>
      </xdr:nvSpPr>
      <xdr:spPr>
        <a:xfrm>
          <a:off x="2857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52562</xdr:rowOff>
    </xdr:from>
    <xdr:ext cx="534377" cy="259045"/>
    <xdr:sp macro="" textlink="">
      <xdr:nvSpPr>
        <xdr:cNvPr id="243" name="テキスト ボックス 242"/>
        <xdr:cNvSpPr txBox="1"/>
      </xdr:nvSpPr>
      <xdr:spPr>
        <a:xfrm>
          <a:off x="2641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73155</xdr:rowOff>
    </xdr:from>
    <xdr:to>
      <xdr:col>2</xdr:col>
      <xdr:colOff>638175</xdr:colOff>
      <xdr:row>98</xdr:row>
      <xdr:rowOff>113046</xdr:rowOff>
    </xdr:to>
    <xdr:cxnSp macro="">
      <xdr:nvCxnSpPr>
        <xdr:cNvPr id="244" name="直線コネクタ 243"/>
        <xdr:cNvCxnSpPr/>
      </xdr:nvCxnSpPr>
      <xdr:spPr>
        <a:xfrm>
          <a:off x="1130300" y="16875255"/>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136060</xdr:rowOff>
    </xdr:from>
    <xdr:to>
      <xdr:col>3</xdr:col>
      <xdr:colOff>3175</xdr:colOff>
      <xdr:row>97</xdr:row>
      <xdr:rowOff>66210</xdr:rowOff>
    </xdr:to>
    <xdr:sp macro="" textlink="">
      <xdr:nvSpPr>
        <xdr:cNvPr id="245" name="フローチャート : 判断 244"/>
        <xdr:cNvSpPr/>
      </xdr:nvSpPr>
      <xdr:spPr>
        <a:xfrm>
          <a:off x="1968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82737</xdr:rowOff>
    </xdr:from>
    <xdr:ext cx="534377" cy="259045"/>
    <xdr:sp macro="" textlink="">
      <xdr:nvSpPr>
        <xdr:cNvPr id="246" name="テキスト ボックス 245"/>
        <xdr:cNvSpPr txBox="1"/>
      </xdr:nvSpPr>
      <xdr:spPr>
        <a:xfrm>
          <a:off x="1752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112035</xdr:rowOff>
    </xdr:from>
    <xdr:to>
      <xdr:col>1</xdr:col>
      <xdr:colOff>485775</xdr:colOff>
      <xdr:row>97</xdr:row>
      <xdr:rowOff>42185</xdr:rowOff>
    </xdr:to>
    <xdr:sp macro="" textlink="">
      <xdr:nvSpPr>
        <xdr:cNvPr id="247" name="フローチャート : 判断 246"/>
        <xdr:cNvSpPr/>
      </xdr:nvSpPr>
      <xdr:spPr>
        <a:xfrm>
          <a:off x="1079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58712</xdr:rowOff>
    </xdr:from>
    <xdr:ext cx="534377" cy="259045"/>
    <xdr:sp macro="" textlink="">
      <xdr:nvSpPr>
        <xdr:cNvPr id="248" name="テキスト ボックス 247"/>
        <xdr:cNvSpPr txBox="1"/>
      </xdr:nvSpPr>
      <xdr:spPr>
        <a:xfrm>
          <a:off x="863111" y="163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64188</xdr:rowOff>
    </xdr:from>
    <xdr:to>
      <xdr:col>6</xdr:col>
      <xdr:colOff>561975</xdr:colOff>
      <xdr:row>98</xdr:row>
      <xdr:rowOff>165788</xdr:rowOff>
    </xdr:to>
    <xdr:sp macro="" textlink="">
      <xdr:nvSpPr>
        <xdr:cNvPr id="254" name="円/楕円 253"/>
        <xdr:cNvSpPr/>
      </xdr:nvSpPr>
      <xdr:spPr>
        <a:xfrm>
          <a:off x="4584700" y="168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150565</xdr:rowOff>
    </xdr:from>
    <xdr:ext cx="534377" cy="259045"/>
    <xdr:sp macro="" textlink="">
      <xdr:nvSpPr>
        <xdr:cNvPr id="255" name="衛生費該当値テキスト"/>
        <xdr:cNvSpPr txBox="1"/>
      </xdr:nvSpPr>
      <xdr:spPr>
        <a:xfrm>
          <a:off x="4686300" y="167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96101</xdr:rowOff>
    </xdr:from>
    <xdr:to>
      <xdr:col>5</xdr:col>
      <xdr:colOff>409575</xdr:colOff>
      <xdr:row>99</xdr:row>
      <xdr:rowOff>26251</xdr:rowOff>
    </xdr:to>
    <xdr:sp macro="" textlink="">
      <xdr:nvSpPr>
        <xdr:cNvPr id="256" name="円/楕円 255"/>
        <xdr:cNvSpPr/>
      </xdr:nvSpPr>
      <xdr:spPr>
        <a:xfrm>
          <a:off x="3746500" y="168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17378</xdr:rowOff>
    </xdr:from>
    <xdr:ext cx="534377" cy="259045"/>
    <xdr:sp macro="" textlink="">
      <xdr:nvSpPr>
        <xdr:cNvPr id="257" name="テキスト ボックス 256"/>
        <xdr:cNvSpPr txBox="1"/>
      </xdr:nvSpPr>
      <xdr:spPr>
        <a:xfrm>
          <a:off x="3530111" y="169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66292</xdr:rowOff>
    </xdr:from>
    <xdr:to>
      <xdr:col>4</xdr:col>
      <xdr:colOff>206375</xdr:colOff>
      <xdr:row>98</xdr:row>
      <xdr:rowOff>167892</xdr:rowOff>
    </xdr:to>
    <xdr:sp macro="" textlink="">
      <xdr:nvSpPr>
        <xdr:cNvPr id="258" name="円/楕円 257"/>
        <xdr:cNvSpPr/>
      </xdr:nvSpPr>
      <xdr:spPr>
        <a:xfrm>
          <a:off x="2857500" y="168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159019</xdr:rowOff>
    </xdr:from>
    <xdr:ext cx="534377" cy="259045"/>
    <xdr:sp macro="" textlink="">
      <xdr:nvSpPr>
        <xdr:cNvPr id="259" name="テキスト ボックス 258"/>
        <xdr:cNvSpPr txBox="1"/>
      </xdr:nvSpPr>
      <xdr:spPr>
        <a:xfrm>
          <a:off x="2641111" y="169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62246</xdr:rowOff>
    </xdr:from>
    <xdr:to>
      <xdr:col>3</xdr:col>
      <xdr:colOff>3175</xdr:colOff>
      <xdr:row>98</xdr:row>
      <xdr:rowOff>163846</xdr:rowOff>
    </xdr:to>
    <xdr:sp macro="" textlink="">
      <xdr:nvSpPr>
        <xdr:cNvPr id="260" name="円/楕円 259"/>
        <xdr:cNvSpPr/>
      </xdr:nvSpPr>
      <xdr:spPr>
        <a:xfrm>
          <a:off x="1968500" y="168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154973</xdr:rowOff>
    </xdr:from>
    <xdr:ext cx="534377" cy="259045"/>
    <xdr:sp macro="" textlink="">
      <xdr:nvSpPr>
        <xdr:cNvPr id="261" name="テキスト ボックス 260"/>
        <xdr:cNvSpPr txBox="1"/>
      </xdr:nvSpPr>
      <xdr:spPr>
        <a:xfrm>
          <a:off x="1752111" y="169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22355</xdr:rowOff>
    </xdr:from>
    <xdr:to>
      <xdr:col>1</xdr:col>
      <xdr:colOff>485775</xdr:colOff>
      <xdr:row>98</xdr:row>
      <xdr:rowOff>123955</xdr:rowOff>
    </xdr:to>
    <xdr:sp macro="" textlink="">
      <xdr:nvSpPr>
        <xdr:cNvPr id="262" name="円/楕円 261"/>
        <xdr:cNvSpPr/>
      </xdr:nvSpPr>
      <xdr:spPr>
        <a:xfrm>
          <a:off x="1079500" y="168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115082</xdr:rowOff>
    </xdr:from>
    <xdr:ext cx="534377" cy="259045"/>
    <xdr:sp macro="" textlink="">
      <xdr:nvSpPr>
        <xdr:cNvPr id="263" name="テキスト ボックス 262"/>
        <xdr:cNvSpPr txBox="1"/>
      </xdr:nvSpPr>
      <xdr:spPr>
        <a:xfrm>
          <a:off x="863111" y="169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5207</xdr:rowOff>
    </xdr:from>
    <xdr:to>
      <xdr:col>15</xdr:col>
      <xdr:colOff>180975</xdr:colOff>
      <xdr:row>36</xdr:row>
      <xdr:rowOff>140843</xdr:rowOff>
    </xdr:to>
    <xdr:cxnSp macro="">
      <xdr:nvCxnSpPr>
        <xdr:cNvPr id="292" name="直線コネクタ 291"/>
        <xdr:cNvCxnSpPr/>
      </xdr:nvCxnSpPr>
      <xdr:spPr>
        <a:xfrm>
          <a:off x="9639300" y="6177407"/>
          <a:ext cx="8382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142384</xdr:rowOff>
    </xdr:from>
    <xdr:ext cx="378565" cy="259045"/>
    <xdr:sp macro="" textlink="">
      <xdr:nvSpPr>
        <xdr:cNvPr id="293" name="労働費平均値テキスト"/>
        <xdr:cNvSpPr txBox="1"/>
      </xdr:nvSpPr>
      <xdr:spPr>
        <a:xfrm>
          <a:off x="10528300" y="6314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121793</xdr:rowOff>
    </xdr:from>
    <xdr:to>
      <xdr:col>14</xdr:col>
      <xdr:colOff>28575</xdr:colOff>
      <xdr:row>36</xdr:row>
      <xdr:rowOff>5207</xdr:rowOff>
    </xdr:to>
    <xdr:cxnSp macro="">
      <xdr:nvCxnSpPr>
        <xdr:cNvPr id="295" name="直線コネクタ 294"/>
        <xdr:cNvCxnSpPr/>
      </xdr:nvCxnSpPr>
      <xdr:spPr>
        <a:xfrm>
          <a:off x="8750300" y="612254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58945</xdr:rowOff>
    </xdr:from>
    <xdr:ext cx="378565" cy="259045"/>
    <xdr:sp macro="" textlink="">
      <xdr:nvSpPr>
        <xdr:cNvPr id="297" name="テキスト ボックス 296"/>
        <xdr:cNvSpPr txBox="1"/>
      </xdr:nvSpPr>
      <xdr:spPr>
        <a:xfrm>
          <a:off x="9450017" y="640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42164</xdr:rowOff>
    </xdr:from>
    <xdr:to>
      <xdr:col>12</xdr:col>
      <xdr:colOff>511175</xdr:colOff>
      <xdr:row>35</xdr:row>
      <xdr:rowOff>121793</xdr:rowOff>
    </xdr:to>
    <xdr:cxnSp macro="">
      <xdr:nvCxnSpPr>
        <xdr:cNvPr id="298" name="直線コネクタ 297"/>
        <xdr:cNvCxnSpPr/>
      </xdr:nvCxnSpPr>
      <xdr:spPr>
        <a:xfrm>
          <a:off x="7861300" y="6042914"/>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167005</xdr:rowOff>
    </xdr:from>
    <xdr:to>
      <xdr:col>12</xdr:col>
      <xdr:colOff>561975</xdr:colOff>
      <xdr:row>36</xdr:row>
      <xdr:rowOff>97155</xdr:rowOff>
    </xdr:to>
    <xdr:sp macro="" textlink="">
      <xdr:nvSpPr>
        <xdr:cNvPr id="299" name="フローチャート : 判断 298"/>
        <xdr:cNvSpPr/>
      </xdr:nvSpPr>
      <xdr:spPr>
        <a:xfrm>
          <a:off x="8699500" y="616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88282</xdr:rowOff>
    </xdr:from>
    <xdr:ext cx="469744" cy="259045"/>
    <xdr:sp macro="" textlink="">
      <xdr:nvSpPr>
        <xdr:cNvPr id="300" name="テキスト ボックス 299"/>
        <xdr:cNvSpPr txBox="1"/>
      </xdr:nvSpPr>
      <xdr:spPr>
        <a:xfrm>
          <a:off x="851542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13970</xdr:rowOff>
    </xdr:from>
    <xdr:to>
      <xdr:col>11</xdr:col>
      <xdr:colOff>307975</xdr:colOff>
      <xdr:row>35</xdr:row>
      <xdr:rowOff>42164</xdr:rowOff>
    </xdr:to>
    <xdr:cxnSp macro="">
      <xdr:nvCxnSpPr>
        <xdr:cNvPr id="301" name="直線コネクタ 300"/>
        <xdr:cNvCxnSpPr/>
      </xdr:nvCxnSpPr>
      <xdr:spPr>
        <a:xfrm>
          <a:off x="6972300" y="601472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17653</xdr:rowOff>
    </xdr:from>
    <xdr:to>
      <xdr:col>11</xdr:col>
      <xdr:colOff>358775</xdr:colOff>
      <xdr:row>35</xdr:row>
      <xdr:rowOff>119253</xdr:rowOff>
    </xdr:to>
    <xdr:sp macro="" textlink="">
      <xdr:nvSpPr>
        <xdr:cNvPr id="302" name="フローチャート : 判断 301"/>
        <xdr:cNvSpPr/>
      </xdr:nvSpPr>
      <xdr:spPr>
        <a:xfrm>
          <a:off x="7810500" y="60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110380</xdr:rowOff>
    </xdr:from>
    <xdr:ext cx="469744" cy="259045"/>
    <xdr:sp macro="" textlink="">
      <xdr:nvSpPr>
        <xdr:cNvPr id="303" name="テキスト ボックス 302"/>
        <xdr:cNvSpPr txBox="1"/>
      </xdr:nvSpPr>
      <xdr:spPr>
        <a:xfrm>
          <a:off x="7626427"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143002</xdr:rowOff>
    </xdr:from>
    <xdr:to>
      <xdr:col>10</xdr:col>
      <xdr:colOff>155575</xdr:colOff>
      <xdr:row>34</xdr:row>
      <xdr:rowOff>73152</xdr:rowOff>
    </xdr:to>
    <xdr:sp macro="" textlink="">
      <xdr:nvSpPr>
        <xdr:cNvPr id="304" name="フローチャート : 判断 303"/>
        <xdr:cNvSpPr/>
      </xdr:nvSpPr>
      <xdr:spPr>
        <a:xfrm>
          <a:off x="6921500" y="58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89679</xdr:rowOff>
    </xdr:from>
    <xdr:ext cx="469744" cy="259045"/>
    <xdr:sp macro="" textlink="">
      <xdr:nvSpPr>
        <xdr:cNvPr id="305" name="テキスト ボックス 304"/>
        <xdr:cNvSpPr txBox="1"/>
      </xdr:nvSpPr>
      <xdr:spPr>
        <a:xfrm>
          <a:off x="6737427"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90043</xdr:rowOff>
    </xdr:from>
    <xdr:to>
      <xdr:col>15</xdr:col>
      <xdr:colOff>231775</xdr:colOff>
      <xdr:row>37</xdr:row>
      <xdr:rowOff>20193</xdr:rowOff>
    </xdr:to>
    <xdr:sp macro="" textlink="">
      <xdr:nvSpPr>
        <xdr:cNvPr id="311" name="円/楕円 310"/>
        <xdr:cNvSpPr/>
      </xdr:nvSpPr>
      <xdr:spPr>
        <a:xfrm>
          <a:off x="104267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112920</xdr:rowOff>
    </xdr:from>
    <xdr:ext cx="469744" cy="259045"/>
    <xdr:sp macro="" textlink="">
      <xdr:nvSpPr>
        <xdr:cNvPr id="312" name="労働費該当値テキスト"/>
        <xdr:cNvSpPr txBox="1"/>
      </xdr:nvSpPr>
      <xdr:spPr>
        <a:xfrm>
          <a:off x="10528300" y="611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125857</xdr:rowOff>
    </xdr:from>
    <xdr:to>
      <xdr:col>14</xdr:col>
      <xdr:colOff>79375</xdr:colOff>
      <xdr:row>36</xdr:row>
      <xdr:rowOff>56007</xdr:rowOff>
    </xdr:to>
    <xdr:sp macro="" textlink="">
      <xdr:nvSpPr>
        <xdr:cNvPr id="313" name="円/楕円 312"/>
        <xdr:cNvSpPr/>
      </xdr:nvSpPr>
      <xdr:spPr>
        <a:xfrm>
          <a:off x="9588500" y="61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72534</xdr:rowOff>
    </xdr:from>
    <xdr:ext cx="469744" cy="259045"/>
    <xdr:sp macro="" textlink="">
      <xdr:nvSpPr>
        <xdr:cNvPr id="314" name="テキスト ボックス 313"/>
        <xdr:cNvSpPr txBox="1"/>
      </xdr:nvSpPr>
      <xdr:spPr>
        <a:xfrm>
          <a:off x="9404427" y="59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70993</xdr:rowOff>
    </xdr:from>
    <xdr:to>
      <xdr:col>12</xdr:col>
      <xdr:colOff>561975</xdr:colOff>
      <xdr:row>36</xdr:row>
      <xdr:rowOff>1143</xdr:rowOff>
    </xdr:to>
    <xdr:sp macro="" textlink="">
      <xdr:nvSpPr>
        <xdr:cNvPr id="315" name="円/楕円 314"/>
        <xdr:cNvSpPr/>
      </xdr:nvSpPr>
      <xdr:spPr>
        <a:xfrm>
          <a:off x="8699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17670</xdr:rowOff>
    </xdr:from>
    <xdr:ext cx="469744" cy="259045"/>
    <xdr:sp macro="" textlink="">
      <xdr:nvSpPr>
        <xdr:cNvPr id="316" name="テキスト ボックス 315"/>
        <xdr:cNvSpPr txBox="1"/>
      </xdr:nvSpPr>
      <xdr:spPr>
        <a:xfrm>
          <a:off x="8515427"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162814</xdr:rowOff>
    </xdr:from>
    <xdr:to>
      <xdr:col>11</xdr:col>
      <xdr:colOff>358775</xdr:colOff>
      <xdr:row>35</xdr:row>
      <xdr:rowOff>92964</xdr:rowOff>
    </xdr:to>
    <xdr:sp macro="" textlink="">
      <xdr:nvSpPr>
        <xdr:cNvPr id="317" name="円/楕円 316"/>
        <xdr:cNvSpPr/>
      </xdr:nvSpPr>
      <xdr:spPr>
        <a:xfrm>
          <a:off x="78105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109491</xdr:rowOff>
    </xdr:from>
    <xdr:ext cx="469744" cy="259045"/>
    <xdr:sp macro="" textlink="">
      <xdr:nvSpPr>
        <xdr:cNvPr id="318" name="テキスト ボックス 317"/>
        <xdr:cNvSpPr txBox="1"/>
      </xdr:nvSpPr>
      <xdr:spPr>
        <a:xfrm>
          <a:off x="7626427" y="576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134620</xdr:rowOff>
    </xdr:from>
    <xdr:to>
      <xdr:col>10</xdr:col>
      <xdr:colOff>155575</xdr:colOff>
      <xdr:row>35</xdr:row>
      <xdr:rowOff>64770</xdr:rowOff>
    </xdr:to>
    <xdr:sp macro="" textlink="">
      <xdr:nvSpPr>
        <xdr:cNvPr id="319" name="円/楕円 318"/>
        <xdr:cNvSpPr/>
      </xdr:nvSpPr>
      <xdr:spPr>
        <a:xfrm>
          <a:off x="6921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55897</xdr:rowOff>
    </xdr:from>
    <xdr:ext cx="469744" cy="259045"/>
    <xdr:sp macro="" textlink="">
      <xdr:nvSpPr>
        <xdr:cNvPr id="320" name="テキスト ボックス 319"/>
        <xdr:cNvSpPr txBox="1"/>
      </xdr:nvSpPr>
      <xdr:spPr>
        <a:xfrm>
          <a:off x="6737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42659</xdr:rowOff>
    </xdr:from>
    <xdr:to>
      <xdr:col>15</xdr:col>
      <xdr:colOff>180975</xdr:colOff>
      <xdr:row>57</xdr:row>
      <xdr:rowOff>48775</xdr:rowOff>
    </xdr:to>
    <xdr:cxnSp macro="">
      <xdr:nvCxnSpPr>
        <xdr:cNvPr id="345" name="直線コネクタ 344"/>
        <xdr:cNvCxnSpPr/>
      </xdr:nvCxnSpPr>
      <xdr:spPr>
        <a:xfrm flipV="1">
          <a:off x="9639300" y="9815309"/>
          <a:ext cx="8382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31400</xdr:rowOff>
    </xdr:from>
    <xdr:to>
      <xdr:col>14</xdr:col>
      <xdr:colOff>28575</xdr:colOff>
      <xdr:row>57</xdr:row>
      <xdr:rowOff>48775</xdr:rowOff>
    </xdr:to>
    <xdr:cxnSp macro="">
      <xdr:nvCxnSpPr>
        <xdr:cNvPr id="348" name="直線コネクタ 347"/>
        <xdr:cNvCxnSpPr/>
      </xdr:nvCxnSpPr>
      <xdr:spPr>
        <a:xfrm>
          <a:off x="8750300" y="9804050"/>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31400</xdr:rowOff>
    </xdr:from>
    <xdr:to>
      <xdr:col>12</xdr:col>
      <xdr:colOff>511175</xdr:colOff>
      <xdr:row>57</xdr:row>
      <xdr:rowOff>53060</xdr:rowOff>
    </xdr:to>
    <xdr:cxnSp macro="">
      <xdr:nvCxnSpPr>
        <xdr:cNvPr id="351" name="直線コネクタ 350"/>
        <xdr:cNvCxnSpPr/>
      </xdr:nvCxnSpPr>
      <xdr:spPr>
        <a:xfrm flipV="1">
          <a:off x="7861300" y="9804050"/>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155308</xdr:rowOff>
    </xdr:from>
    <xdr:to>
      <xdr:col>12</xdr:col>
      <xdr:colOff>561975</xdr:colOff>
      <xdr:row>57</xdr:row>
      <xdr:rowOff>85458</xdr:rowOff>
    </xdr:to>
    <xdr:sp macro="" textlink="">
      <xdr:nvSpPr>
        <xdr:cNvPr id="352" name="フローチャート : 判断 351"/>
        <xdr:cNvSpPr/>
      </xdr:nvSpPr>
      <xdr:spPr>
        <a:xfrm>
          <a:off x="8699500" y="975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76585</xdr:rowOff>
    </xdr:from>
    <xdr:ext cx="469744" cy="259045"/>
    <xdr:sp macro="" textlink="">
      <xdr:nvSpPr>
        <xdr:cNvPr id="353" name="テキスト ボックス 352"/>
        <xdr:cNvSpPr txBox="1"/>
      </xdr:nvSpPr>
      <xdr:spPr>
        <a:xfrm>
          <a:off x="8515427" y="98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26543</xdr:rowOff>
    </xdr:from>
    <xdr:to>
      <xdr:col>11</xdr:col>
      <xdr:colOff>307975</xdr:colOff>
      <xdr:row>57</xdr:row>
      <xdr:rowOff>53060</xdr:rowOff>
    </xdr:to>
    <xdr:cxnSp macro="">
      <xdr:nvCxnSpPr>
        <xdr:cNvPr id="354" name="直線コネクタ 353"/>
        <xdr:cNvCxnSpPr/>
      </xdr:nvCxnSpPr>
      <xdr:spPr>
        <a:xfrm>
          <a:off x="6972300" y="979919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166110</xdr:rowOff>
    </xdr:from>
    <xdr:to>
      <xdr:col>11</xdr:col>
      <xdr:colOff>358775</xdr:colOff>
      <xdr:row>57</xdr:row>
      <xdr:rowOff>96260</xdr:rowOff>
    </xdr:to>
    <xdr:sp macro="" textlink="">
      <xdr:nvSpPr>
        <xdr:cNvPr id="355" name="フローチャート : 判断 354"/>
        <xdr:cNvSpPr/>
      </xdr:nvSpPr>
      <xdr:spPr>
        <a:xfrm>
          <a:off x="7810500" y="97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112787</xdr:rowOff>
    </xdr:from>
    <xdr:ext cx="469744" cy="259045"/>
    <xdr:sp macro="" textlink="">
      <xdr:nvSpPr>
        <xdr:cNvPr id="356" name="テキスト ボックス 355"/>
        <xdr:cNvSpPr txBox="1"/>
      </xdr:nvSpPr>
      <xdr:spPr>
        <a:xfrm>
          <a:off x="7626427" y="95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155937</xdr:rowOff>
    </xdr:from>
    <xdr:to>
      <xdr:col>10</xdr:col>
      <xdr:colOff>155575</xdr:colOff>
      <xdr:row>57</xdr:row>
      <xdr:rowOff>86087</xdr:rowOff>
    </xdr:to>
    <xdr:sp macro="" textlink="">
      <xdr:nvSpPr>
        <xdr:cNvPr id="357" name="フローチャート : 判断 356"/>
        <xdr:cNvSpPr/>
      </xdr:nvSpPr>
      <xdr:spPr>
        <a:xfrm>
          <a:off x="6921500" y="97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77214</xdr:rowOff>
    </xdr:from>
    <xdr:ext cx="469744" cy="259045"/>
    <xdr:sp macro="" textlink="">
      <xdr:nvSpPr>
        <xdr:cNvPr id="358" name="テキスト ボックス 357"/>
        <xdr:cNvSpPr txBox="1"/>
      </xdr:nvSpPr>
      <xdr:spPr>
        <a:xfrm>
          <a:off x="6737427" y="984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163309</xdr:rowOff>
    </xdr:from>
    <xdr:to>
      <xdr:col>15</xdr:col>
      <xdr:colOff>231775</xdr:colOff>
      <xdr:row>57</xdr:row>
      <xdr:rowOff>93459</xdr:rowOff>
    </xdr:to>
    <xdr:sp macro="" textlink="">
      <xdr:nvSpPr>
        <xdr:cNvPr id="364" name="円/楕円 363"/>
        <xdr:cNvSpPr/>
      </xdr:nvSpPr>
      <xdr:spPr>
        <a:xfrm>
          <a:off x="10426700" y="97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141736</xdr:rowOff>
    </xdr:from>
    <xdr:ext cx="469744" cy="259045"/>
    <xdr:sp macro="" textlink="">
      <xdr:nvSpPr>
        <xdr:cNvPr id="365" name="農林水産業費該当値テキスト"/>
        <xdr:cNvSpPr txBox="1"/>
      </xdr:nvSpPr>
      <xdr:spPr>
        <a:xfrm>
          <a:off x="10528300" y="974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169425</xdr:rowOff>
    </xdr:from>
    <xdr:to>
      <xdr:col>14</xdr:col>
      <xdr:colOff>79375</xdr:colOff>
      <xdr:row>57</xdr:row>
      <xdr:rowOff>99575</xdr:rowOff>
    </xdr:to>
    <xdr:sp macro="" textlink="">
      <xdr:nvSpPr>
        <xdr:cNvPr id="366" name="円/楕円 365"/>
        <xdr:cNvSpPr/>
      </xdr:nvSpPr>
      <xdr:spPr>
        <a:xfrm>
          <a:off x="9588500" y="97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90702</xdr:rowOff>
    </xdr:from>
    <xdr:ext cx="469744" cy="259045"/>
    <xdr:sp macro="" textlink="">
      <xdr:nvSpPr>
        <xdr:cNvPr id="367" name="テキスト ボックス 366"/>
        <xdr:cNvSpPr txBox="1"/>
      </xdr:nvSpPr>
      <xdr:spPr>
        <a:xfrm>
          <a:off x="9404427" y="986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152050</xdr:rowOff>
    </xdr:from>
    <xdr:to>
      <xdr:col>12</xdr:col>
      <xdr:colOff>561975</xdr:colOff>
      <xdr:row>57</xdr:row>
      <xdr:rowOff>82200</xdr:rowOff>
    </xdr:to>
    <xdr:sp macro="" textlink="">
      <xdr:nvSpPr>
        <xdr:cNvPr id="368" name="円/楕円 367"/>
        <xdr:cNvSpPr/>
      </xdr:nvSpPr>
      <xdr:spPr>
        <a:xfrm>
          <a:off x="8699500" y="97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98727</xdr:rowOff>
    </xdr:from>
    <xdr:ext cx="469744" cy="259045"/>
    <xdr:sp macro="" textlink="">
      <xdr:nvSpPr>
        <xdr:cNvPr id="369" name="テキスト ボックス 368"/>
        <xdr:cNvSpPr txBox="1"/>
      </xdr:nvSpPr>
      <xdr:spPr>
        <a:xfrm>
          <a:off x="8515427" y="95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2260</xdr:rowOff>
    </xdr:from>
    <xdr:to>
      <xdr:col>11</xdr:col>
      <xdr:colOff>358775</xdr:colOff>
      <xdr:row>57</xdr:row>
      <xdr:rowOff>103860</xdr:rowOff>
    </xdr:to>
    <xdr:sp macro="" textlink="">
      <xdr:nvSpPr>
        <xdr:cNvPr id="370" name="円/楕円 369"/>
        <xdr:cNvSpPr/>
      </xdr:nvSpPr>
      <xdr:spPr>
        <a:xfrm>
          <a:off x="7810500" y="97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94987</xdr:rowOff>
    </xdr:from>
    <xdr:ext cx="469744" cy="259045"/>
    <xdr:sp macro="" textlink="">
      <xdr:nvSpPr>
        <xdr:cNvPr id="371" name="テキスト ボックス 370"/>
        <xdr:cNvSpPr txBox="1"/>
      </xdr:nvSpPr>
      <xdr:spPr>
        <a:xfrm>
          <a:off x="7626427" y="98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147193</xdr:rowOff>
    </xdr:from>
    <xdr:to>
      <xdr:col>10</xdr:col>
      <xdr:colOff>155575</xdr:colOff>
      <xdr:row>57</xdr:row>
      <xdr:rowOff>77343</xdr:rowOff>
    </xdr:to>
    <xdr:sp macro="" textlink="">
      <xdr:nvSpPr>
        <xdr:cNvPr id="372" name="円/楕円 371"/>
        <xdr:cNvSpPr/>
      </xdr:nvSpPr>
      <xdr:spPr>
        <a:xfrm>
          <a:off x="6921500" y="97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93870</xdr:rowOff>
    </xdr:from>
    <xdr:ext cx="469744" cy="259045"/>
    <xdr:sp macro="" textlink="">
      <xdr:nvSpPr>
        <xdr:cNvPr id="373" name="テキスト ボックス 372"/>
        <xdr:cNvSpPr txBox="1"/>
      </xdr:nvSpPr>
      <xdr:spPr>
        <a:xfrm>
          <a:off x="6737427" y="952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86664</xdr:rowOff>
    </xdr:from>
    <xdr:to>
      <xdr:col>15</xdr:col>
      <xdr:colOff>180975</xdr:colOff>
      <xdr:row>78</xdr:row>
      <xdr:rowOff>94689</xdr:rowOff>
    </xdr:to>
    <xdr:cxnSp macro="">
      <xdr:nvCxnSpPr>
        <xdr:cNvPr id="400" name="直線コネクタ 399"/>
        <xdr:cNvCxnSpPr/>
      </xdr:nvCxnSpPr>
      <xdr:spPr>
        <a:xfrm>
          <a:off x="9639300" y="13459764"/>
          <a:ext cx="838200"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86664</xdr:rowOff>
    </xdr:from>
    <xdr:to>
      <xdr:col>14</xdr:col>
      <xdr:colOff>28575</xdr:colOff>
      <xdr:row>78</xdr:row>
      <xdr:rowOff>90323</xdr:rowOff>
    </xdr:to>
    <xdr:cxnSp macro="">
      <xdr:nvCxnSpPr>
        <xdr:cNvPr id="403" name="直線コネクタ 402"/>
        <xdr:cNvCxnSpPr/>
      </xdr:nvCxnSpPr>
      <xdr:spPr>
        <a:xfrm flipV="1">
          <a:off x="8750300" y="13459764"/>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90323</xdr:rowOff>
    </xdr:from>
    <xdr:to>
      <xdr:col>12</xdr:col>
      <xdr:colOff>511175</xdr:colOff>
      <xdr:row>78</xdr:row>
      <xdr:rowOff>92151</xdr:rowOff>
    </xdr:to>
    <xdr:cxnSp macro="">
      <xdr:nvCxnSpPr>
        <xdr:cNvPr id="406" name="直線コネクタ 405"/>
        <xdr:cNvCxnSpPr/>
      </xdr:nvCxnSpPr>
      <xdr:spPr>
        <a:xfrm flipV="1">
          <a:off x="7861300" y="1346342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127305</xdr:rowOff>
    </xdr:from>
    <xdr:to>
      <xdr:col>12</xdr:col>
      <xdr:colOff>561975</xdr:colOff>
      <xdr:row>78</xdr:row>
      <xdr:rowOff>57455</xdr:rowOff>
    </xdr:to>
    <xdr:sp macro="" textlink="">
      <xdr:nvSpPr>
        <xdr:cNvPr id="407" name="フローチャート : 判断 406"/>
        <xdr:cNvSpPr/>
      </xdr:nvSpPr>
      <xdr:spPr>
        <a:xfrm>
          <a:off x="8699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73982</xdr:rowOff>
    </xdr:from>
    <xdr:ext cx="469744" cy="259045"/>
    <xdr:sp macro="" textlink="">
      <xdr:nvSpPr>
        <xdr:cNvPr id="408" name="テキスト ボックス 407"/>
        <xdr:cNvSpPr txBox="1"/>
      </xdr:nvSpPr>
      <xdr:spPr>
        <a:xfrm>
          <a:off x="8515427"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74366</xdr:rowOff>
    </xdr:from>
    <xdr:to>
      <xdr:col>11</xdr:col>
      <xdr:colOff>307975</xdr:colOff>
      <xdr:row>78</xdr:row>
      <xdr:rowOff>92151</xdr:rowOff>
    </xdr:to>
    <xdr:cxnSp macro="">
      <xdr:nvCxnSpPr>
        <xdr:cNvPr id="409" name="直線コネクタ 408"/>
        <xdr:cNvCxnSpPr/>
      </xdr:nvCxnSpPr>
      <xdr:spPr>
        <a:xfrm>
          <a:off x="6972300" y="13447466"/>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124974</xdr:rowOff>
    </xdr:from>
    <xdr:to>
      <xdr:col>11</xdr:col>
      <xdr:colOff>358775</xdr:colOff>
      <xdr:row>78</xdr:row>
      <xdr:rowOff>55124</xdr:rowOff>
    </xdr:to>
    <xdr:sp macro="" textlink="">
      <xdr:nvSpPr>
        <xdr:cNvPr id="410" name="フローチャート : 判断 409"/>
        <xdr:cNvSpPr/>
      </xdr:nvSpPr>
      <xdr:spPr>
        <a:xfrm>
          <a:off x="7810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71651</xdr:rowOff>
    </xdr:from>
    <xdr:ext cx="469744" cy="259045"/>
    <xdr:sp macro="" textlink="">
      <xdr:nvSpPr>
        <xdr:cNvPr id="411" name="テキスト ボックス 410"/>
        <xdr:cNvSpPr txBox="1"/>
      </xdr:nvSpPr>
      <xdr:spPr>
        <a:xfrm>
          <a:off x="7626427"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131190</xdr:rowOff>
    </xdr:from>
    <xdr:to>
      <xdr:col>10</xdr:col>
      <xdr:colOff>155575</xdr:colOff>
      <xdr:row>78</xdr:row>
      <xdr:rowOff>61340</xdr:rowOff>
    </xdr:to>
    <xdr:sp macro="" textlink="">
      <xdr:nvSpPr>
        <xdr:cNvPr id="412" name="フローチャート : 判断 411"/>
        <xdr:cNvSpPr/>
      </xdr:nvSpPr>
      <xdr:spPr>
        <a:xfrm>
          <a:off x="6921500" y="133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77867</xdr:rowOff>
    </xdr:from>
    <xdr:ext cx="469744" cy="259045"/>
    <xdr:sp macro="" textlink="">
      <xdr:nvSpPr>
        <xdr:cNvPr id="413" name="テキスト ボックス 412"/>
        <xdr:cNvSpPr txBox="1"/>
      </xdr:nvSpPr>
      <xdr:spPr>
        <a:xfrm>
          <a:off x="6737427" y="131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43889</xdr:rowOff>
    </xdr:from>
    <xdr:to>
      <xdr:col>15</xdr:col>
      <xdr:colOff>231775</xdr:colOff>
      <xdr:row>78</xdr:row>
      <xdr:rowOff>145489</xdr:rowOff>
    </xdr:to>
    <xdr:sp macro="" textlink="">
      <xdr:nvSpPr>
        <xdr:cNvPr id="419" name="円/楕円 418"/>
        <xdr:cNvSpPr/>
      </xdr:nvSpPr>
      <xdr:spPr>
        <a:xfrm>
          <a:off x="10426700" y="134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130266</xdr:rowOff>
    </xdr:from>
    <xdr:ext cx="469744" cy="259045"/>
    <xdr:sp macro="" textlink="">
      <xdr:nvSpPr>
        <xdr:cNvPr id="420" name="商工費該当値テキスト"/>
        <xdr:cNvSpPr txBox="1"/>
      </xdr:nvSpPr>
      <xdr:spPr>
        <a:xfrm>
          <a:off x="10528300" y="133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35864</xdr:rowOff>
    </xdr:from>
    <xdr:to>
      <xdr:col>14</xdr:col>
      <xdr:colOff>79375</xdr:colOff>
      <xdr:row>78</xdr:row>
      <xdr:rowOff>137464</xdr:rowOff>
    </xdr:to>
    <xdr:sp macro="" textlink="">
      <xdr:nvSpPr>
        <xdr:cNvPr id="421" name="円/楕円 420"/>
        <xdr:cNvSpPr/>
      </xdr:nvSpPr>
      <xdr:spPr>
        <a:xfrm>
          <a:off x="9588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128591</xdr:rowOff>
    </xdr:from>
    <xdr:ext cx="469744" cy="259045"/>
    <xdr:sp macro="" textlink="">
      <xdr:nvSpPr>
        <xdr:cNvPr id="422" name="テキスト ボックス 421"/>
        <xdr:cNvSpPr txBox="1"/>
      </xdr:nvSpPr>
      <xdr:spPr>
        <a:xfrm>
          <a:off x="9404427" y="135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39523</xdr:rowOff>
    </xdr:from>
    <xdr:to>
      <xdr:col>12</xdr:col>
      <xdr:colOff>561975</xdr:colOff>
      <xdr:row>78</xdr:row>
      <xdr:rowOff>141123</xdr:rowOff>
    </xdr:to>
    <xdr:sp macro="" textlink="">
      <xdr:nvSpPr>
        <xdr:cNvPr id="423" name="円/楕円 422"/>
        <xdr:cNvSpPr/>
      </xdr:nvSpPr>
      <xdr:spPr>
        <a:xfrm>
          <a:off x="8699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132250</xdr:rowOff>
    </xdr:from>
    <xdr:ext cx="469744" cy="259045"/>
    <xdr:sp macro="" textlink="">
      <xdr:nvSpPr>
        <xdr:cNvPr id="424" name="テキスト ボックス 423"/>
        <xdr:cNvSpPr txBox="1"/>
      </xdr:nvSpPr>
      <xdr:spPr>
        <a:xfrm>
          <a:off x="8515427"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41351</xdr:rowOff>
    </xdr:from>
    <xdr:to>
      <xdr:col>11</xdr:col>
      <xdr:colOff>358775</xdr:colOff>
      <xdr:row>78</xdr:row>
      <xdr:rowOff>142951</xdr:rowOff>
    </xdr:to>
    <xdr:sp macro="" textlink="">
      <xdr:nvSpPr>
        <xdr:cNvPr id="425" name="円/楕円 424"/>
        <xdr:cNvSpPr/>
      </xdr:nvSpPr>
      <xdr:spPr>
        <a:xfrm>
          <a:off x="7810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134078</xdr:rowOff>
    </xdr:from>
    <xdr:ext cx="469744" cy="259045"/>
    <xdr:sp macro="" textlink="">
      <xdr:nvSpPr>
        <xdr:cNvPr id="426" name="テキスト ボックス 425"/>
        <xdr:cNvSpPr txBox="1"/>
      </xdr:nvSpPr>
      <xdr:spPr>
        <a:xfrm>
          <a:off x="7626427"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23566</xdr:rowOff>
    </xdr:from>
    <xdr:to>
      <xdr:col>10</xdr:col>
      <xdr:colOff>155575</xdr:colOff>
      <xdr:row>78</xdr:row>
      <xdr:rowOff>125166</xdr:rowOff>
    </xdr:to>
    <xdr:sp macro="" textlink="">
      <xdr:nvSpPr>
        <xdr:cNvPr id="427" name="円/楕円 426"/>
        <xdr:cNvSpPr/>
      </xdr:nvSpPr>
      <xdr:spPr>
        <a:xfrm>
          <a:off x="6921500" y="133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116293</xdr:rowOff>
    </xdr:from>
    <xdr:ext cx="469744" cy="259045"/>
    <xdr:sp macro="" textlink="">
      <xdr:nvSpPr>
        <xdr:cNvPr id="428" name="テキスト ボックス 427"/>
        <xdr:cNvSpPr txBox="1"/>
      </xdr:nvSpPr>
      <xdr:spPr>
        <a:xfrm>
          <a:off x="6737427" y="134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117354</xdr:rowOff>
    </xdr:from>
    <xdr:to>
      <xdr:col>15</xdr:col>
      <xdr:colOff>180975</xdr:colOff>
      <xdr:row>97</xdr:row>
      <xdr:rowOff>69044</xdr:rowOff>
    </xdr:to>
    <xdr:cxnSp macro="">
      <xdr:nvCxnSpPr>
        <xdr:cNvPr id="458" name="直線コネクタ 457"/>
        <xdr:cNvCxnSpPr/>
      </xdr:nvCxnSpPr>
      <xdr:spPr>
        <a:xfrm>
          <a:off x="9639300" y="16405104"/>
          <a:ext cx="838200" cy="2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59"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117354</xdr:rowOff>
    </xdr:from>
    <xdr:to>
      <xdr:col>14</xdr:col>
      <xdr:colOff>28575</xdr:colOff>
      <xdr:row>95</xdr:row>
      <xdr:rowOff>153282</xdr:rowOff>
    </xdr:to>
    <xdr:cxnSp macro="">
      <xdr:nvCxnSpPr>
        <xdr:cNvPr id="461" name="直線コネクタ 460"/>
        <xdr:cNvCxnSpPr/>
      </xdr:nvCxnSpPr>
      <xdr:spPr>
        <a:xfrm flipV="1">
          <a:off x="8750300" y="16405104"/>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129812</xdr:rowOff>
    </xdr:from>
    <xdr:ext cx="534377" cy="259045"/>
    <xdr:sp macro="" textlink="">
      <xdr:nvSpPr>
        <xdr:cNvPr id="463" name="テキスト ボックス 462"/>
        <xdr:cNvSpPr txBox="1"/>
      </xdr:nvSpPr>
      <xdr:spPr>
        <a:xfrm>
          <a:off x="9372111" y="1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153282</xdr:rowOff>
    </xdr:from>
    <xdr:to>
      <xdr:col>12</xdr:col>
      <xdr:colOff>511175</xdr:colOff>
      <xdr:row>96</xdr:row>
      <xdr:rowOff>163818</xdr:rowOff>
    </xdr:to>
    <xdr:cxnSp macro="">
      <xdr:nvCxnSpPr>
        <xdr:cNvPr id="464" name="直線コネクタ 463"/>
        <xdr:cNvCxnSpPr/>
      </xdr:nvCxnSpPr>
      <xdr:spPr>
        <a:xfrm flipV="1">
          <a:off x="7861300" y="16441032"/>
          <a:ext cx="889000" cy="18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25825</xdr:rowOff>
    </xdr:from>
    <xdr:to>
      <xdr:col>12</xdr:col>
      <xdr:colOff>561975</xdr:colOff>
      <xdr:row>97</xdr:row>
      <xdr:rowOff>127425</xdr:rowOff>
    </xdr:to>
    <xdr:sp macro="" textlink="">
      <xdr:nvSpPr>
        <xdr:cNvPr id="465" name="フローチャート : 判断 464"/>
        <xdr:cNvSpPr/>
      </xdr:nvSpPr>
      <xdr:spPr>
        <a:xfrm>
          <a:off x="8699500" y="166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118552</xdr:rowOff>
    </xdr:from>
    <xdr:ext cx="534377" cy="259045"/>
    <xdr:sp macro="" textlink="">
      <xdr:nvSpPr>
        <xdr:cNvPr id="466" name="テキスト ボックス 465"/>
        <xdr:cNvSpPr txBox="1"/>
      </xdr:nvSpPr>
      <xdr:spPr>
        <a:xfrm>
          <a:off x="8483111" y="167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163818</xdr:rowOff>
    </xdr:from>
    <xdr:to>
      <xdr:col>11</xdr:col>
      <xdr:colOff>307975</xdr:colOff>
      <xdr:row>97</xdr:row>
      <xdr:rowOff>30905</xdr:rowOff>
    </xdr:to>
    <xdr:cxnSp macro="">
      <xdr:nvCxnSpPr>
        <xdr:cNvPr id="467" name="直線コネクタ 466"/>
        <xdr:cNvCxnSpPr/>
      </xdr:nvCxnSpPr>
      <xdr:spPr>
        <a:xfrm flipV="1">
          <a:off x="6972300" y="16623018"/>
          <a:ext cx="889000" cy="3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21101</xdr:rowOff>
    </xdr:from>
    <xdr:to>
      <xdr:col>11</xdr:col>
      <xdr:colOff>358775</xdr:colOff>
      <xdr:row>97</xdr:row>
      <xdr:rowOff>122701</xdr:rowOff>
    </xdr:to>
    <xdr:sp macro="" textlink="">
      <xdr:nvSpPr>
        <xdr:cNvPr id="468" name="フローチャート : 判断 467"/>
        <xdr:cNvSpPr/>
      </xdr:nvSpPr>
      <xdr:spPr>
        <a:xfrm>
          <a:off x="7810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113828</xdr:rowOff>
    </xdr:from>
    <xdr:ext cx="534377" cy="259045"/>
    <xdr:sp macro="" textlink="">
      <xdr:nvSpPr>
        <xdr:cNvPr id="469" name="テキスト ボックス 468"/>
        <xdr:cNvSpPr txBox="1"/>
      </xdr:nvSpPr>
      <xdr:spPr>
        <a:xfrm>
          <a:off x="7594111" y="167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69317</xdr:rowOff>
    </xdr:from>
    <xdr:to>
      <xdr:col>10</xdr:col>
      <xdr:colOff>155575</xdr:colOff>
      <xdr:row>97</xdr:row>
      <xdr:rowOff>170917</xdr:rowOff>
    </xdr:to>
    <xdr:sp macro="" textlink="">
      <xdr:nvSpPr>
        <xdr:cNvPr id="470" name="フローチャート : 判断 469"/>
        <xdr:cNvSpPr/>
      </xdr:nvSpPr>
      <xdr:spPr>
        <a:xfrm>
          <a:off x="6921500" y="166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162044</xdr:rowOff>
    </xdr:from>
    <xdr:ext cx="534377" cy="259045"/>
    <xdr:sp macro="" textlink="">
      <xdr:nvSpPr>
        <xdr:cNvPr id="471" name="テキスト ボックス 470"/>
        <xdr:cNvSpPr txBox="1"/>
      </xdr:nvSpPr>
      <xdr:spPr>
        <a:xfrm>
          <a:off x="6705111" y="167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18244</xdr:rowOff>
    </xdr:from>
    <xdr:to>
      <xdr:col>15</xdr:col>
      <xdr:colOff>231775</xdr:colOff>
      <xdr:row>97</xdr:row>
      <xdr:rowOff>119844</xdr:rowOff>
    </xdr:to>
    <xdr:sp macro="" textlink="">
      <xdr:nvSpPr>
        <xdr:cNvPr id="477" name="円/楕円 476"/>
        <xdr:cNvSpPr/>
      </xdr:nvSpPr>
      <xdr:spPr>
        <a:xfrm>
          <a:off x="10426700" y="166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41121</xdr:rowOff>
    </xdr:from>
    <xdr:ext cx="534377" cy="259045"/>
    <xdr:sp macro="" textlink="">
      <xdr:nvSpPr>
        <xdr:cNvPr id="478" name="土木費該当値テキスト"/>
        <xdr:cNvSpPr txBox="1"/>
      </xdr:nvSpPr>
      <xdr:spPr>
        <a:xfrm>
          <a:off x="10528300" y="165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66554</xdr:rowOff>
    </xdr:from>
    <xdr:to>
      <xdr:col>14</xdr:col>
      <xdr:colOff>79375</xdr:colOff>
      <xdr:row>95</xdr:row>
      <xdr:rowOff>168154</xdr:rowOff>
    </xdr:to>
    <xdr:sp macro="" textlink="">
      <xdr:nvSpPr>
        <xdr:cNvPr id="479" name="円/楕円 478"/>
        <xdr:cNvSpPr/>
      </xdr:nvSpPr>
      <xdr:spPr>
        <a:xfrm>
          <a:off x="9588500" y="163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13231</xdr:rowOff>
    </xdr:from>
    <xdr:ext cx="534377" cy="259045"/>
    <xdr:sp macro="" textlink="">
      <xdr:nvSpPr>
        <xdr:cNvPr id="480" name="テキスト ボックス 479"/>
        <xdr:cNvSpPr txBox="1"/>
      </xdr:nvSpPr>
      <xdr:spPr>
        <a:xfrm>
          <a:off x="9372111" y="161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102482</xdr:rowOff>
    </xdr:from>
    <xdr:to>
      <xdr:col>12</xdr:col>
      <xdr:colOff>561975</xdr:colOff>
      <xdr:row>96</xdr:row>
      <xdr:rowOff>32632</xdr:rowOff>
    </xdr:to>
    <xdr:sp macro="" textlink="">
      <xdr:nvSpPr>
        <xdr:cNvPr id="481" name="円/楕円 480"/>
        <xdr:cNvSpPr/>
      </xdr:nvSpPr>
      <xdr:spPr>
        <a:xfrm>
          <a:off x="8699500" y="163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49159</xdr:rowOff>
    </xdr:from>
    <xdr:ext cx="534377" cy="259045"/>
    <xdr:sp macro="" textlink="">
      <xdr:nvSpPr>
        <xdr:cNvPr id="482" name="テキスト ボックス 481"/>
        <xdr:cNvSpPr txBox="1"/>
      </xdr:nvSpPr>
      <xdr:spPr>
        <a:xfrm>
          <a:off x="8483111" y="161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113018</xdr:rowOff>
    </xdr:from>
    <xdr:to>
      <xdr:col>11</xdr:col>
      <xdr:colOff>358775</xdr:colOff>
      <xdr:row>97</xdr:row>
      <xdr:rowOff>43168</xdr:rowOff>
    </xdr:to>
    <xdr:sp macro="" textlink="">
      <xdr:nvSpPr>
        <xdr:cNvPr id="483" name="円/楕円 482"/>
        <xdr:cNvSpPr/>
      </xdr:nvSpPr>
      <xdr:spPr>
        <a:xfrm>
          <a:off x="7810500" y="165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59695</xdr:rowOff>
    </xdr:from>
    <xdr:ext cx="534377" cy="259045"/>
    <xdr:sp macro="" textlink="">
      <xdr:nvSpPr>
        <xdr:cNvPr id="484" name="テキスト ボックス 483"/>
        <xdr:cNvSpPr txBox="1"/>
      </xdr:nvSpPr>
      <xdr:spPr>
        <a:xfrm>
          <a:off x="7594111" y="163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151555</xdr:rowOff>
    </xdr:from>
    <xdr:to>
      <xdr:col>10</xdr:col>
      <xdr:colOff>155575</xdr:colOff>
      <xdr:row>97</xdr:row>
      <xdr:rowOff>81705</xdr:rowOff>
    </xdr:to>
    <xdr:sp macro="" textlink="">
      <xdr:nvSpPr>
        <xdr:cNvPr id="485" name="円/楕円 484"/>
        <xdr:cNvSpPr/>
      </xdr:nvSpPr>
      <xdr:spPr>
        <a:xfrm>
          <a:off x="6921500" y="166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98232</xdr:rowOff>
    </xdr:from>
    <xdr:ext cx="534377" cy="259045"/>
    <xdr:sp macro="" textlink="">
      <xdr:nvSpPr>
        <xdr:cNvPr id="486" name="テキスト ボックス 485"/>
        <xdr:cNvSpPr txBox="1"/>
      </xdr:nvSpPr>
      <xdr:spPr>
        <a:xfrm>
          <a:off x="6705111" y="163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84510</xdr:rowOff>
    </xdr:from>
    <xdr:to>
      <xdr:col>23</xdr:col>
      <xdr:colOff>517525</xdr:colOff>
      <xdr:row>36</xdr:row>
      <xdr:rowOff>100076</xdr:rowOff>
    </xdr:to>
    <xdr:cxnSp macro="">
      <xdr:nvCxnSpPr>
        <xdr:cNvPr id="518" name="直線コネクタ 517"/>
        <xdr:cNvCxnSpPr/>
      </xdr:nvCxnSpPr>
      <xdr:spPr>
        <a:xfrm flipV="1">
          <a:off x="15481300" y="6085260"/>
          <a:ext cx="838200" cy="18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82006</xdr:rowOff>
    </xdr:from>
    <xdr:to>
      <xdr:col>22</xdr:col>
      <xdr:colOff>365125</xdr:colOff>
      <xdr:row>36</xdr:row>
      <xdr:rowOff>100076</xdr:rowOff>
    </xdr:to>
    <xdr:cxnSp macro="">
      <xdr:nvCxnSpPr>
        <xdr:cNvPr id="521" name="直線コネクタ 520"/>
        <xdr:cNvCxnSpPr/>
      </xdr:nvCxnSpPr>
      <xdr:spPr>
        <a:xfrm>
          <a:off x="14592300" y="5568406"/>
          <a:ext cx="889000" cy="70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82006</xdr:rowOff>
    </xdr:from>
    <xdr:to>
      <xdr:col>21</xdr:col>
      <xdr:colOff>161925</xdr:colOff>
      <xdr:row>35</xdr:row>
      <xdr:rowOff>81135</xdr:rowOff>
    </xdr:to>
    <xdr:cxnSp macro="">
      <xdr:nvCxnSpPr>
        <xdr:cNvPr id="524" name="直線コネクタ 523"/>
        <xdr:cNvCxnSpPr/>
      </xdr:nvCxnSpPr>
      <xdr:spPr>
        <a:xfrm flipV="1">
          <a:off x="13703300" y="5568406"/>
          <a:ext cx="889000" cy="5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135164</xdr:rowOff>
    </xdr:from>
    <xdr:to>
      <xdr:col>21</xdr:col>
      <xdr:colOff>212725</xdr:colOff>
      <xdr:row>36</xdr:row>
      <xdr:rowOff>65314</xdr:rowOff>
    </xdr:to>
    <xdr:sp macro="" textlink="">
      <xdr:nvSpPr>
        <xdr:cNvPr id="525" name="フローチャート : 判断 524"/>
        <xdr:cNvSpPr/>
      </xdr:nvSpPr>
      <xdr:spPr>
        <a:xfrm>
          <a:off x="14541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56441</xdr:rowOff>
    </xdr:from>
    <xdr:ext cx="534377" cy="259045"/>
    <xdr:sp macro="" textlink="">
      <xdr:nvSpPr>
        <xdr:cNvPr id="526" name="テキスト ボックス 525"/>
        <xdr:cNvSpPr txBox="1"/>
      </xdr:nvSpPr>
      <xdr:spPr>
        <a:xfrm>
          <a:off x="14325111" y="62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162995</xdr:rowOff>
    </xdr:from>
    <xdr:to>
      <xdr:col>19</xdr:col>
      <xdr:colOff>644525</xdr:colOff>
      <xdr:row>35</xdr:row>
      <xdr:rowOff>81135</xdr:rowOff>
    </xdr:to>
    <xdr:cxnSp macro="">
      <xdr:nvCxnSpPr>
        <xdr:cNvPr id="527" name="直線コネクタ 526"/>
        <xdr:cNvCxnSpPr/>
      </xdr:nvCxnSpPr>
      <xdr:spPr>
        <a:xfrm>
          <a:off x="12814300" y="5992295"/>
          <a:ext cx="889000" cy="8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80736</xdr:rowOff>
    </xdr:from>
    <xdr:to>
      <xdr:col>20</xdr:col>
      <xdr:colOff>9525</xdr:colOff>
      <xdr:row>37</xdr:row>
      <xdr:rowOff>10886</xdr:rowOff>
    </xdr:to>
    <xdr:sp macro="" textlink="">
      <xdr:nvSpPr>
        <xdr:cNvPr id="528" name="フローチャート : 判断 527"/>
        <xdr:cNvSpPr/>
      </xdr:nvSpPr>
      <xdr:spPr>
        <a:xfrm>
          <a:off x="13652500" y="625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2013</xdr:rowOff>
    </xdr:from>
    <xdr:ext cx="534377" cy="259045"/>
    <xdr:sp macro="" textlink="">
      <xdr:nvSpPr>
        <xdr:cNvPr id="529" name="テキスト ボックス 528"/>
        <xdr:cNvSpPr txBox="1"/>
      </xdr:nvSpPr>
      <xdr:spPr>
        <a:xfrm>
          <a:off x="13436111" y="634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85199</xdr:rowOff>
    </xdr:from>
    <xdr:to>
      <xdr:col>18</xdr:col>
      <xdr:colOff>492125</xdr:colOff>
      <xdr:row>37</xdr:row>
      <xdr:rowOff>15349</xdr:rowOff>
    </xdr:to>
    <xdr:sp macro="" textlink="">
      <xdr:nvSpPr>
        <xdr:cNvPr id="530" name="フローチャート : 判断 529"/>
        <xdr:cNvSpPr/>
      </xdr:nvSpPr>
      <xdr:spPr>
        <a:xfrm>
          <a:off x="12763500" y="625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6476</xdr:rowOff>
    </xdr:from>
    <xdr:ext cx="534377" cy="259045"/>
    <xdr:sp macro="" textlink="">
      <xdr:nvSpPr>
        <xdr:cNvPr id="531" name="テキスト ボックス 530"/>
        <xdr:cNvSpPr txBox="1"/>
      </xdr:nvSpPr>
      <xdr:spPr>
        <a:xfrm>
          <a:off x="12547111" y="63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33710</xdr:rowOff>
    </xdr:from>
    <xdr:to>
      <xdr:col>23</xdr:col>
      <xdr:colOff>568325</xdr:colOff>
      <xdr:row>35</xdr:row>
      <xdr:rowOff>135310</xdr:rowOff>
    </xdr:to>
    <xdr:sp macro="" textlink="">
      <xdr:nvSpPr>
        <xdr:cNvPr id="537" name="円/楕円 536"/>
        <xdr:cNvSpPr/>
      </xdr:nvSpPr>
      <xdr:spPr>
        <a:xfrm>
          <a:off x="16268700" y="60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56587</xdr:rowOff>
    </xdr:from>
    <xdr:ext cx="534377" cy="259045"/>
    <xdr:sp macro="" textlink="">
      <xdr:nvSpPr>
        <xdr:cNvPr id="538" name="消防費該当値テキスト"/>
        <xdr:cNvSpPr txBox="1"/>
      </xdr:nvSpPr>
      <xdr:spPr>
        <a:xfrm>
          <a:off x="16370300" y="58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49276</xdr:rowOff>
    </xdr:from>
    <xdr:to>
      <xdr:col>22</xdr:col>
      <xdr:colOff>415925</xdr:colOff>
      <xdr:row>36</xdr:row>
      <xdr:rowOff>150876</xdr:rowOff>
    </xdr:to>
    <xdr:sp macro="" textlink="">
      <xdr:nvSpPr>
        <xdr:cNvPr id="539" name="円/楕円 538"/>
        <xdr:cNvSpPr/>
      </xdr:nvSpPr>
      <xdr:spPr>
        <a:xfrm>
          <a:off x="15430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142003</xdr:rowOff>
    </xdr:from>
    <xdr:ext cx="534377" cy="259045"/>
    <xdr:sp macro="" textlink="">
      <xdr:nvSpPr>
        <xdr:cNvPr id="540" name="テキスト ボックス 539"/>
        <xdr:cNvSpPr txBox="1"/>
      </xdr:nvSpPr>
      <xdr:spPr>
        <a:xfrm>
          <a:off x="15214111" y="63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13,714</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31206</xdr:rowOff>
    </xdr:from>
    <xdr:to>
      <xdr:col>21</xdr:col>
      <xdr:colOff>212725</xdr:colOff>
      <xdr:row>32</xdr:row>
      <xdr:rowOff>132806</xdr:rowOff>
    </xdr:to>
    <xdr:sp macro="" textlink="">
      <xdr:nvSpPr>
        <xdr:cNvPr id="541" name="円/楕円 540"/>
        <xdr:cNvSpPr/>
      </xdr:nvSpPr>
      <xdr:spPr>
        <a:xfrm>
          <a:off x="14541500" y="55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149333</xdr:rowOff>
    </xdr:from>
    <xdr:ext cx="534377" cy="259045"/>
    <xdr:sp macro="" textlink="">
      <xdr:nvSpPr>
        <xdr:cNvPr id="542" name="テキスト ボックス 541"/>
        <xdr:cNvSpPr txBox="1"/>
      </xdr:nvSpPr>
      <xdr:spPr>
        <a:xfrm>
          <a:off x="14325111" y="52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30335</xdr:rowOff>
    </xdr:from>
    <xdr:to>
      <xdr:col>20</xdr:col>
      <xdr:colOff>9525</xdr:colOff>
      <xdr:row>35</xdr:row>
      <xdr:rowOff>131935</xdr:rowOff>
    </xdr:to>
    <xdr:sp macro="" textlink="">
      <xdr:nvSpPr>
        <xdr:cNvPr id="543" name="円/楕円 542"/>
        <xdr:cNvSpPr/>
      </xdr:nvSpPr>
      <xdr:spPr>
        <a:xfrm>
          <a:off x="13652500" y="60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148462</xdr:rowOff>
    </xdr:from>
    <xdr:ext cx="534377" cy="259045"/>
    <xdr:sp macro="" textlink="">
      <xdr:nvSpPr>
        <xdr:cNvPr id="544" name="テキスト ボックス 543"/>
        <xdr:cNvSpPr txBox="1"/>
      </xdr:nvSpPr>
      <xdr:spPr>
        <a:xfrm>
          <a:off x="13436111" y="58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112195</xdr:rowOff>
    </xdr:from>
    <xdr:to>
      <xdr:col>18</xdr:col>
      <xdr:colOff>492125</xdr:colOff>
      <xdr:row>35</xdr:row>
      <xdr:rowOff>42345</xdr:rowOff>
    </xdr:to>
    <xdr:sp macro="" textlink="">
      <xdr:nvSpPr>
        <xdr:cNvPr id="545" name="円/楕円 544"/>
        <xdr:cNvSpPr/>
      </xdr:nvSpPr>
      <xdr:spPr>
        <a:xfrm>
          <a:off x="12763500" y="594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58872</xdr:rowOff>
    </xdr:from>
    <xdr:ext cx="534377" cy="259045"/>
    <xdr:sp macro="" textlink="">
      <xdr:nvSpPr>
        <xdr:cNvPr id="546" name="テキスト ボックス 545"/>
        <xdr:cNvSpPr txBox="1"/>
      </xdr:nvSpPr>
      <xdr:spPr>
        <a:xfrm>
          <a:off x="12547111" y="57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74046</xdr:rowOff>
    </xdr:from>
    <xdr:to>
      <xdr:col>23</xdr:col>
      <xdr:colOff>517525</xdr:colOff>
      <xdr:row>57</xdr:row>
      <xdr:rowOff>88745</xdr:rowOff>
    </xdr:to>
    <xdr:cxnSp macro="">
      <xdr:nvCxnSpPr>
        <xdr:cNvPr id="574" name="直線コネクタ 573"/>
        <xdr:cNvCxnSpPr/>
      </xdr:nvCxnSpPr>
      <xdr:spPr>
        <a:xfrm>
          <a:off x="15481300" y="9675246"/>
          <a:ext cx="838200" cy="18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74046</xdr:rowOff>
    </xdr:from>
    <xdr:to>
      <xdr:col>22</xdr:col>
      <xdr:colOff>365125</xdr:colOff>
      <xdr:row>57</xdr:row>
      <xdr:rowOff>37150</xdr:rowOff>
    </xdr:to>
    <xdr:cxnSp macro="">
      <xdr:nvCxnSpPr>
        <xdr:cNvPr id="577" name="直線コネクタ 576"/>
        <xdr:cNvCxnSpPr/>
      </xdr:nvCxnSpPr>
      <xdr:spPr>
        <a:xfrm flipV="1">
          <a:off x="14592300" y="9675246"/>
          <a:ext cx="889000" cy="13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37150</xdr:rowOff>
    </xdr:from>
    <xdr:to>
      <xdr:col>21</xdr:col>
      <xdr:colOff>161925</xdr:colOff>
      <xdr:row>57</xdr:row>
      <xdr:rowOff>148135</xdr:rowOff>
    </xdr:to>
    <xdr:cxnSp macro="">
      <xdr:nvCxnSpPr>
        <xdr:cNvPr id="580" name="直線コネクタ 579"/>
        <xdr:cNvCxnSpPr/>
      </xdr:nvCxnSpPr>
      <xdr:spPr>
        <a:xfrm flipV="1">
          <a:off x="13703300" y="9809800"/>
          <a:ext cx="889000" cy="1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3770</xdr:rowOff>
    </xdr:from>
    <xdr:to>
      <xdr:col>21</xdr:col>
      <xdr:colOff>212725</xdr:colOff>
      <xdr:row>56</xdr:row>
      <xdr:rowOff>105370</xdr:rowOff>
    </xdr:to>
    <xdr:sp macro="" textlink="">
      <xdr:nvSpPr>
        <xdr:cNvPr id="581" name="フローチャート : 判断 580"/>
        <xdr:cNvSpPr/>
      </xdr:nvSpPr>
      <xdr:spPr>
        <a:xfrm>
          <a:off x="14541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121897</xdr:rowOff>
    </xdr:from>
    <xdr:ext cx="534377" cy="259045"/>
    <xdr:sp macro="" textlink="">
      <xdr:nvSpPr>
        <xdr:cNvPr id="582" name="テキスト ボックス 581"/>
        <xdr:cNvSpPr txBox="1"/>
      </xdr:nvSpPr>
      <xdr:spPr>
        <a:xfrm>
          <a:off x="14325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123423</xdr:rowOff>
    </xdr:from>
    <xdr:to>
      <xdr:col>19</xdr:col>
      <xdr:colOff>644525</xdr:colOff>
      <xdr:row>57</xdr:row>
      <xdr:rowOff>148135</xdr:rowOff>
    </xdr:to>
    <xdr:cxnSp macro="">
      <xdr:nvCxnSpPr>
        <xdr:cNvPr id="583" name="直線コネクタ 582"/>
        <xdr:cNvCxnSpPr/>
      </xdr:nvCxnSpPr>
      <xdr:spPr>
        <a:xfrm>
          <a:off x="12814300" y="9724623"/>
          <a:ext cx="889000" cy="19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6376</xdr:rowOff>
    </xdr:from>
    <xdr:to>
      <xdr:col>20</xdr:col>
      <xdr:colOff>9525</xdr:colOff>
      <xdr:row>56</xdr:row>
      <xdr:rowOff>107976</xdr:rowOff>
    </xdr:to>
    <xdr:sp macro="" textlink="">
      <xdr:nvSpPr>
        <xdr:cNvPr id="584" name="フローチャート : 判断 583"/>
        <xdr:cNvSpPr/>
      </xdr:nvSpPr>
      <xdr:spPr>
        <a:xfrm>
          <a:off x="13652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124503</xdr:rowOff>
    </xdr:from>
    <xdr:ext cx="534377" cy="259045"/>
    <xdr:sp macro="" textlink="">
      <xdr:nvSpPr>
        <xdr:cNvPr id="585" name="テキスト ボックス 584"/>
        <xdr:cNvSpPr txBox="1"/>
      </xdr:nvSpPr>
      <xdr:spPr>
        <a:xfrm>
          <a:off x="134361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114457</xdr:rowOff>
    </xdr:from>
    <xdr:to>
      <xdr:col>18</xdr:col>
      <xdr:colOff>492125</xdr:colOff>
      <xdr:row>56</xdr:row>
      <xdr:rowOff>44607</xdr:rowOff>
    </xdr:to>
    <xdr:sp macro="" textlink="">
      <xdr:nvSpPr>
        <xdr:cNvPr id="586" name="フローチャート : 判断 585"/>
        <xdr:cNvSpPr/>
      </xdr:nvSpPr>
      <xdr:spPr>
        <a:xfrm>
          <a:off x="12763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61134</xdr:rowOff>
    </xdr:from>
    <xdr:ext cx="534377" cy="259045"/>
    <xdr:sp macro="" textlink="">
      <xdr:nvSpPr>
        <xdr:cNvPr id="587" name="テキスト ボックス 586"/>
        <xdr:cNvSpPr txBox="1"/>
      </xdr:nvSpPr>
      <xdr:spPr>
        <a:xfrm>
          <a:off x="12547111" y="93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37945</xdr:rowOff>
    </xdr:from>
    <xdr:to>
      <xdr:col>23</xdr:col>
      <xdr:colOff>568325</xdr:colOff>
      <xdr:row>57</xdr:row>
      <xdr:rowOff>139545</xdr:rowOff>
    </xdr:to>
    <xdr:sp macro="" textlink="">
      <xdr:nvSpPr>
        <xdr:cNvPr id="593" name="円/楕円 592"/>
        <xdr:cNvSpPr/>
      </xdr:nvSpPr>
      <xdr:spPr>
        <a:xfrm>
          <a:off x="16268700" y="98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16372</xdr:rowOff>
    </xdr:from>
    <xdr:ext cx="534377" cy="259045"/>
    <xdr:sp macro="" textlink="">
      <xdr:nvSpPr>
        <xdr:cNvPr id="594" name="教育費該当値テキスト"/>
        <xdr:cNvSpPr txBox="1"/>
      </xdr:nvSpPr>
      <xdr:spPr>
        <a:xfrm>
          <a:off x="16370300" y="97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23246</xdr:rowOff>
    </xdr:from>
    <xdr:to>
      <xdr:col>22</xdr:col>
      <xdr:colOff>415925</xdr:colOff>
      <xdr:row>56</xdr:row>
      <xdr:rowOff>124846</xdr:rowOff>
    </xdr:to>
    <xdr:sp macro="" textlink="">
      <xdr:nvSpPr>
        <xdr:cNvPr id="595" name="円/楕円 594"/>
        <xdr:cNvSpPr/>
      </xdr:nvSpPr>
      <xdr:spPr>
        <a:xfrm>
          <a:off x="15430500" y="96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115973</xdr:rowOff>
    </xdr:from>
    <xdr:ext cx="534377" cy="259045"/>
    <xdr:sp macro="" textlink="">
      <xdr:nvSpPr>
        <xdr:cNvPr id="596" name="テキスト ボックス 595"/>
        <xdr:cNvSpPr txBox="1"/>
      </xdr:nvSpPr>
      <xdr:spPr>
        <a:xfrm>
          <a:off x="15214111" y="97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157800</xdr:rowOff>
    </xdr:from>
    <xdr:to>
      <xdr:col>21</xdr:col>
      <xdr:colOff>212725</xdr:colOff>
      <xdr:row>57</xdr:row>
      <xdr:rowOff>87950</xdr:rowOff>
    </xdr:to>
    <xdr:sp macro="" textlink="">
      <xdr:nvSpPr>
        <xdr:cNvPr id="597" name="円/楕円 596"/>
        <xdr:cNvSpPr/>
      </xdr:nvSpPr>
      <xdr:spPr>
        <a:xfrm>
          <a:off x="14541500" y="97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79077</xdr:rowOff>
    </xdr:from>
    <xdr:ext cx="534377" cy="259045"/>
    <xdr:sp macro="" textlink="">
      <xdr:nvSpPr>
        <xdr:cNvPr id="598" name="テキスト ボックス 597"/>
        <xdr:cNvSpPr txBox="1"/>
      </xdr:nvSpPr>
      <xdr:spPr>
        <a:xfrm>
          <a:off x="14325111" y="985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97335</xdr:rowOff>
    </xdr:from>
    <xdr:to>
      <xdr:col>20</xdr:col>
      <xdr:colOff>9525</xdr:colOff>
      <xdr:row>58</xdr:row>
      <xdr:rowOff>27485</xdr:rowOff>
    </xdr:to>
    <xdr:sp macro="" textlink="">
      <xdr:nvSpPr>
        <xdr:cNvPr id="599" name="円/楕円 598"/>
        <xdr:cNvSpPr/>
      </xdr:nvSpPr>
      <xdr:spPr>
        <a:xfrm>
          <a:off x="13652500" y="986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18612</xdr:rowOff>
    </xdr:from>
    <xdr:ext cx="534377" cy="259045"/>
    <xdr:sp macro="" textlink="">
      <xdr:nvSpPr>
        <xdr:cNvPr id="600" name="テキスト ボックス 599"/>
        <xdr:cNvSpPr txBox="1"/>
      </xdr:nvSpPr>
      <xdr:spPr>
        <a:xfrm>
          <a:off x="13436111" y="996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72623</xdr:rowOff>
    </xdr:from>
    <xdr:to>
      <xdr:col>18</xdr:col>
      <xdr:colOff>492125</xdr:colOff>
      <xdr:row>57</xdr:row>
      <xdr:rowOff>2773</xdr:rowOff>
    </xdr:to>
    <xdr:sp macro="" textlink="">
      <xdr:nvSpPr>
        <xdr:cNvPr id="601" name="円/楕円 600"/>
        <xdr:cNvSpPr/>
      </xdr:nvSpPr>
      <xdr:spPr>
        <a:xfrm>
          <a:off x="12763500" y="96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165350</xdr:rowOff>
    </xdr:from>
    <xdr:ext cx="534377" cy="259045"/>
    <xdr:sp macro="" textlink="">
      <xdr:nvSpPr>
        <xdr:cNvPr id="602" name="テキスト ボックス 601"/>
        <xdr:cNvSpPr txBox="1"/>
      </xdr:nvSpPr>
      <xdr:spPr>
        <a:xfrm>
          <a:off x="12547111" y="97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98552</xdr:rowOff>
    </xdr:from>
    <xdr:to>
      <xdr:col>23</xdr:col>
      <xdr:colOff>517525</xdr:colOff>
      <xdr:row>79</xdr:row>
      <xdr:rowOff>98879</xdr:rowOff>
    </xdr:to>
    <xdr:cxnSp macro="">
      <xdr:nvCxnSpPr>
        <xdr:cNvPr id="633" name="直線コネクタ 632"/>
        <xdr:cNvCxnSpPr/>
      </xdr:nvCxnSpPr>
      <xdr:spPr>
        <a:xfrm>
          <a:off x="15481300" y="1364310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97245</xdr:rowOff>
    </xdr:from>
    <xdr:to>
      <xdr:col>22</xdr:col>
      <xdr:colOff>365125</xdr:colOff>
      <xdr:row>79</xdr:row>
      <xdr:rowOff>98552</xdr:rowOff>
    </xdr:to>
    <xdr:cxnSp macro="">
      <xdr:nvCxnSpPr>
        <xdr:cNvPr id="636" name="直線コネクタ 635"/>
        <xdr:cNvCxnSpPr/>
      </xdr:nvCxnSpPr>
      <xdr:spPr>
        <a:xfrm>
          <a:off x="14592300" y="1364179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46137</xdr:rowOff>
    </xdr:from>
    <xdr:to>
      <xdr:col>21</xdr:col>
      <xdr:colOff>161925</xdr:colOff>
      <xdr:row>79</xdr:row>
      <xdr:rowOff>97245</xdr:rowOff>
    </xdr:to>
    <xdr:cxnSp macro="">
      <xdr:nvCxnSpPr>
        <xdr:cNvPr id="639" name="直線コネクタ 638"/>
        <xdr:cNvCxnSpPr/>
      </xdr:nvCxnSpPr>
      <xdr:spPr>
        <a:xfrm>
          <a:off x="13703300" y="13590687"/>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158623</xdr:rowOff>
    </xdr:from>
    <xdr:to>
      <xdr:col>21</xdr:col>
      <xdr:colOff>212725</xdr:colOff>
      <xdr:row>79</xdr:row>
      <xdr:rowOff>88773</xdr:rowOff>
    </xdr:to>
    <xdr:sp macro="" textlink="">
      <xdr:nvSpPr>
        <xdr:cNvPr id="640" name="フローチャート : 判断 639"/>
        <xdr:cNvSpPr/>
      </xdr:nvSpPr>
      <xdr:spPr>
        <a:xfrm>
          <a:off x="14541500" y="1353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105300</xdr:rowOff>
    </xdr:from>
    <xdr:ext cx="378565" cy="259045"/>
    <xdr:sp macro="" textlink="">
      <xdr:nvSpPr>
        <xdr:cNvPr id="641" name="テキスト ボックス 640"/>
        <xdr:cNvSpPr txBox="1"/>
      </xdr:nvSpPr>
      <xdr:spPr>
        <a:xfrm>
          <a:off x="14403017" y="1330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46137</xdr:rowOff>
    </xdr:from>
    <xdr:to>
      <xdr:col>19</xdr:col>
      <xdr:colOff>644525</xdr:colOff>
      <xdr:row>79</xdr:row>
      <xdr:rowOff>98879</xdr:rowOff>
    </xdr:to>
    <xdr:cxnSp macro="">
      <xdr:nvCxnSpPr>
        <xdr:cNvPr id="642" name="直線コネクタ 641"/>
        <xdr:cNvCxnSpPr/>
      </xdr:nvCxnSpPr>
      <xdr:spPr>
        <a:xfrm flipV="1">
          <a:off x="12814300" y="13590687"/>
          <a:ext cx="889000" cy="5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167277</xdr:rowOff>
    </xdr:from>
    <xdr:to>
      <xdr:col>20</xdr:col>
      <xdr:colOff>9525</xdr:colOff>
      <xdr:row>79</xdr:row>
      <xdr:rowOff>97427</xdr:rowOff>
    </xdr:to>
    <xdr:sp macro="" textlink="">
      <xdr:nvSpPr>
        <xdr:cNvPr id="643" name="フローチャート : 判断 642"/>
        <xdr:cNvSpPr/>
      </xdr:nvSpPr>
      <xdr:spPr>
        <a:xfrm>
          <a:off x="13652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88554</xdr:rowOff>
    </xdr:from>
    <xdr:ext cx="378565" cy="259045"/>
    <xdr:sp macro="" textlink="">
      <xdr:nvSpPr>
        <xdr:cNvPr id="644" name="テキスト ボックス 643"/>
        <xdr:cNvSpPr txBox="1"/>
      </xdr:nvSpPr>
      <xdr:spPr>
        <a:xfrm>
          <a:off x="13514017" y="13633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114209</xdr:rowOff>
    </xdr:from>
    <xdr:to>
      <xdr:col>18</xdr:col>
      <xdr:colOff>492125</xdr:colOff>
      <xdr:row>79</xdr:row>
      <xdr:rowOff>44359</xdr:rowOff>
    </xdr:to>
    <xdr:sp macro="" textlink="">
      <xdr:nvSpPr>
        <xdr:cNvPr id="645" name="フローチャート : 判断 644"/>
        <xdr:cNvSpPr/>
      </xdr:nvSpPr>
      <xdr:spPr>
        <a:xfrm>
          <a:off x="12763500" y="1348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60886</xdr:rowOff>
    </xdr:from>
    <xdr:ext cx="378565" cy="259045"/>
    <xdr:sp macro="" textlink="">
      <xdr:nvSpPr>
        <xdr:cNvPr id="646" name="テキスト ボックス 645"/>
        <xdr:cNvSpPr txBox="1"/>
      </xdr:nvSpPr>
      <xdr:spPr>
        <a:xfrm>
          <a:off x="12625017" y="1326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47752</xdr:rowOff>
    </xdr:from>
    <xdr:to>
      <xdr:col>22</xdr:col>
      <xdr:colOff>415925</xdr:colOff>
      <xdr:row>79</xdr:row>
      <xdr:rowOff>149352</xdr:rowOff>
    </xdr:to>
    <xdr:sp macro="" textlink="">
      <xdr:nvSpPr>
        <xdr:cNvPr id="654" name="円/楕円 653"/>
        <xdr:cNvSpPr/>
      </xdr:nvSpPr>
      <xdr:spPr>
        <a:xfrm>
          <a:off x="15430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140479</xdr:rowOff>
    </xdr:from>
    <xdr:ext cx="249299" cy="259045"/>
    <xdr:sp macro="" textlink="">
      <xdr:nvSpPr>
        <xdr:cNvPr id="655" name="テキスト ボックス 654"/>
        <xdr:cNvSpPr txBox="1"/>
      </xdr:nvSpPr>
      <xdr:spPr>
        <a:xfrm>
          <a:off x="15356649" y="13685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46445</xdr:rowOff>
    </xdr:from>
    <xdr:to>
      <xdr:col>21</xdr:col>
      <xdr:colOff>212725</xdr:colOff>
      <xdr:row>79</xdr:row>
      <xdr:rowOff>148045</xdr:rowOff>
    </xdr:to>
    <xdr:sp macro="" textlink="">
      <xdr:nvSpPr>
        <xdr:cNvPr id="656" name="円/楕円 655"/>
        <xdr:cNvSpPr/>
      </xdr:nvSpPr>
      <xdr:spPr>
        <a:xfrm>
          <a:off x="14541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139172</xdr:rowOff>
    </xdr:from>
    <xdr:ext cx="313932" cy="259045"/>
    <xdr:sp macro="" textlink="">
      <xdr:nvSpPr>
        <xdr:cNvPr id="657" name="テキスト ボックス 656"/>
        <xdr:cNvSpPr txBox="1"/>
      </xdr:nvSpPr>
      <xdr:spPr>
        <a:xfrm>
          <a:off x="14435333" y="13683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166787</xdr:rowOff>
    </xdr:from>
    <xdr:to>
      <xdr:col>20</xdr:col>
      <xdr:colOff>9525</xdr:colOff>
      <xdr:row>79</xdr:row>
      <xdr:rowOff>96937</xdr:rowOff>
    </xdr:to>
    <xdr:sp macro="" textlink="">
      <xdr:nvSpPr>
        <xdr:cNvPr id="658" name="円/楕円 657"/>
        <xdr:cNvSpPr/>
      </xdr:nvSpPr>
      <xdr:spPr>
        <a:xfrm>
          <a:off x="13652500" y="1353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113464</xdr:rowOff>
    </xdr:from>
    <xdr:ext cx="378565" cy="259045"/>
    <xdr:sp macro="" textlink="">
      <xdr:nvSpPr>
        <xdr:cNvPr id="659" name="テキスト ボックス 658"/>
        <xdr:cNvSpPr txBox="1"/>
      </xdr:nvSpPr>
      <xdr:spPr>
        <a:xfrm>
          <a:off x="13514017" y="1331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81964</xdr:rowOff>
    </xdr:from>
    <xdr:to>
      <xdr:col>23</xdr:col>
      <xdr:colOff>517525</xdr:colOff>
      <xdr:row>98</xdr:row>
      <xdr:rowOff>83007</xdr:rowOff>
    </xdr:to>
    <xdr:cxnSp macro="">
      <xdr:nvCxnSpPr>
        <xdr:cNvPr id="690" name="直線コネクタ 689"/>
        <xdr:cNvCxnSpPr/>
      </xdr:nvCxnSpPr>
      <xdr:spPr>
        <a:xfrm>
          <a:off x="15481300" y="16884064"/>
          <a:ext cx="8382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66091</xdr:rowOff>
    </xdr:from>
    <xdr:to>
      <xdr:col>22</xdr:col>
      <xdr:colOff>365125</xdr:colOff>
      <xdr:row>98</xdr:row>
      <xdr:rowOff>81964</xdr:rowOff>
    </xdr:to>
    <xdr:cxnSp macro="">
      <xdr:nvCxnSpPr>
        <xdr:cNvPr id="693" name="直線コネクタ 692"/>
        <xdr:cNvCxnSpPr/>
      </xdr:nvCxnSpPr>
      <xdr:spPr>
        <a:xfrm>
          <a:off x="14592300" y="16868191"/>
          <a:ext cx="889000" cy="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66091</xdr:rowOff>
    </xdr:from>
    <xdr:to>
      <xdr:col>21</xdr:col>
      <xdr:colOff>161925</xdr:colOff>
      <xdr:row>98</xdr:row>
      <xdr:rowOff>66425</xdr:rowOff>
    </xdr:to>
    <xdr:cxnSp macro="">
      <xdr:nvCxnSpPr>
        <xdr:cNvPr id="696" name="直線コネクタ 695"/>
        <xdr:cNvCxnSpPr/>
      </xdr:nvCxnSpPr>
      <xdr:spPr>
        <a:xfrm flipV="1">
          <a:off x="13703300" y="16868191"/>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89143</xdr:rowOff>
    </xdr:from>
    <xdr:to>
      <xdr:col>21</xdr:col>
      <xdr:colOff>212725</xdr:colOff>
      <xdr:row>98</xdr:row>
      <xdr:rowOff>19293</xdr:rowOff>
    </xdr:to>
    <xdr:sp macro="" textlink="">
      <xdr:nvSpPr>
        <xdr:cNvPr id="697" name="フローチャート : 判断 696"/>
        <xdr:cNvSpPr/>
      </xdr:nvSpPr>
      <xdr:spPr>
        <a:xfrm>
          <a:off x="14541500" y="1671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35820</xdr:rowOff>
    </xdr:from>
    <xdr:ext cx="534377" cy="259045"/>
    <xdr:sp macro="" textlink="">
      <xdr:nvSpPr>
        <xdr:cNvPr id="698" name="テキスト ボックス 697"/>
        <xdr:cNvSpPr txBox="1"/>
      </xdr:nvSpPr>
      <xdr:spPr>
        <a:xfrm>
          <a:off x="14325111" y="164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66425</xdr:rowOff>
    </xdr:from>
    <xdr:to>
      <xdr:col>19</xdr:col>
      <xdr:colOff>644525</xdr:colOff>
      <xdr:row>98</xdr:row>
      <xdr:rowOff>75045</xdr:rowOff>
    </xdr:to>
    <xdr:cxnSp macro="">
      <xdr:nvCxnSpPr>
        <xdr:cNvPr id="699" name="直線コネクタ 698"/>
        <xdr:cNvCxnSpPr/>
      </xdr:nvCxnSpPr>
      <xdr:spPr>
        <a:xfrm flipV="1">
          <a:off x="12814300" y="16868525"/>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83931</xdr:rowOff>
    </xdr:from>
    <xdr:to>
      <xdr:col>20</xdr:col>
      <xdr:colOff>9525</xdr:colOff>
      <xdr:row>98</xdr:row>
      <xdr:rowOff>14081</xdr:rowOff>
    </xdr:to>
    <xdr:sp macro="" textlink="">
      <xdr:nvSpPr>
        <xdr:cNvPr id="700" name="フローチャート : 判断 699"/>
        <xdr:cNvSpPr/>
      </xdr:nvSpPr>
      <xdr:spPr>
        <a:xfrm>
          <a:off x="13652500" y="167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30608</xdr:rowOff>
    </xdr:from>
    <xdr:ext cx="534377" cy="259045"/>
    <xdr:sp macro="" textlink="">
      <xdr:nvSpPr>
        <xdr:cNvPr id="701" name="テキスト ボックス 700"/>
        <xdr:cNvSpPr txBox="1"/>
      </xdr:nvSpPr>
      <xdr:spPr>
        <a:xfrm>
          <a:off x="13436111" y="164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75870</xdr:rowOff>
    </xdr:from>
    <xdr:to>
      <xdr:col>18</xdr:col>
      <xdr:colOff>492125</xdr:colOff>
      <xdr:row>98</xdr:row>
      <xdr:rowOff>6020</xdr:rowOff>
    </xdr:to>
    <xdr:sp macro="" textlink="">
      <xdr:nvSpPr>
        <xdr:cNvPr id="702" name="フローチャート : 判断 701"/>
        <xdr:cNvSpPr/>
      </xdr:nvSpPr>
      <xdr:spPr>
        <a:xfrm>
          <a:off x="12763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22547</xdr:rowOff>
    </xdr:from>
    <xdr:ext cx="534377" cy="259045"/>
    <xdr:sp macro="" textlink="">
      <xdr:nvSpPr>
        <xdr:cNvPr id="703" name="テキスト ボックス 702"/>
        <xdr:cNvSpPr txBox="1"/>
      </xdr:nvSpPr>
      <xdr:spPr>
        <a:xfrm>
          <a:off x="12547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32207</xdr:rowOff>
    </xdr:from>
    <xdr:to>
      <xdr:col>23</xdr:col>
      <xdr:colOff>568325</xdr:colOff>
      <xdr:row>98</xdr:row>
      <xdr:rowOff>133807</xdr:rowOff>
    </xdr:to>
    <xdr:sp macro="" textlink="">
      <xdr:nvSpPr>
        <xdr:cNvPr id="709" name="円/楕円 708"/>
        <xdr:cNvSpPr/>
      </xdr:nvSpPr>
      <xdr:spPr>
        <a:xfrm>
          <a:off x="16268700" y="168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118584</xdr:rowOff>
    </xdr:from>
    <xdr:ext cx="534377" cy="259045"/>
    <xdr:sp macro="" textlink="">
      <xdr:nvSpPr>
        <xdr:cNvPr id="710" name="公債費該当値テキスト"/>
        <xdr:cNvSpPr txBox="1"/>
      </xdr:nvSpPr>
      <xdr:spPr>
        <a:xfrm>
          <a:off x="16370300" y="167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31164</xdr:rowOff>
    </xdr:from>
    <xdr:to>
      <xdr:col>22</xdr:col>
      <xdr:colOff>415925</xdr:colOff>
      <xdr:row>98</xdr:row>
      <xdr:rowOff>132764</xdr:rowOff>
    </xdr:to>
    <xdr:sp macro="" textlink="">
      <xdr:nvSpPr>
        <xdr:cNvPr id="711" name="円/楕円 710"/>
        <xdr:cNvSpPr/>
      </xdr:nvSpPr>
      <xdr:spPr>
        <a:xfrm>
          <a:off x="15430500" y="168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123891</xdr:rowOff>
    </xdr:from>
    <xdr:ext cx="534377" cy="259045"/>
    <xdr:sp macro="" textlink="">
      <xdr:nvSpPr>
        <xdr:cNvPr id="712" name="テキスト ボックス 711"/>
        <xdr:cNvSpPr txBox="1"/>
      </xdr:nvSpPr>
      <xdr:spPr>
        <a:xfrm>
          <a:off x="15214111" y="16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15291</xdr:rowOff>
    </xdr:from>
    <xdr:to>
      <xdr:col>21</xdr:col>
      <xdr:colOff>212725</xdr:colOff>
      <xdr:row>98</xdr:row>
      <xdr:rowOff>116891</xdr:rowOff>
    </xdr:to>
    <xdr:sp macro="" textlink="">
      <xdr:nvSpPr>
        <xdr:cNvPr id="713" name="円/楕円 712"/>
        <xdr:cNvSpPr/>
      </xdr:nvSpPr>
      <xdr:spPr>
        <a:xfrm>
          <a:off x="14541500" y="168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108018</xdr:rowOff>
    </xdr:from>
    <xdr:ext cx="534377" cy="259045"/>
    <xdr:sp macro="" textlink="">
      <xdr:nvSpPr>
        <xdr:cNvPr id="714" name="テキスト ボックス 713"/>
        <xdr:cNvSpPr txBox="1"/>
      </xdr:nvSpPr>
      <xdr:spPr>
        <a:xfrm>
          <a:off x="14325111" y="1691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15625</xdr:rowOff>
    </xdr:from>
    <xdr:to>
      <xdr:col>20</xdr:col>
      <xdr:colOff>9525</xdr:colOff>
      <xdr:row>98</xdr:row>
      <xdr:rowOff>117225</xdr:rowOff>
    </xdr:to>
    <xdr:sp macro="" textlink="">
      <xdr:nvSpPr>
        <xdr:cNvPr id="715" name="円/楕円 714"/>
        <xdr:cNvSpPr/>
      </xdr:nvSpPr>
      <xdr:spPr>
        <a:xfrm>
          <a:off x="13652500" y="168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108352</xdr:rowOff>
    </xdr:from>
    <xdr:ext cx="534377" cy="259045"/>
    <xdr:sp macro="" textlink="">
      <xdr:nvSpPr>
        <xdr:cNvPr id="716" name="テキスト ボックス 715"/>
        <xdr:cNvSpPr txBox="1"/>
      </xdr:nvSpPr>
      <xdr:spPr>
        <a:xfrm>
          <a:off x="13436111" y="169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24245</xdr:rowOff>
    </xdr:from>
    <xdr:to>
      <xdr:col>18</xdr:col>
      <xdr:colOff>492125</xdr:colOff>
      <xdr:row>98</xdr:row>
      <xdr:rowOff>125845</xdr:rowOff>
    </xdr:to>
    <xdr:sp macro="" textlink="">
      <xdr:nvSpPr>
        <xdr:cNvPr id="717" name="円/楕円 716"/>
        <xdr:cNvSpPr/>
      </xdr:nvSpPr>
      <xdr:spPr>
        <a:xfrm>
          <a:off x="12763500" y="168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116972</xdr:rowOff>
    </xdr:from>
    <xdr:ext cx="534377" cy="259045"/>
    <xdr:sp macro="" textlink="">
      <xdr:nvSpPr>
        <xdr:cNvPr id="718" name="テキスト ボックス 717"/>
        <xdr:cNvSpPr txBox="1"/>
      </xdr:nvSpPr>
      <xdr:spPr>
        <a:xfrm>
          <a:off x="12547111" y="169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143193</xdr:rowOff>
    </xdr:from>
    <xdr:to>
      <xdr:col>29</xdr:col>
      <xdr:colOff>568325</xdr:colOff>
      <xdr:row>39</xdr:row>
      <xdr:rowOff>73343</xdr:rowOff>
    </xdr:to>
    <xdr:sp macro="" textlink="">
      <xdr:nvSpPr>
        <xdr:cNvPr id="754" name="フローチャート : 判断 753"/>
        <xdr:cNvSpPr/>
      </xdr:nvSpPr>
      <xdr:spPr>
        <a:xfrm>
          <a:off x="20383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89869</xdr:rowOff>
    </xdr:from>
    <xdr:ext cx="378565" cy="259045"/>
    <xdr:sp macro="" textlink="">
      <xdr:nvSpPr>
        <xdr:cNvPr id="755" name="テキスト ボックス 754"/>
        <xdr:cNvSpPr txBox="1"/>
      </xdr:nvSpPr>
      <xdr:spPr>
        <a:xfrm>
          <a:off x="20245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52895</xdr:rowOff>
    </xdr:from>
    <xdr:to>
      <xdr:col>28</xdr:col>
      <xdr:colOff>365125</xdr:colOff>
      <xdr:row>38</xdr:row>
      <xdr:rowOff>154495</xdr:rowOff>
    </xdr:to>
    <xdr:sp macro="" textlink="">
      <xdr:nvSpPr>
        <xdr:cNvPr id="757" name="フローチャート : 判断 756"/>
        <xdr:cNvSpPr/>
      </xdr:nvSpPr>
      <xdr:spPr>
        <a:xfrm>
          <a:off x="19494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171023</xdr:rowOff>
    </xdr:from>
    <xdr:ext cx="378565" cy="259045"/>
    <xdr:sp macro="" textlink="">
      <xdr:nvSpPr>
        <xdr:cNvPr id="758" name="テキスト ボックス 757"/>
        <xdr:cNvSpPr txBox="1"/>
      </xdr:nvSpPr>
      <xdr:spPr>
        <a:xfrm>
          <a:off x="19356017" y="634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160528</xdr:rowOff>
    </xdr:from>
    <xdr:to>
      <xdr:col>27</xdr:col>
      <xdr:colOff>161925</xdr:colOff>
      <xdr:row>37</xdr:row>
      <xdr:rowOff>90678</xdr:rowOff>
    </xdr:to>
    <xdr:sp macro="" textlink="">
      <xdr:nvSpPr>
        <xdr:cNvPr id="759" name="フローチャート : 判断 758"/>
        <xdr:cNvSpPr/>
      </xdr:nvSpPr>
      <xdr:spPr>
        <a:xfrm>
          <a:off x="18605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107205</xdr:rowOff>
    </xdr:from>
    <xdr:ext cx="469744" cy="259045"/>
    <xdr:sp macro="" textlink="">
      <xdr:nvSpPr>
        <xdr:cNvPr id="760" name="テキスト ボックス 759"/>
        <xdr:cNvSpPr txBox="1"/>
      </xdr:nvSpPr>
      <xdr:spPr>
        <a:xfrm>
          <a:off x="18421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123,452</a:t>
          </a:r>
          <a:r>
            <a:rPr kumimoji="1" lang="ja-JP" altLang="en-US" sz="1300">
              <a:latin typeface="ＭＳ Ｐゴシック"/>
            </a:rPr>
            <a:t>円で全国平均、県内平均、類団平均と比較して低い水準にあるが、平成</a:t>
          </a:r>
          <a:r>
            <a:rPr kumimoji="1" lang="en-US" altLang="ja-JP" sz="1300">
              <a:latin typeface="ＭＳ Ｐゴシック"/>
            </a:rPr>
            <a:t>24</a:t>
          </a:r>
          <a:r>
            <a:rPr kumimoji="1" lang="ja-JP" altLang="en-US" sz="1300">
              <a:latin typeface="ＭＳ Ｐゴシック"/>
            </a:rPr>
            <a:t>年度以降は５年連続で増えている。今後も消費税等の税率引上げに先行し、社会保障改革は進められていくことが見込まれているため、扶助費をはじめとする民生費の増加が避けがたい状況にあり、注視が必要である。民生費は、住民サービスの向上と財政の硬直化という相反する課題を有しており、特に市が単独で実施している事業については慎重な対応が必要である。</a:t>
          </a:r>
        </a:p>
        <a:p>
          <a:r>
            <a:rPr kumimoji="1" lang="ja-JP" altLang="en-US" sz="1300">
              <a:latin typeface="ＭＳ Ｐゴシック"/>
            </a:rPr>
            <a:t>・土木費は、住民一人当たり</a:t>
          </a:r>
          <a:r>
            <a:rPr kumimoji="1" lang="en-US" altLang="ja-JP" sz="1300">
              <a:latin typeface="ＭＳ Ｐゴシック"/>
            </a:rPr>
            <a:t>36,709</a:t>
          </a:r>
          <a:r>
            <a:rPr kumimoji="1" lang="ja-JP" altLang="en-US" sz="1300">
              <a:latin typeface="ＭＳ Ｐゴシック"/>
            </a:rPr>
            <a:t>円で全国平均、県内平均と比較して低い水準にあり、近年積極的に進めていたまちづくりがひと段落したため、大幅に減少した。今後は、公共施設の新規整備から維持更新にシフトしていく必要がある。</a:t>
          </a:r>
        </a:p>
        <a:p>
          <a:r>
            <a:rPr kumimoji="1" lang="ja-JP" altLang="en-US" sz="1300">
              <a:latin typeface="ＭＳ Ｐゴシック"/>
            </a:rPr>
            <a:t>・公債費は近年横ばい傾向にあり、住民一人当たり</a:t>
          </a:r>
          <a:r>
            <a:rPr kumimoji="1" lang="en-US" altLang="ja-JP" sz="1300">
              <a:latin typeface="ＭＳ Ｐゴシック"/>
            </a:rPr>
            <a:t>175,440</a:t>
          </a:r>
          <a:r>
            <a:rPr kumimoji="1" lang="ja-JP" altLang="en-US" sz="1300">
              <a:latin typeface="ＭＳ Ｐゴシック"/>
            </a:rPr>
            <a:t>円で全国平均、県内平均、類団平均と比較して低い水準にある。これは、高金利で借り入れた政府資金等が償還満期を迎えたことや借入抑制を行ってきたことなどによる。近年、市債を積極的に活用してまちづくりを進めていたため、今後は公債費が増えていくことが見込まれるので、市債を活用するにふさわしい事業を慎重に選択し、世代間負担の公平性に留意した市債活用を図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当初予算では取り崩さないなど最低水準の取崩しに努めるとともに中長期的な見通しのもとに決算剰余金などを堅実に積み立てているため、適正な基準と言われている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％程度を維持している。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・実質単年度収支については、翌年度繰越財源が多かった年に赤字となっている場合があるが、実質収支については、行財政改革を着実に進めていることから継続的に黒字を維持している。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・各会計の平成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年度までの間において、適正な予算執行により実質赤字額が算定されていない。全会計の連結実質赤字比率に係る黒字の比率は、平成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年度に大きく減少したが、平成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年度から３年連続で増加している。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・一般会計は、平成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年度に基金を財源とした繰越事業が多かったことにより、実質収支額が大きく減少したが、近年は基金を財源とした繰越事業が減ったことにより、実質収支額が増額している。</a:t>
          </a:r>
          <a:endParaRPr kumimoji="1" lang="en-US" altLang="ja-JP" sz="1200">
            <a:latin typeface="ＭＳ ゴシック" pitchFamily="49" charset="-128"/>
            <a:ea typeface="ＭＳ ゴシック" pitchFamily="49" charset="-128"/>
          </a:endParaRPr>
        </a:p>
        <a:p>
          <a:pPr rtl="0" eaLnBrk="1" fontAlgn="auto" latinLnBrk="0" hangingPunct="1"/>
          <a:r>
            <a:rPr kumimoji="1" lang="ja-JP" altLang="en-US" sz="1200">
              <a:latin typeface="ＭＳ ゴシック" pitchFamily="49" charset="-128"/>
              <a:ea typeface="ＭＳ ゴシック" pitchFamily="49" charset="-128"/>
            </a:rPr>
            <a:t>・</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国民健康保険事業特別会計は、平成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年度に保険給付費の減額以上に療養給付費国庫負担金の減額が大きかったため、実質収支額が減額し、平成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以降もそのまま推移</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介護保険事業特別会計は、基金繰入金が平成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年度決算と比べて減少したことに伴い、平成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年度の実質収支額が減少している。</a:t>
          </a:r>
          <a:endParaRPr lang="ja-JP" altLang="ja-JP" sz="1200">
            <a:effectLst/>
          </a:endParaRPr>
        </a:p>
        <a:p>
          <a:pPr rtl="0"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・下水道事業特別会計については、打切り決算のため、平成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年度決算に比べて平成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年度の実質収支額が増加している。</a:t>
          </a:r>
          <a:endParaRPr lang="ja-JP" altLang="ja-JP" sz="12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・その他の会計については、大きな増減は無く、安定した収支状況となっている。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39361419</v>
      </c>
      <c r="BO4" s="411"/>
      <c r="BP4" s="411"/>
      <c r="BQ4" s="411"/>
      <c r="BR4" s="411"/>
      <c r="BS4" s="411"/>
      <c r="BT4" s="411"/>
      <c r="BU4" s="412"/>
      <c r="BV4" s="410">
        <v>42241103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37880634</v>
      </c>
      <c r="BO5" s="416"/>
      <c r="BP5" s="416"/>
      <c r="BQ5" s="416"/>
      <c r="BR5" s="416"/>
      <c r="BS5" s="416"/>
      <c r="BT5" s="416"/>
      <c r="BU5" s="417"/>
      <c r="BV5" s="415">
        <v>40815058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93.9</v>
      </c>
      <c r="CU5" s="386"/>
      <c r="CV5" s="386"/>
      <c r="CW5" s="386"/>
      <c r="CX5" s="386"/>
      <c r="CY5" s="386"/>
      <c r="CZ5" s="386"/>
      <c r="DA5" s="387"/>
      <c r="DB5" s="385">
        <v>92.3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1480785</v>
      </c>
      <c r="BO6" s="416"/>
      <c r="BP6" s="416"/>
      <c r="BQ6" s="416"/>
      <c r="BR6" s="416"/>
      <c r="BS6" s="416"/>
      <c r="BT6" s="416"/>
      <c r="BU6" s="417"/>
      <c r="BV6" s="415">
        <v>1426045</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93.9</v>
      </c>
      <c r="CU6" s="562"/>
      <c r="CV6" s="562"/>
      <c r="CW6" s="562"/>
      <c r="CX6" s="562"/>
      <c r="CY6" s="562"/>
      <c r="CZ6" s="562"/>
      <c r="DA6" s="563"/>
      <c r="DB6" s="561">
        <v>92.6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v>422929</v>
      </c>
      <c r="BO7" s="416"/>
      <c r="BP7" s="416"/>
      <c r="BQ7" s="416"/>
      <c r="BR7" s="416"/>
      <c r="BS7" s="416"/>
      <c r="BT7" s="416"/>
      <c r="BU7" s="417"/>
      <c r="BV7" s="415">
        <v>465123</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23545494</v>
      </c>
      <c r="CU7" s="416"/>
      <c r="CV7" s="416"/>
      <c r="CW7" s="416"/>
      <c r="CX7" s="416"/>
      <c r="CY7" s="416"/>
      <c r="CZ7" s="416"/>
      <c r="DA7" s="417"/>
      <c r="DB7" s="415">
        <v>22831302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79</v>
      </c>
      <c r="AV8" s="473"/>
      <c r="AW8" s="473"/>
      <c r="AX8" s="473"/>
      <c r="AY8" s="395" t="s">
        <v>95</v>
      </c>
      <c r="AZ8" s="396"/>
      <c r="BA8" s="396"/>
      <c r="BB8" s="396"/>
      <c r="BC8" s="396"/>
      <c r="BD8" s="396"/>
      <c r="BE8" s="396"/>
      <c r="BF8" s="396"/>
      <c r="BG8" s="396"/>
      <c r="BH8" s="396"/>
      <c r="BI8" s="396"/>
      <c r="BJ8" s="396"/>
      <c r="BK8" s="396"/>
      <c r="BL8" s="396"/>
      <c r="BM8" s="397"/>
      <c r="BN8" s="415">
        <v>1057856</v>
      </c>
      <c r="BO8" s="416"/>
      <c r="BP8" s="416"/>
      <c r="BQ8" s="416"/>
      <c r="BR8" s="416"/>
      <c r="BS8" s="416"/>
      <c r="BT8" s="416"/>
      <c r="BU8" s="417"/>
      <c r="BV8" s="415">
        <v>960922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v>
      </c>
      <c r="CU8" s="525"/>
      <c r="CV8" s="525"/>
      <c r="CW8" s="525"/>
      <c r="CX8" s="525"/>
      <c r="CY8" s="525"/>
      <c r="CZ8" s="525"/>
      <c r="DA8" s="526"/>
      <c r="DB8" s="524">
        <v>0.99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130190</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96934</v>
      </c>
      <c r="BO9" s="416"/>
      <c r="BP9" s="416"/>
      <c r="BQ9" s="416"/>
      <c r="BR9" s="416"/>
      <c r="BS9" s="416"/>
      <c r="BT9" s="416"/>
      <c r="BU9" s="417"/>
      <c r="BV9" s="415">
        <v>435967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8.4</v>
      </c>
      <c r="CU9" s="386"/>
      <c r="CV9" s="386"/>
      <c r="CW9" s="386"/>
      <c r="CX9" s="386"/>
      <c r="CY9" s="386"/>
      <c r="CZ9" s="386"/>
      <c r="DA9" s="387"/>
      <c r="DB9" s="385">
        <v>8.3000000000000007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127707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59508</v>
      </c>
      <c r="BO10" s="416"/>
      <c r="BP10" s="416"/>
      <c r="BQ10" s="416"/>
      <c r="BR10" s="416"/>
      <c r="BS10" s="416"/>
      <c r="BT10" s="416"/>
      <c r="BU10" s="417"/>
      <c r="BV10" s="415">
        <v>122805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131061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78818</v>
      </c>
      <c r="BO12" s="416"/>
      <c r="BP12" s="416"/>
      <c r="BQ12" s="416"/>
      <c r="BR12" s="416"/>
      <c r="BS12" s="416"/>
      <c r="BT12" s="416"/>
      <c r="BU12" s="417"/>
      <c r="BV12" s="415">
        <v>21414</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128840</v>
      </c>
      <c r="S13" s="517"/>
      <c r="T13" s="517"/>
      <c r="U13" s="517"/>
      <c r="V13" s="518"/>
      <c r="W13" s="504" t="s">
        <v>124</v>
      </c>
      <c r="X13" s="428"/>
      <c r="Y13" s="428"/>
      <c r="Z13" s="428"/>
      <c r="AA13" s="428"/>
      <c r="AB13" s="429"/>
      <c r="AC13" s="391">
        <v>727</v>
      </c>
      <c r="AD13" s="392"/>
      <c r="AE13" s="392"/>
      <c r="AF13" s="392"/>
      <c r="AG13" s="393"/>
      <c r="AH13" s="391">
        <v>748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77624</v>
      </c>
      <c r="BO13" s="416"/>
      <c r="BP13" s="416"/>
      <c r="BQ13" s="416"/>
      <c r="BR13" s="416"/>
      <c r="BS13" s="416"/>
      <c r="BT13" s="416"/>
      <c r="BU13" s="417"/>
      <c r="BV13" s="415">
        <v>537358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0.9</v>
      </c>
      <c r="CU13" s="386"/>
      <c r="CV13" s="386"/>
      <c r="CW13" s="386"/>
      <c r="CX13" s="386"/>
      <c r="CY13" s="386"/>
      <c r="CZ13" s="386"/>
      <c r="DA13" s="387"/>
      <c r="DB13" s="385">
        <v>0.8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130627</v>
      </c>
      <c r="S14" s="517"/>
      <c r="T14" s="517"/>
      <c r="U14" s="517"/>
      <c r="V14" s="518"/>
      <c r="W14" s="519"/>
      <c r="X14" s="431"/>
      <c r="Y14" s="431"/>
      <c r="Z14" s="431"/>
      <c r="AA14" s="431"/>
      <c r="AB14" s="432"/>
      <c r="AC14" s="509">
        <v>1.3</v>
      </c>
      <c r="AD14" s="510"/>
      <c r="AE14" s="510"/>
      <c r="AF14" s="510"/>
      <c r="AG14" s="511"/>
      <c r="AH14" s="509">
        <v>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10.8</v>
      </c>
      <c r="CU14" s="488"/>
      <c r="CV14" s="488"/>
      <c r="CW14" s="488"/>
      <c r="CX14" s="488"/>
      <c r="CY14" s="488"/>
      <c r="CZ14" s="488"/>
      <c r="DA14" s="489"/>
      <c r="DB14" s="520">
        <v>7.5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128434</v>
      </c>
      <c r="S15" s="517"/>
      <c r="T15" s="517"/>
      <c r="U15" s="517"/>
      <c r="V15" s="518"/>
      <c r="W15" s="504" t="s">
        <v>131</v>
      </c>
      <c r="X15" s="428"/>
      <c r="Y15" s="428"/>
      <c r="Z15" s="428"/>
      <c r="AA15" s="428"/>
      <c r="AB15" s="429"/>
      <c r="AC15" s="391">
        <v>14309</v>
      </c>
      <c r="AD15" s="392"/>
      <c r="AE15" s="392"/>
      <c r="AF15" s="392"/>
      <c r="AG15" s="393"/>
      <c r="AH15" s="391">
        <v>15013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18279133</v>
      </c>
      <c r="BO15" s="411"/>
      <c r="BP15" s="411"/>
      <c r="BQ15" s="411"/>
      <c r="BR15" s="411"/>
      <c r="BS15" s="411"/>
      <c r="BT15" s="411"/>
      <c r="BU15" s="412"/>
      <c r="BV15" s="410">
        <v>17675130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26.1</v>
      </c>
      <c r="AD16" s="510"/>
      <c r="AE16" s="510"/>
      <c r="AF16" s="510"/>
      <c r="AG16" s="511"/>
      <c r="AH16" s="509">
        <v>26.1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18016828</v>
      </c>
      <c r="BO16" s="416"/>
      <c r="BP16" s="416"/>
      <c r="BQ16" s="416"/>
      <c r="BR16" s="416"/>
      <c r="BS16" s="416"/>
      <c r="BT16" s="416"/>
      <c r="BU16" s="417"/>
      <c r="BV16" s="415">
        <v>17704482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39821</v>
      </c>
      <c r="AD17" s="392"/>
      <c r="AE17" s="392"/>
      <c r="AF17" s="392"/>
      <c r="AG17" s="393"/>
      <c r="AH17" s="391">
        <v>41791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23545494</v>
      </c>
      <c r="BO17" s="416"/>
      <c r="BP17" s="416"/>
      <c r="BQ17" s="416"/>
      <c r="BR17" s="416"/>
      <c r="BS17" s="416"/>
      <c r="BT17" s="416"/>
      <c r="BU17" s="417"/>
      <c r="BV17" s="415">
        <v>22715940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26.59</v>
      </c>
      <c r="M18" s="480"/>
      <c r="N18" s="480"/>
      <c r="O18" s="480"/>
      <c r="P18" s="480"/>
      <c r="Q18" s="480"/>
      <c r="R18" s="481"/>
      <c r="S18" s="481"/>
      <c r="T18" s="481"/>
      <c r="U18" s="481"/>
      <c r="V18" s="482"/>
      <c r="W18" s="496"/>
      <c r="X18" s="497"/>
      <c r="Y18" s="497"/>
      <c r="Z18" s="497"/>
      <c r="AA18" s="497"/>
      <c r="AB18" s="505"/>
      <c r="AC18" s="379">
        <v>72.599999999999994</v>
      </c>
      <c r="AD18" s="380"/>
      <c r="AE18" s="380"/>
      <c r="AF18" s="380"/>
      <c r="AG18" s="483"/>
      <c r="AH18" s="379">
        <v>72.599999999999994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22566995</v>
      </c>
      <c r="BO18" s="416"/>
      <c r="BP18" s="416"/>
      <c r="BQ18" s="416"/>
      <c r="BR18" s="416"/>
      <c r="BS18" s="416"/>
      <c r="BT18" s="416"/>
      <c r="BU18" s="417"/>
      <c r="BV18" s="415">
        <v>22009209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4896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27070809</v>
      </c>
      <c r="BO19" s="416"/>
      <c r="BP19" s="416"/>
      <c r="BQ19" s="416"/>
      <c r="BR19" s="416"/>
      <c r="BS19" s="416"/>
      <c r="BT19" s="416"/>
      <c r="BU19" s="417"/>
      <c r="BV19" s="415">
        <v>27458127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53416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26694739</v>
      </c>
      <c r="BO23" s="416"/>
      <c r="BP23" s="416"/>
      <c r="BQ23" s="416"/>
      <c r="BR23" s="416"/>
      <c r="BS23" s="416"/>
      <c r="BT23" s="416"/>
      <c r="BU23" s="417"/>
      <c r="BV23" s="415">
        <v>27077058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9300</v>
      </c>
      <c r="R24" s="392"/>
      <c r="S24" s="392"/>
      <c r="T24" s="392"/>
      <c r="U24" s="392"/>
      <c r="V24" s="393"/>
      <c r="W24" s="457"/>
      <c r="X24" s="448"/>
      <c r="Y24" s="449"/>
      <c r="Z24" s="388" t="s">
        <v>154</v>
      </c>
      <c r="AA24" s="389"/>
      <c r="AB24" s="389"/>
      <c r="AC24" s="389"/>
      <c r="AD24" s="389"/>
      <c r="AE24" s="389"/>
      <c r="AF24" s="389"/>
      <c r="AG24" s="390"/>
      <c r="AH24" s="391">
        <v>750</v>
      </c>
      <c r="AI24" s="392"/>
      <c r="AJ24" s="392"/>
      <c r="AK24" s="392"/>
      <c r="AL24" s="393"/>
      <c r="AM24" s="391">
        <v>2324250</v>
      </c>
      <c r="AN24" s="392"/>
      <c r="AO24" s="392"/>
      <c r="AP24" s="392"/>
      <c r="AQ24" s="392"/>
      <c r="AR24" s="393"/>
      <c r="AS24" s="391">
        <v>3099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16164460</v>
      </c>
      <c r="BO24" s="416"/>
      <c r="BP24" s="416"/>
      <c r="BQ24" s="416"/>
      <c r="BR24" s="416"/>
      <c r="BS24" s="416"/>
      <c r="BT24" s="416"/>
      <c r="BU24" s="417"/>
      <c r="BV24" s="415">
        <v>15971179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7460</v>
      </c>
      <c r="R25" s="392"/>
      <c r="S25" s="392"/>
      <c r="T25" s="392"/>
      <c r="U25" s="392"/>
      <c r="V25" s="393"/>
      <c r="W25" s="457"/>
      <c r="X25" s="448"/>
      <c r="Y25" s="449"/>
      <c r="Z25" s="388" t="s">
        <v>157</v>
      </c>
      <c r="AA25" s="389"/>
      <c r="AB25" s="389"/>
      <c r="AC25" s="389"/>
      <c r="AD25" s="389"/>
      <c r="AE25" s="389"/>
      <c r="AF25" s="389"/>
      <c r="AG25" s="390"/>
      <c r="AH25" s="391">
        <v>161</v>
      </c>
      <c r="AI25" s="392"/>
      <c r="AJ25" s="392"/>
      <c r="AK25" s="392"/>
      <c r="AL25" s="393"/>
      <c r="AM25" s="391">
        <v>496202</v>
      </c>
      <c r="AN25" s="392"/>
      <c r="AO25" s="392"/>
      <c r="AP25" s="392"/>
      <c r="AQ25" s="392"/>
      <c r="AR25" s="393"/>
      <c r="AS25" s="391">
        <v>3082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8075498</v>
      </c>
      <c r="BO25" s="411"/>
      <c r="BP25" s="411"/>
      <c r="BQ25" s="411"/>
      <c r="BR25" s="411"/>
      <c r="BS25" s="411"/>
      <c r="BT25" s="411"/>
      <c r="BU25" s="412"/>
      <c r="BV25" s="410">
        <v>5318577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7000</v>
      </c>
      <c r="R26" s="392"/>
      <c r="S26" s="392"/>
      <c r="T26" s="392"/>
      <c r="U26" s="392"/>
      <c r="V26" s="393"/>
      <c r="W26" s="457"/>
      <c r="X26" s="448"/>
      <c r="Y26" s="449"/>
      <c r="Z26" s="388" t="s">
        <v>160</v>
      </c>
      <c r="AA26" s="470"/>
      <c r="AB26" s="470"/>
      <c r="AC26" s="470"/>
      <c r="AD26" s="470"/>
      <c r="AE26" s="470"/>
      <c r="AF26" s="470"/>
      <c r="AG26" s="471"/>
      <c r="AH26" s="391">
        <v>59</v>
      </c>
      <c r="AI26" s="392"/>
      <c r="AJ26" s="392"/>
      <c r="AK26" s="392"/>
      <c r="AL26" s="393"/>
      <c r="AM26" s="391">
        <v>184729</v>
      </c>
      <c r="AN26" s="392"/>
      <c r="AO26" s="392"/>
      <c r="AP26" s="392"/>
      <c r="AQ26" s="392"/>
      <c r="AR26" s="393"/>
      <c r="AS26" s="391">
        <v>3131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5360</v>
      </c>
      <c r="R27" s="392"/>
      <c r="S27" s="392"/>
      <c r="T27" s="392"/>
      <c r="U27" s="392"/>
      <c r="V27" s="393"/>
      <c r="W27" s="457"/>
      <c r="X27" s="448"/>
      <c r="Y27" s="449"/>
      <c r="Z27" s="388" t="s">
        <v>163</v>
      </c>
      <c r="AA27" s="389"/>
      <c r="AB27" s="389"/>
      <c r="AC27" s="389"/>
      <c r="AD27" s="389"/>
      <c r="AE27" s="389"/>
      <c r="AF27" s="389"/>
      <c r="AG27" s="390"/>
      <c r="AH27" s="391">
        <v>12</v>
      </c>
      <c r="AI27" s="392"/>
      <c r="AJ27" s="392"/>
      <c r="AK27" s="392"/>
      <c r="AL27" s="393"/>
      <c r="AM27" s="391">
        <v>45420</v>
      </c>
      <c r="AN27" s="392"/>
      <c r="AO27" s="392"/>
      <c r="AP27" s="392"/>
      <c r="AQ27" s="392"/>
      <c r="AR27" s="393"/>
      <c r="AS27" s="391">
        <v>3785</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4510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2618524</v>
      </c>
      <c r="BO28" s="411"/>
      <c r="BP28" s="411"/>
      <c r="BQ28" s="411"/>
      <c r="BR28" s="411"/>
      <c r="BS28" s="411"/>
      <c r="BT28" s="411"/>
      <c r="BU28" s="412"/>
      <c r="BV28" s="410">
        <v>2637834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20</v>
      </c>
      <c r="M29" s="392"/>
      <c r="N29" s="392"/>
      <c r="O29" s="392"/>
      <c r="P29" s="393"/>
      <c r="Q29" s="391">
        <v>4220</v>
      </c>
      <c r="R29" s="392"/>
      <c r="S29" s="392"/>
      <c r="T29" s="392"/>
      <c r="U29" s="392"/>
      <c r="V29" s="393"/>
      <c r="W29" s="458"/>
      <c r="X29" s="459"/>
      <c r="Y29" s="460"/>
      <c r="Z29" s="388" t="s">
        <v>170</v>
      </c>
      <c r="AA29" s="389"/>
      <c r="AB29" s="389"/>
      <c r="AC29" s="389"/>
      <c r="AD29" s="389"/>
      <c r="AE29" s="389"/>
      <c r="AF29" s="389"/>
      <c r="AG29" s="390"/>
      <c r="AH29" s="391">
        <v>762</v>
      </c>
      <c r="AI29" s="392"/>
      <c r="AJ29" s="392"/>
      <c r="AK29" s="392"/>
      <c r="AL29" s="393"/>
      <c r="AM29" s="391">
        <v>2369670</v>
      </c>
      <c r="AN29" s="392"/>
      <c r="AO29" s="392"/>
      <c r="AP29" s="392"/>
      <c r="AQ29" s="392"/>
      <c r="AR29" s="393"/>
      <c r="AS29" s="391">
        <v>3110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102.4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3167131</v>
      </c>
      <c r="BO30" s="419"/>
      <c r="BP30" s="419"/>
      <c r="BQ30" s="419"/>
      <c r="BR30" s="419"/>
      <c r="BS30" s="419"/>
      <c r="BT30" s="419"/>
      <c r="BU30" s="420"/>
      <c r="BV30" s="418">
        <v>3159253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高座清掃施設組合</v>
      </c>
      <c r="BZ34" s="374"/>
      <c r="CA34" s="374"/>
      <c r="CB34" s="374"/>
      <c r="CC34" s="374"/>
      <c r="CD34" s="374"/>
      <c r="CE34" s="374"/>
      <c r="CF34" s="374"/>
      <c r="CG34" s="374"/>
      <c r="CH34" s="374"/>
      <c r="CI34" s="374"/>
      <c r="CJ34" s="374"/>
      <c r="CK34" s="374"/>
      <c r="CL34" s="374"/>
      <c r="CM34" s="374"/>
      <c r="CN34" s="167"/>
      <c r="CO34" s="375">
        <f>IF(CQ34="","",MAX(C34:D43,U34:V43,AM34:AN43,BE34:BF43,BW34:BX43)+1)</f>
        <v>11</v>
      </c>
      <c r="CP34" s="375"/>
      <c r="CQ34" s="374" t="str">
        <f>IF('各会計、関係団体の財政状況及び健全化判断比率'!BS7="","",'各会計、関係団体の財政状況及び健全化判断比率'!BS7)</f>
        <v>海老名市土地開発公社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広域大和斎場組合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神奈川県後期高齢者医療広域連合（一般会計）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神奈川県後期高齢者医療広域連合（後期高齢者医療事業特別会計）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神奈川県市町村退職手当組合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4.1399999999999997</v>
      </c>
      <c r="G34" s="33">
        <v>1.62</v>
      </c>
      <c r="H34" s="33">
        <v>2.3199999999999998</v>
      </c>
      <c r="I34" s="33">
        <v>4.2</v>
      </c>
      <c r="J34" s="34">
        <v>4.49</v>
      </c>
      <c r="K34" s="22"/>
      <c r="L34" s="22"/>
      <c r="M34" s="22"/>
      <c r="N34" s="22"/>
      <c r="O34" s="22"/>
      <c r="P34" s="22"/>
    </row>
    <row r="35" spans="1:16" ht="39" customHeight="1" x14ac:dyDescent="0.15">
      <c r="A35" s="22"/>
      <c r="B35" s="35"/>
      <c r="C35" s="1178" t="s">
        <v>525</v>
      </c>
      <c r="D35" s="1179"/>
      <c r="E35" s="1180"/>
      <c r="F35" s="36">
        <v>0.66</v>
      </c>
      <c r="G35" s="37">
        <v>0.56000000000000005</v>
      </c>
      <c r="H35" s="37">
        <v>0.47</v>
      </c>
      <c r="I35" s="37">
        <v>0.8</v>
      </c>
      <c r="J35" s="38">
        <v>1.1599999999999999</v>
      </c>
      <c r="K35" s="22"/>
      <c r="L35" s="22"/>
      <c r="M35" s="22"/>
      <c r="N35" s="22"/>
      <c r="O35" s="22"/>
      <c r="P35" s="22"/>
    </row>
    <row r="36" spans="1:16" ht="39" customHeight="1" x14ac:dyDescent="0.15">
      <c r="A36" s="22"/>
      <c r="B36" s="35"/>
      <c r="C36" s="1178" t="s">
        <v>526</v>
      </c>
      <c r="D36" s="1179"/>
      <c r="E36" s="1180"/>
      <c r="F36" s="36">
        <v>1.93</v>
      </c>
      <c r="G36" s="37">
        <v>1.41</v>
      </c>
      <c r="H36" s="37">
        <v>0.76</v>
      </c>
      <c r="I36" s="37">
        <v>0.83</v>
      </c>
      <c r="J36" s="38">
        <v>0.8</v>
      </c>
      <c r="K36" s="22"/>
      <c r="L36" s="22"/>
      <c r="M36" s="22"/>
      <c r="N36" s="22"/>
      <c r="O36" s="22"/>
      <c r="P36" s="22"/>
    </row>
    <row r="37" spans="1:16" ht="39" customHeight="1" x14ac:dyDescent="0.15">
      <c r="A37" s="22"/>
      <c r="B37" s="35"/>
      <c r="C37" s="1178" t="s">
        <v>527</v>
      </c>
      <c r="D37" s="1179"/>
      <c r="E37" s="1180"/>
      <c r="F37" s="36">
        <v>1.1000000000000001</v>
      </c>
      <c r="G37" s="37">
        <v>0.89</v>
      </c>
      <c r="H37" s="37">
        <v>1.29</v>
      </c>
      <c r="I37" s="37">
        <v>0.87</v>
      </c>
      <c r="J37" s="38">
        <v>0.79</v>
      </c>
      <c r="K37" s="22"/>
      <c r="L37" s="22"/>
      <c r="M37" s="22"/>
      <c r="N37" s="22"/>
      <c r="O37" s="22"/>
      <c r="P37" s="22"/>
    </row>
    <row r="38" spans="1:16" ht="39" customHeight="1" x14ac:dyDescent="0.15">
      <c r="A38" s="22"/>
      <c r="B38" s="35"/>
      <c r="C38" s="1178" t="s">
        <v>528</v>
      </c>
      <c r="D38" s="1179"/>
      <c r="E38" s="1180"/>
      <c r="F38" s="36">
        <v>0.05</v>
      </c>
      <c r="G38" s="37">
        <v>0.05</v>
      </c>
      <c r="H38" s="37">
        <v>0.02</v>
      </c>
      <c r="I38" s="37">
        <v>0</v>
      </c>
      <c r="J38" s="38">
        <v>0.01</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530</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2377</v>
      </c>
      <c r="L45" s="60">
        <v>2565</v>
      </c>
      <c r="M45" s="60">
        <v>2555</v>
      </c>
      <c r="N45" s="60">
        <v>2264</v>
      </c>
      <c r="O45" s="61">
        <v>2335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v>67</v>
      </c>
      <c r="L47" s="64">
        <v>79</v>
      </c>
      <c r="M47" s="64">
        <v>91</v>
      </c>
      <c r="N47" s="64">
        <v>102</v>
      </c>
      <c r="O47" s="65">
        <v>115</v>
      </c>
      <c r="P47" s="48"/>
      <c r="Q47" s="48"/>
      <c r="R47" s="48"/>
      <c r="S47" s="48"/>
      <c r="T47" s="48"/>
      <c r="U47" s="48"/>
    </row>
    <row r="48" spans="1:21" ht="30.75" customHeight="1" x14ac:dyDescent="0.15">
      <c r="A48" s="48"/>
      <c r="B48" s="1196"/>
      <c r="C48" s="1197"/>
      <c r="D48" s="62"/>
      <c r="E48" s="1188" t="s">
        <v>15</v>
      </c>
      <c r="F48" s="1188"/>
      <c r="G48" s="1188"/>
      <c r="H48" s="1188"/>
      <c r="I48" s="1188"/>
      <c r="J48" s="1189"/>
      <c r="K48" s="63">
        <v>94</v>
      </c>
      <c r="L48" s="64">
        <v>121</v>
      </c>
      <c r="M48" s="64">
        <v>55</v>
      </c>
      <c r="N48" s="64">
        <v>78</v>
      </c>
      <c r="O48" s="65">
        <v>234</v>
      </c>
      <c r="P48" s="48"/>
      <c r="Q48" s="48"/>
      <c r="R48" s="48"/>
      <c r="S48" s="48"/>
      <c r="T48" s="48"/>
      <c r="U48" s="48"/>
    </row>
    <row r="49" spans="1:21" ht="30.75" customHeight="1" x14ac:dyDescent="0.15">
      <c r="A49" s="48"/>
      <c r="B49" s="1196"/>
      <c r="C49" s="1197"/>
      <c r="D49" s="62"/>
      <c r="E49" s="1188" t="s">
        <v>16</v>
      </c>
      <c r="F49" s="1188"/>
      <c r="G49" s="1188"/>
      <c r="H49" s="1188"/>
      <c r="I49" s="1188"/>
      <c r="J49" s="1189"/>
      <c r="K49" s="63">
        <v>85</v>
      </c>
      <c r="L49" s="64">
        <v>46</v>
      </c>
      <c r="M49" s="64">
        <v>43</v>
      </c>
      <c r="N49" s="64">
        <v>28</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v>38</v>
      </c>
      <c r="M50" s="64">
        <v>76</v>
      </c>
      <c r="N50" s="64">
        <v>77</v>
      </c>
      <c r="O50" s="65">
        <v>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2487</v>
      </c>
      <c r="L52" s="64">
        <v>2641</v>
      </c>
      <c r="M52" s="64">
        <v>2658</v>
      </c>
      <c r="N52" s="64">
        <v>2406</v>
      </c>
      <c r="O52" s="65">
        <v>2509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136</v>
      </c>
      <c r="L53" s="69">
        <v>208</v>
      </c>
      <c r="M53" s="69">
        <v>162</v>
      </c>
      <c r="N53" s="69">
        <v>143</v>
      </c>
      <c r="O53" s="70">
        <v>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22536</v>
      </c>
      <c r="J41" s="83">
        <v>23714</v>
      </c>
      <c r="K41" s="83">
        <v>25970</v>
      </c>
      <c r="L41" s="83">
        <v>27464</v>
      </c>
      <c r="M41" s="84">
        <v>27028</v>
      </c>
    </row>
    <row r="42" spans="2:13" ht="27.75" customHeight="1" x14ac:dyDescent="0.15">
      <c r="B42" s="1204"/>
      <c r="C42" s="1205"/>
      <c r="D42" s="85"/>
      <c r="E42" s="1208" t="s">
        <v>26</v>
      </c>
      <c r="F42" s="1208"/>
      <c r="G42" s="1208"/>
      <c r="H42" s="1209"/>
      <c r="I42" s="86">
        <v>1525</v>
      </c>
      <c r="J42" s="87">
        <v>1487</v>
      </c>
      <c r="K42" s="87">
        <v>1411</v>
      </c>
      <c r="L42" s="87">
        <v>1334</v>
      </c>
      <c r="M42" s="88">
        <v>1257</v>
      </c>
    </row>
    <row r="43" spans="2:13" ht="27.75" customHeight="1" x14ac:dyDescent="0.15">
      <c r="B43" s="1204"/>
      <c r="C43" s="1205"/>
      <c r="D43" s="85"/>
      <c r="E43" s="1208" t="s">
        <v>27</v>
      </c>
      <c r="F43" s="1208"/>
      <c r="G43" s="1208"/>
      <c r="H43" s="1209"/>
      <c r="I43" s="86">
        <v>1206</v>
      </c>
      <c r="J43" s="87">
        <v>1158</v>
      </c>
      <c r="K43" s="87">
        <v>1213</v>
      </c>
      <c r="L43" s="87">
        <v>1111</v>
      </c>
      <c r="M43" s="88">
        <v>1553</v>
      </c>
    </row>
    <row r="44" spans="2:13" ht="27.75" customHeight="1" x14ac:dyDescent="0.15">
      <c r="B44" s="1204"/>
      <c r="C44" s="1205"/>
      <c r="D44" s="85"/>
      <c r="E44" s="1208" t="s">
        <v>28</v>
      </c>
      <c r="F44" s="1208"/>
      <c r="G44" s="1208"/>
      <c r="H44" s="1209"/>
      <c r="I44" s="86">
        <v>160</v>
      </c>
      <c r="J44" s="87">
        <v>171</v>
      </c>
      <c r="K44" s="87">
        <v>142</v>
      </c>
      <c r="L44" s="87">
        <v>174</v>
      </c>
      <c r="M44" s="88">
        <v>916</v>
      </c>
    </row>
    <row r="45" spans="2:13" ht="27.75" customHeight="1" x14ac:dyDescent="0.15">
      <c r="B45" s="1204"/>
      <c r="C45" s="1205"/>
      <c r="D45" s="85"/>
      <c r="E45" s="1208" t="s">
        <v>29</v>
      </c>
      <c r="F45" s="1208"/>
      <c r="G45" s="1208"/>
      <c r="H45" s="1209"/>
      <c r="I45" s="86">
        <v>4736</v>
      </c>
      <c r="J45" s="87">
        <v>4265</v>
      </c>
      <c r="K45" s="87">
        <v>3810</v>
      </c>
      <c r="L45" s="87">
        <v>3697</v>
      </c>
      <c r="M45" s="88">
        <v>3316</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6601</v>
      </c>
      <c r="J50" s="87">
        <v>6208</v>
      </c>
      <c r="K50" s="87">
        <v>5804</v>
      </c>
      <c r="L50" s="87">
        <v>6713</v>
      </c>
      <c r="M50" s="88">
        <v>6795</v>
      </c>
    </row>
    <row r="51" spans="2:13" ht="27.75" customHeight="1" x14ac:dyDescent="0.15">
      <c r="B51" s="1204"/>
      <c r="C51" s="1205"/>
      <c r="D51" s="85"/>
      <c r="E51" s="1208" t="s">
        <v>36</v>
      </c>
      <c r="F51" s="1208"/>
      <c r="G51" s="1208"/>
      <c r="H51" s="1209"/>
      <c r="I51" s="86">
        <v>3774</v>
      </c>
      <c r="J51" s="87">
        <v>4707</v>
      </c>
      <c r="K51" s="87">
        <v>4811</v>
      </c>
      <c r="L51" s="87">
        <v>4418</v>
      </c>
      <c r="M51" s="88">
        <v>4745</v>
      </c>
    </row>
    <row r="52" spans="2:13" ht="27.75" customHeight="1" x14ac:dyDescent="0.15">
      <c r="B52" s="1206"/>
      <c r="C52" s="1207"/>
      <c r="D52" s="85"/>
      <c r="E52" s="1208" t="s">
        <v>37</v>
      </c>
      <c r="F52" s="1208"/>
      <c r="G52" s="1208"/>
      <c r="H52" s="1209"/>
      <c r="I52" s="86">
        <v>23653</v>
      </c>
      <c r="J52" s="87">
        <v>23265</v>
      </c>
      <c r="K52" s="87">
        <v>22360</v>
      </c>
      <c r="L52" s="87">
        <v>21073</v>
      </c>
      <c r="M52" s="88">
        <v>20196</v>
      </c>
    </row>
    <row r="53" spans="2:13" ht="27.75" customHeight="1" thickBot="1" x14ac:dyDescent="0.2">
      <c r="B53" s="1210" t="s">
        <v>38</v>
      </c>
      <c r="C53" s="1211"/>
      <c r="D53" s="92"/>
      <c r="E53" s="1212" t="s">
        <v>39</v>
      </c>
      <c r="F53" s="1212"/>
      <c r="G53" s="1212"/>
      <c r="H53" s="1213"/>
      <c r="I53" s="93">
        <v>-3865</v>
      </c>
      <c r="J53" s="94">
        <v>-3386</v>
      </c>
      <c r="K53" s="94">
        <v>-429</v>
      </c>
      <c r="L53" s="94">
        <v>1576</v>
      </c>
      <c r="M53" s="95">
        <v>2334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545</v>
      </c>
      <c r="I42" s="354"/>
      <c r="J42" s="354"/>
      <c r="K42" s="354"/>
      <c r="L42" s="246"/>
      <c r="M42" s="246"/>
      <c r="N42" s="246"/>
      <c r="O42" s="246"/>
    </row>
    <row r="43" spans="2:17" x14ac:dyDescent="0.15">
      <c r="B43" s="250"/>
      <c r="C43" s="246"/>
      <c r="D43" s="246"/>
      <c r="E43" s="246"/>
      <c r="F43" s="246"/>
      <c r="G43" s="1221" t="s">
        <v>554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547</v>
      </c>
      <c r="H51" s="1234"/>
      <c r="I51" s="1239" t="s">
        <v>548</v>
      </c>
      <c r="J51" s="1239"/>
      <c r="K51" s="1241"/>
      <c r="L51" s="1241"/>
      <c r="M51" s="1241"/>
      <c r="N51" s="1242">
        <v>7.5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553</v>
      </c>
      <c r="J53" s="1243"/>
      <c r="K53" s="1250"/>
      <c r="L53" s="1250"/>
      <c r="M53" s="1250"/>
      <c r="N53" s="1252">
        <v>56.3</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549</v>
      </c>
      <c r="H55" s="1245"/>
      <c r="I55" s="1243" t="s">
        <v>548</v>
      </c>
      <c r="J55" s="1243"/>
      <c r="K55" s="1241"/>
      <c r="L55" s="1241"/>
      <c r="M55" s="1241"/>
      <c r="N55" s="1242">
        <v>17.8</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553</v>
      </c>
      <c r="J57" s="1253"/>
      <c r="K57" s="1250"/>
      <c r="L57" s="1250"/>
      <c r="M57" s="1250"/>
      <c r="N57" s="1252">
        <v>56.2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545</v>
      </c>
      <c r="I64" s="354"/>
      <c r="J64" s="354"/>
      <c r="K64" s="354"/>
      <c r="L64" s="246"/>
      <c r="M64" s="246"/>
      <c r="N64" s="246"/>
      <c r="O64" s="246"/>
    </row>
    <row r="65" spans="2:30" x14ac:dyDescent="0.15">
      <c r="B65" s="250"/>
      <c r="C65" s="246"/>
      <c r="D65" s="246"/>
      <c r="E65" s="246"/>
      <c r="F65" s="246"/>
      <c r="G65" s="1221" t="s">
        <v>555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547</v>
      </c>
      <c r="H73" s="1234"/>
      <c r="I73" s="1239" t="s">
        <v>548</v>
      </c>
      <c r="J73" s="1239"/>
      <c r="K73" s="1254"/>
      <c r="L73" s="1254"/>
      <c r="M73" s="1242"/>
      <c r="N73" s="1242">
        <v>7.5</v>
      </c>
      <c r="O73" s="1242">
        <v>10.8</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552</v>
      </c>
      <c r="J75" s="1243"/>
      <c r="K75" s="1252">
        <v>0.6</v>
      </c>
      <c r="L75" s="1252">
        <v>0.6</v>
      </c>
      <c r="M75" s="1252">
        <v>0.7</v>
      </c>
      <c r="N75" s="1252">
        <v>0.8</v>
      </c>
      <c r="O75" s="1252">
        <v>0.9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549</v>
      </c>
      <c r="H77" s="1245"/>
      <c r="I77" s="1243" t="s">
        <v>548</v>
      </c>
      <c r="J77" s="1243"/>
      <c r="K77" s="1254">
        <v>0</v>
      </c>
      <c r="L77" s="1254">
        <v>0</v>
      </c>
      <c r="M77" s="1242">
        <v>0</v>
      </c>
      <c r="N77" s="1242">
        <v>17.8</v>
      </c>
      <c r="O77" s="1242">
        <v>15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552</v>
      </c>
      <c r="J79" s="1253"/>
      <c r="K79" s="1256">
        <v>6.4</v>
      </c>
      <c r="L79" s="1256">
        <v>5.4</v>
      </c>
      <c r="M79" s="1256">
        <v>4.4000000000000004</v>
      </c>
      <c r="N79" s="1256">
        <v>5.3</v>
      </c>
      <c r="O79" s="1256">
        <v>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48246</v>
      </c>
      <c r="E3" s="118"/>
      <c r="F3" s="119">
        <v>40849</v>
      </c>
      <c r="G3" s="120"/>
      <c r="H3" s="121"/>
    </row>
    <row r="4" spans="1:8" x14ac:dyDescent="0.15">
      <c r="A4" s="122"/>
      <c r="B4" s="123"/>
      <c r="C4" s="124"/>
      <c r="D4" s="125">
        <v>18916</v>
      </c>
      <c r="E4" s="126"/>
      <c r="F4" s="127">
        <v>22537</v>
      </c>
      <c r="G4" s="128"/>
      <c r="H4" s="129"/>
    </row>
    <row r="5" spans="1:8" x14ac:dyDescent="0.15">
      <c r="A5" s="110" t="s">
        <v>512</v>
      </c>
      <c r="B5" s="115"/>
      <c r="C5" s="116"/>
      <c r="D5" s="117">
        <v>44168</v>
      </c>
      <c r="E5" s="118"/>
      <c r="F5" s="119">
        <v>40632</v>
      </c>
      <c r="G5" s="120"/>
      <c r="H5" s="121"/>
    </row>
    <row r="6" spans="1:8" x14ac:dyDescent="0.15">
      <c r="A6" s="122"/>
      <c r="B6" s="123"/>
      <c r="C6" s="124"/>
      <c r="D6" s="125">
        <v>26538</v>
      </c>
      <c r="E6" s="126"/>
      <c r="F6" s="127">
        <v>21402</v>
      </c>
      <c r="G6" s="128"/>
      <c r="H6" s="129"/>
    </row>
    <row r="7" spans="1:8" x14ac:dyDescent="0.15">
      <c r="A7" s="110" t="s">
        <v>513</v>
      </c>
      <c r="B7" s="115"/>
      <c r="C7" s="116"/>
      <c r="D7" s="117">
        <v>68392</v>
      </c>
      <c r="E7" s="118"/>
      <c r="F7" s="119">
        <v>45375</v>
      </c>
      <c r="G7" s="120"/>
      <c r="H7" s="121"/>
    </row>
    <row r="8" spans="1:8" x14ac:dyDescent="0.15">
      <c r="A8" s="122"/>
      <c r="B8" s="123"/>
      <c r="C8" s="124"/>
      <c r="D8" s="125">
        <v>28868</v>
      </c>
      <c r="E8" s="126"/>
      <c r="F8" s="127">
        <v>26025</v>
      </c>
      <c r="G8" s="128"/>
      <c r="H8" s="129"/>
    </row>
    <row r="9" spans="1:8" x14ac:dyDescent="0.15">
      <c r="A9" s="110" t="s">
        <v>514</v>
      </c>
      <c r="B9" s="115"/>
      <c r="C9" s="116"/>
      <c r="D9" s="117">
        <v>51757</v>
      </c>
      <c r="E9" s="118"/>
      <c r="F9" s="119">
        <v>44267</v>
      </c>
      <c r="G9" s="120"/>
      <c r="H9" s="121"/>
    </row>
    <row r="10" spans="1:8" x14ac:dyDescent="0.15">
      <c r="A10" s="122"/>
      <c r="B10" s="123"/>
      <c r="C10" s="124"/>
      <c r="D10" s="125">
        <v>25321</v>
      </c>
      <c r="E10" s="126"/>
      <c r="F10" s="127">
        <v>26161</v>
      </c>
      <c r="G10" s="128"/>
      <c r="H10" s="129"/>
    </row>
    <row r="11" spans="1:8" x14ac:dyDescent="0.15">
      <c r="A11" s="110" t="s">
        <v>515</v>
      </c>
      <c r="B11" s="115"/>
      <c r="C11" s="116"/>
      <c r="D11" s="117">
        <v>30643</v>
      </c>
      <c r="E11" s="118"/>
      <c r="F11" s="119">
        <v>40879</v>
      </c>
      <c r="G11" s="120"/>
      <c r="H11" s="121"/>
    </row>
    <row r="12" spans="1:8" x14ac:dyDescent="0.15">
      <c r="A12" s="122"/>
      <c r="B12" s="123"/>
      <c r="C12" s="130"/>
      <c r="D12" s="125">
        <v>13944</v>
      </c>
      <c r="E12" s="126"/>
      <c r="F12" s="127">
        <v>24087</v>
      </c>
      <c r="G12" s="128"/>
      <c r="H12" s="129"/>
    </row>
    <row r="13" spans="1:8" x14ac:dyDescent="0.15">
      <c r="A13" s="110"/>
      <c r="B13" s="115"/>
      <c r="C13" s="131"/>
      <c r="D13" s="132">
        <v>48641</v>
      </c>
      <c r="E13" s="133"/>
      <c r="F13" s="134">
        <v>42400</v>
      </c>
      <c r="G13" s="135"/>
      <c r="H13" s="121"/>
    </row>
    <row r="14" spans="1:8" x14ac:dyDescent="0.15">
      <c r="A14" s="122"/>
      <c r="B14" s="123"/>
      <c r="C14" s="124"/>
      <c r="D14" s="125">
        <v>22717</v>
      </c>
      <c r="E14" s="126"/>
      <c r="F14" s="127">
        <v>24042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4.1399999999999997</v>
      </c>
      <c r="C19" s="136">
        <f>ROUND(VALUE(SUBSTITUTE(実質収支比率等に係る経年分析!G$48,"▲","-")),2)</f>
        <v>1.63</v>
      </c>
      <c r="D19" s="136">
        <f>ROUND(VALUE(SUBSTITUTE(実質収支比率等に係る経年分析!H$48,"▲","-")),2)</f>
        <v>2.33</v>
      </c>
      <c r="E19" s="136">
        <f>ROUND(VALUE(SUBSTITUTE(実質収支比率等に係る経年分析!I$48,"▲","-")),2)</f>
        <v>4.21</v>
      </c>
      <c r="F19" s="136">
        <f>ROUND(VALUE(SUBSTITUTE(実質収支比率等に係る経年分析!J$48,"▲","-")),2)</f>
        <v>4.49</v>
      </c>
    </row>
    <row r="20" spans="1:11" x14ac:dyDescent="0.15">
      <c r="A20" s="136" t="s">
        <v>44</v>
      </c>
      <c r="B20" s="136">
        <f>ROUND(VALUE(SUBSTITUTE(実質収支比率等に係る経年分析!F$47,"▲","-")),2)</f>
        <v>10.7</v>
      </c>
      <c r="C20" s="136">
        <f>ROUND(VALUE(SUBSTITUTE(実質収支比率等に係る経年分析!G$47,"▲","-")),2)</f>
        <v>10.76</v>
      </c>
      <c r="D20" s="136">
        <f>ROUND(VALUE(SUBSTITUTE(実質収支比率等に係る経年分析!H$47,"▲","-")),2)</f>
        <v>11.25</v>
      </c>
      <c r="E20" s="136">
        <f>ROUND(VALUE(SUBSTITUTE(実質収支比率等に係る経年分析!I$47,"▲","-")),2)</f>
        <v>11.55</v>
      </c>
      <c r="F20" s="136">
        <f>ROUND(VALUE(SUBSTITUTE(実質収支比率等に係る経年分析!J$47,"▲","-")),2)</f>
        <v>11.12</v>
      </c>
    </row>
    <row r="21" spans="1:11" x14ac:dyDescent="0.15">
      <c r="A21" s="136" t="s">
        <v>45</v>
      </c>
      <c r="B21" s="136">
        <f>IF(ISNUMBER(VALUE(SUBSTITUTE(実質収支比率等に係る経年分析!F$49,"▲","-"))),ROUND(VALUE(SUBSTITUTE(実質収支比率等に係る経年分析!F$49,"▲","-")),2),NA())</f>
        <v>2.41</v>
      </c>
      <c r="C21" s="136">
        <f>IF(ISNUMBER(VALUE(SUBSTITUTE(実質収支比率等に係る経年分析!G$49,"▲","-"))),ROUND(VALUE(SUBSTITUTE(実質収支比率等に係る経年分析!G$49,"▲","-")),2),NA())</f>
        <v>-2.1</v>
      </c>
      <c r="D21" s="136">
        <f>IF(ISNUMBER(VALUE(SUBSTITUTE(実質収支比率等に係る経年分析!H$49,"▲","-"))),ROUND(VALUE(SUBSTITUTE(実質収支比率等に係る経年分析!H$49,"▲","-")),2),NA())</f>
        <v>1.05</v>
      </c>
      <c r="E21" s="136">
        <f>IF(ISNUMBER(VALUE(SUBSTITUTE(実質収支比率等に係る経年分析!I$49,"▲","-"))),ROUND(VALUE(SUBSTITUTE(実質収支比率等に係る経年分析!I$49,"▲","-")),2),NA())</f>
        <v>2.35</v>
      </c>
      <c r="F21" s="136">
        <f>IF(ISNUMBER(VALUE(SUBSTITUTE(実質収支比率等に係る経年分析!J$49,"▲","-"))),ROUND(VALUE(SUBSTITUTE(実質収支比率等に係る経年分析!J$49,"▲","-")),2),NA())</f>
        <v>0.33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0.79</v>
      </c>
    </row>
    <row r="34" spans="1:16" x14ac:dyDescent="0.15">
      <c r="A34" s="137" t="str">
        <f>IF(連結実質赤字比率に係る赤字・黒字の構成分析!C$36="",NA(),連結実質赤字比率に係る赤字・黒字の構成分析!C$36)</f>
        <v>国民健康保険事業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v>
      </c>
    </row>
    <row r="35" spans="1:16" x14ac:dyDescent="0.15">
      <c r="A35" s="137" t="str">
        <f>IF(連結実質赤字比率に係る赤字・黒字の構成分析!C$35="",NA(),連結実質赤字比率に係る赤字・黒字の構成分析!C$35)</f>
        <v>下水道事業特別会計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0.56000000000000005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1.1599999999999999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4.1399999999999997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2.3199999999999998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2487</v>
      </c>
      <c r="E42" s="138"/>
      <c r="F42" s="138"/>
      <c r="G42" s="138">
        <f>'実質公債費比率（分子）の構造'!L$52</f>
        <v>2641</v>
      </c>
      <c r="H42" s="138"/>
      <c r="I42" s="138"/>
      <c r="J42" s="138">
        <f>'実質公債費比率（分子）の構造'!M$52</f>
        <v>2658</v>
      </c>
      <c r="K42" s="138"/>
      <c r="L42" s="138"/>
      <c r="M42" s="138">
        <f>'実質公債費比率（分子）の構造'!N$52</f>
        <v>2406</v>
      </c>
      <c r="N42" s="138"/>
      <c r="O42" s="138"/>
      <c r="P42" s="138">
        <f>'実質公債費比率（分子）の構造'!O$52</f>
        <v>2509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f>'実質公債費比率（分子）の構造'!L$50</f>
        <v>38</v>
      </c>
      <c r="F44" s="138"/>
      <c r="G44" s="138"/>
      <c r="H44" s="138">
        <f>'実質公債費比率（分子）の構造'!M$50</f>
        <v>76</v>
      </c>
      <c r="I44" s="138"/>
      <c r="J44" s="138"/>
      <c r="K44" s="138">
        <f>'実質公債費比率（分子）の構造'!N$50</f>
        <v>77</v>
      </c>
      <c r="L44" s="138"/>
      <c r="M44" s="138"/>
      <c r="N44" s="138">
        <f>'実質公債費比率（分子）の構造'!O$50</f>
        <v>77</v>
      </c>
      <c r="O44" s="138"/>
      <c r="P44" s="138"/>
    </row>
    <row r="45" spans="1:16" x14ac:dyDescent="0.15">
      <c r="A45" s="138" t="s">
        <v>55</v>
      </c>
      <c r="B45" s="138">
        <f>'実質公債費比率（分子）の構造'!K$49</f>
        <v>85</v>
      </c>
      <c r="C45" s="138"/>
      <c r="D45" s="138"/>
      <c r="E45" s="138">
        <f>'実質公債費比率（分子）の構造'!L$49</f>
        <v>46</v>
      </c>
      <c r="F45" s="138"/>
      <c r="G45" s="138"/>
      <c r="H45" s="138">
        <f>'実質公債費比率（分子）の構造'!M$49</f>
        <v>43</v>
      </c>
      <c r="I45" s="138"/>
      <c r="J45" s="138"/>
      <c r="K45" s="138">
        <f>'実質公債費比率（分子）の構造'!N$49</f>
        <v>28</v>
      </c>
      <c r="L45" s="138"/>
      <c r="M45" s="138"/>
      <c r="N45" s="138">
        <f>'実質公債費比率（分子）の構造'!O$49</f>
        <v>14</v>
      </c>
      <c r="O45" s="138"/>
      <c r="P45" s="138"/>
    </row>
    <row r="46" spans="1:16" x14ac:dyDescent="0.15">
      <c r="A46" s="138" t="s">
        <v>56</v>
      </c>
      <c r="B46" s="138">
        <f>'実質公債費比率（分子）の構造'!K$48</f>
        <v>94</v>
      </c>
      <c r="C46" s="138"/>
      <c r="D46" s="138"/>
      <c r="E46" s="138">
        <f>'実質公債費比率（分子）の構造'!L$48</f>
        <v>121</v>
      </c>
      <c r="F46" s="138"/>
      <c r="G46" s="138"/>
      <c r="H46" s="138">
        <f>'実質公債費比率（分子）の構造'!M$48</f>
        <v>55</v>
      </c>
      <c r="I46" s="138"/>
      <c r="J46" s="138"/>
      <c r="K46" s="138">
        <f>'実質公債費比率（分子）の構造'!N$48</f>
        <v>78</v>
      </c>
      <c r="L46" s="138"/>
      <c r="M46" s="138"/>
      <c r="N46" s="138">
        <f>'実質公債費比率（分子）の構造'!O$48</f>
        <v>234</v>
      </c>
      <c r="O46" s="138"/>
      <c r="P46" s="138"/>
    </row>
    <row r="47" spans="1:16" x14ac:dyDescent="0.15">
      <c r="A47" s="138" t="s">
        <v>57</v>
      </c>
      <c r="B47" s="138">
        <f>'実質公債費比率（分子）の構造'!K$47</f>
        <v>67</v>
      </c>
      <c r="C47" s="138"/>
      <c r="D47" s="138"/>
      <c r="E47" s="138">
        <f>'実質公債費比率（分子）の構造'!L$47</f>
        <v>79</v>
      </c>
      <c r="F47" s="138"/>
      <c r="G47" s="138"/>
      <c r="H47" s="138">
        <f>'実質公債費比率（分子）の構造'!M$47</f>
        <v>91</v>
      </c>
      <c r="I47" s="138"/>
      <c r="J47" s="138"/>
      <c r="K47" s="138">
        <f>'実質公債費比率（分子）の構造'!N$47</f>
        <v>102</v>
      </c>
      <c r="L47" s="138"/>
      <c r="M47" s="138"/>
      <c r="N47" s="138">
        <f>'実質公債費比率（分子）の構造'!O$47</f>
        <v>115</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2377</v>
      </c>
      <c r="C49" s="138"/>
      <c r="D49" s="138"/>
      <c r="E49" s="138">
        <f>'実質公債費比率（分子）の構造'!L$45</f>
        <v>2565</v>
      </c>
      <c r="F49" s="138"/>
      <c r="G49" s="138"/>
      <c r="H49" s="138">
        <f>'実質公債費比率（分子）の構造'!M$45</f>
        <v>2555</v>
      </c>
      <c r="I49" s="138"/>
      <c r="J49" s="138"/>
      <c r="K49" s="138">
        <f>'実質公債費比率（分子）の構造'!N$45</f>
        <v>2264</v>
      </c>
      <c r="L49" s="138"/>
      <c r="M49" s="138"/>
      <c r="N49" s="138">
        <f>'実質公債費比率（分子）の構造'!O$45</f>
        <v>2335</v>
      </c>
      <c r="O49" s="138"/>
      <c r="P49" s="138"/>
    </row>
    <row r="50" spans="1:16" x14ac:dyDescent="0.15">
      <c r="A50" s="138" t="s">
        <v>60</v>
      </c>
      <c r="B50" s="138" t="e">
        <f>NA()</f>
        <v>#N/A</v>
      </c>
      <c r="C50" s="138">
        <f>IF(ISNUMBER('実質公債費比率（分子）の構造'!K$53),'実質公債費比率（分子）の構造'!K$53,NA())</f>
        <v>136</v>
      </c>
      <c r="D50" s="138" t="e">
        <f>NA()</f>
        <v>#N/A</v>
      </c>
      <c r="E50" s="138" t="e">
        <f>NA()</f>
        <v>#N/A</v>
      </c>
      <c r="F50" s="138">
        <f>IF(ISNUMBER('実質公債費比率（分子）の構造'!L$53),'実質公債費比率（分子）の構造'!L$53,NA())</f>
        <v>208</v>
      </c>
      <c r="G50" s="138" t="e">
        <f>NA()</f>
        <v>#N/A</v>
      </c>
      <c r="H50" s="138" t="e">
        <f>NA()</f>
        <v>#N/A</v>
      </c>
      <c r="I50" s="138">
        <f>IF(ISNUMBER('実質公債費比率（分子）の構造'!M$53),'実質公債費比率（分子）の構造'!M$53,NA())</f>
        <v>162</v>
      </c>
      <c r="J50" s="138" t="e">
        <f>NA()</f>
        <v>#N/A</v>
      </c>
      <c r="K50" s="138" t="e">
        <f>NA()</f>
        <v>#N/A</v>
      </c>
      <c r="L50" s="138">
        <f>IF(ISNUMBER('実質公債費比率（分子）の構造'!N$53),'実質公債費比率（分子）の構造'!N$53,NA())</f>
        <v>143</v>
      </c>
      <c r="M50" s="138" t="e">
        <f>NA()</f>
        <v>#N/A</v>
      </c>
      <c r="N50" s="138" t="e">
        <f>NA()</f>
        <v>#N/A</v>
      </c>
      <c r="O50" s="138">
        <f>IF(ISNUMBER('実質公債費比率（分子）の構造'!O$53),'実質公債費比率（分子）の構造'!O$53,NA())</f>
        <v>266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23653</v>
      </c>
      <c r="E56" s="137"/>
      <c r="F56" s="137"/>
      <c r="G56" s="137">
        <f>'将来負担比率（分子）の構造'!J$52</f>
        <v>23265</v>
      </c>
      <c r="H56" s="137"/>
      <c r="I56" s="137"/>
      <c r="J56" s="137">
        <f>'将来負担比率（分子）の構造'!K$52</f>
        <v>22360</v>
      </c>
      <c r="K56" s="137"/>
      <c r="L56" s="137"/>
      <c r="M56" s="137">
        <f>'将来負担比率（分子）の構造'!L$52</f>
        <v>21073</v>
      </c>
      <c r="N56" s="137"/>
      <c r="O56" s="137"/>
      <c r="P56" s="137">
        <f>'将来負担比率（分子）の構造'!M$52</f>
        <v>20196</v>
      </c>
    </row>
    <row r="57" spans="1:16" x14ac:dyDescent="0.15">
      <c r="A57" s="137" t="s">
        <v>36</v>
      </c>
      <c r="B57" s="137"/>
      <c r="C57" s="137"/>
      <c r="D57" s="137">
        <f>'将来負担比率（分子）の構造'!I$51</f>
        <v>3774</v>
      </c>
      <c r="E57" s="137"/>
      <c r="F57" s="137"/>
      <c r="G57" s="137">
        <f>'将来負担比率（分子）の構造'!J$51</f>
        <v>4707</v>
      </c>
      <c r="H57" s="137"/>
      <c r="I57" s="137"/>
      <c r="J57" s="137">
        <f>'将来負担比率（分子）の構造'!K$51</f>
        <v>4811</v>
      </c>
      <c r="K57" s="137"/>
      <c r="L57" s="137"/>
      <c r="M57" s="137">
        <f>'将来負担比率（分子）の構造'!L$51</f>
        <v>4418</v>
      </c>
      <c r="N57" s="137"/>
      <c r="O57" s="137"/>
      <c r="P57" s="137">
        <f>'将来負担比率（分子）の構造'!M$51</f>
        <v>4745</v>
      </c>
    </row>
    <row r="58" spans="1:16" x14ac:dyDescent="0.15">
      <c r="A58" s="137" t="s">
        <v>35</v>
      </c>
      <c r="B58" s="137"/>
      <c r="C58" s="137"/>
      <c r="D58" s="137">
        <f>'将来負担比率（分子）の構造'!I$50</f>
        <v>6601</v>
      </c>
      <c r="E58" s="137"/>
      <c r="F58" s="137"/>
      <c r="G58" s="137">
        <f>'将来負担比率（分子）の構造'!J$50</f>
        <v>6208</v>
      </c>
      <c r="H58" s="137"/>
      <c r="I58" s="137"/>
      <c r="J58" s="137">
        <f>'将来負担比率（分子）の構造'!K$50</f>
        <v>5804</v>
      </c>
      <c r="K58" s="137"/>
      <c r="L58" s="137"/>
      <c r="M58" s="137">
        <f>'将来負担比率（分子）の構造'!L$50</f>
        <v>6713</v>
      </c>
      <c r="N58" s="137"/>
      <c r="O58" s="137"/>
      <c r="P58" s="137">
        <f>'将来負担比率（分子）の構造'!M$50</f>
        <v>6795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4736</v>
      </c>
      <c r="C62" s="137"/>
      <c r="D62" s="137"/>
      <c r="E62" s="137">
        <f>'将来負担比率（分子）の構造'!J$45</f>
        <v>4265</v>
      </c>
      <c r="F62" s="137"/>
      <c r="G62" s="137"/>
      <c r="H62" s="137">
        <f>'将来負担比率（分子）の構造'!K$45</f>
        <v>3810</v>
      </c>
      <c r="I62" s="137"/>
      <c r="J62" s="137"/>
      <c r="K62" s="137">
        <f>'将来負担比率（分子）の構造'!L$45</f>
        <v>3697</v>
      </c>
      <c r="L62" s="137"/>
      <c r="M62" s="137"/>
      <c r="N62" s="137">
        <f>'将来負担比率（分子）の構造'!M$45</f>
        <v>3316</v>
      </c>
      <c r="O62" s="137"/>
      <c r="P62" s="137"/>
    </row>
    <row r="63" spans="1:16" x14ac:dyDescent="0.15">
      <c r="A63" s="137" t="s">
        <v>28</v>
      </c>
      <c r="B63" s="137">
        <f>'将来負担比率（分子）の構造'!I$44</f>
        <v>160</v>
      </c>
      <c r="C63" s="137"/>
      <c r="D63" s="137"/>
      <c r="E63" s="137">
        <f>'将来負担比率（分子）の構造'!J$44</f>
        <v>171</v>
      </c>
      <c r="F63" s="137"/>
      <c r="G63" s="137"/>
      <c r="H63" s="137">
        <f>'将来負担比率（分子）の構造'!K$44</f>
        <v>142</v>
      </c>
      <c r="I63" s="137"/>
      <c r="J63" s="137"/>
      <c r="K63" s="137">
        <f>'将来負担比率（分子）の構造'!L$44</f>
        <v>174</v>
      </c>
      <c r="L63" s="137"/>
      <c r="M63" s="137"/>
      <c r="N63" s="137">
        <f>'将来負担比率（分子）の構造'!M$44</f>
        <v>916</v>
      </c>
      <c r="O63" s="137"/>
      <c r="P63" s="137"/>
    </row>
    <row r="64" spans="1:16" x14ac:dyDescent="0.15">
      <c r="A64" s="137" t="s">
        <v>27</v>
      </c>
      <c r="B64" s="137">
        <f>'将来負担比率（分子）の構造'!I$43</f>
        <v>1206</v>
      </c>
      <c r="C64" s="137"/>
      <c r="D64" s="137"/>
      <c r="E64" s="137">
        <f>'将来負担比率（分子）の構造'!J$43</f>
        <v>1158</v>
      </c>
      <c r="F64" s="137"/>
      <c r="G64" s="137"/>
      <c r="H64" s="137">
        <f>'将来負担比率（分子）の構造'!K$43</f>
        <v>1213</v>
      </c>
      <c r="I64" s="137"/>
      <c r="J64" s="137"/>
      <c r="K64" s="137">
        <f>'将来負担比率（分子）の構造'!L$43</f>
        <v>1111</v>
      </c>
      <c r="L64" s="137"/>
      <c r="M64" s="137"/>
      <c r="N64" s="137">
        <f>'将来負担比率（分子）の構造'!M$43</f>
        <v>1553</v>
      </c>
      <c r="O64" s="137"/>
      <c r="P64" s="137"/>
    </row>
    <row r="65" spans="1:16" x14ac:dyDescent="0.15">
      <c r="A65" s="137" t="s">
        <v>26</v>
      </c>
      <c r="B65" s="137">
        <f>'将来負担比率（分子）の構造'!I$42</f>
        <v>1525</v>
      </c>
      <c r="C65" s="137"/>
      <c r="D65" s="137"/>
      <c r="E65" s="137">
        <f>'将来負担比率（分子）の構造'!J$42</f>
        <v>1487</v>
      </c>
      <c r="F65" s="137"/>
      <c r="G65" s="137"/>
      <c r="H65" s="137">
        <f>'将来負担比率（分子）の構造'!K$42</f>
        <v>1411</v>
      </c>
      <c r="I65" s="137"/>
      <c r="J65" s="137"/>
      <c r="K65" s="137">
        <f>'将来負担比率（分子）の構造'!L$42</f>
        <v>1334</v>
      </c>
      <c r="L65" s="137"/>
      <c r="M65" s="137"/>
      <c r="N65" s="137">
        <f>'将来負担比率（分子）の構造'!M$42</f>
        <v>1257</v>
      </c>
      <c r="O65" s="137"/>
      <c r="P65" s="137"/>
    </row>
    <row r="66" spans="1:16" x14ac:dyDescent="0.15">
      <c r="A66" s="137" t="s">
        <v>25</v>
      </c>
      <c r="B66" s="137">
        <f>'将来負担比率（分子）の構造'!I$41</f>
        <v>22536</v>
      </c>
      <c r="C66" s="137"/>
      <c r="D66" s="137"/>
      <c r="E66" s="137">
        <f>'将来負担比率（分子）の構造'!J$41</f>
        <v>23714</v>
      </c>
      <c r="F66" s="137"/>
      <c r="G66" s="137"/>
      <c r="H66" s="137">
        <f>'将来負担比率（分子）の構造'!K$41</f>
        <v>25970</v>
      </c>
      <c r="I66" s="137"/>
      <c r="J66" s="137"/>
      <c r="K66" s="137">
        <f>'将来負担比率（分子）の構造'!L$41</f>
        <v>27464</v>
      </c>
      <c r="L66" s="137"/>
      <c r="M66" s="137"/>
      <c r="N66" s="137">
        <f>'将来負担比率（分子）の構造'!M$41</f>
        <v>27028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1576</v>
      </c>
      <c r="M67" s="137" t="e">
        <f>NA()</f>
        <v>#N/A</v>
      </c>
      <c r="N67" s="137" t="e">
        <f>NA()</f>
        <v>#N/A</v>
      </c>
      <c r="O67" s="137">
        <f>IF(ISNUMBER('将来負担比率（分子）の構造'!M$53), IF('将来負担比率（分子）の構造'!M$53 &lt; 0, 0, '将来負担比率（分子）の構造'!M$53), NA())</f>
        <v>2334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22415514</v>
      </c>
      <c r="S5" s="671"/>
      <c r="T5" s="671"/>
      <c r="U5" s="671"/>
      <c r="V5" s="671"/>
      <c r="W5" s="671"/>
      <c r="X5" s="671"/>
      <c r="Y5" s="718"/>
      <c r="Z5" s="731">
        <v>56.9</v>
      </c>
      <c r="AA5" s="731"/>
      <c r="AB5" s="731"/>
      <c r="AC5" s="731"/>
      <c r="AD5" s="732">
        <v>21097407</v>
      </c>
      <c r="AE5" s="732"/>
      <c r="AF5" s="732"/>
      <c r="AG5" s="732"/>
      <c r="AH5" s="732"/>
      <c r="AI5" s="732"/>
      <c r="AJ5" s="732"/>
      <c r="AK5" s="732"/>
      <c r="AL5" s="719">
        <v>87.8</v>
      </c>
      <c r="AM5" s="688"/>
      <c r="AN5" s="688"/>
      <c r="AO5" s="720"/>
      <c r="AP5" s="707" t="s">
        <v>209</v>
      </c>
      <c r="AQ5" s="708"/>
      <c r="AR5" s="708"/>
      <c r="AS5" s="708"/>
      <c r="AT5" s="708"/>
      <c r="AU5" s="708"/>
      <c r="AV5" s="708"/>
      <c r="AW5" s="708"/>
      <c r="AX5" s="708"/>
      <c r="AY5" s="708"/>
      <c r="AZ5" s="708"/>
      <c r="BA5" s="708"/>
      <c r="BB5" s="708"/>
      <c r="BC5" s="708"/>
      <c r="BD5" s="708"/>
      <c r="BE5" s="708"/>
      <c r="BF5" s="709"/>
      <c r="BG5" s="620">
        <v>21097407</v>
      </c>
      <c r="BH5" s="621"/>
      <c r="BI5" s="621"/>
      <c r="BJ5" s="621"/>
      <c r="BK5" s="621"/>
      <c r="BL5" s="621"/>
      <c r="BM5" s="621"/>
      <c r="BN5" s="622"/>
      <c r="BO5" s="673">
        <v>94.1</v>
      </c>
      <c r="BP5" s="673"/>
      <c r="BQ5" s="673"/>
      <c r="BR5" s="673"/>
      <c r="BS5" s="674">
        <v>10198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258069</v>
      </c>
      <c r="S6" s="621"/>
      <c r="T6" s="621"/>
      <c r="U6" s="621"/>
      <c r="V6" s="621"/>
      <c r="W6" s="621"/>
      <c r="X6" s="621"/>
      <c r="Y6" s="622"/>
      <c r="Z6" s="673">
        <v>0.7</v>
      </c>
      <c r="AA6" s="673"/>
      <c r="AB6" s="673"/>
      <c r="AC6" s="673"/>
      <c r="AD6" s="674">
        <v>258069</v>
      </c>
      <c r="AE6" s="674"/>
      <c r="AF6" s="674"/>
      <c r="AG6" s="674"/>
      <c r="AH6" s="674"/>
      <c r="AI6" s="674"/>
      <c r="AJ6" s="674"/>
      <c r="AK6" s="674"/>
      <c r="AL6" s="643">
        <v>1.1000000000000001</v>
      </c>
      <c r="AM6" s="675"/>
      <c r="AN6" s="675"/>
      <c r="AO6" s="676"/>
      <c r="AP6" s="617" t="s">
        <v>214</v>
      </c>
      <c r="AQ6" s="618"/>
      <c r="AR6" s="618"/>
      <c r="AS6" s="618"/>
      <c r="AT6" s="618"/>
      <c r="AU6" s="618"/>
      <c r="AV6" s="618"/>
      <c r="AW6" s="618"/>
      <c r="AX6" s="618"/>
      <c r="AY6" s="618"/>
      <c r="AZ6" s="618"/>
      <c r="BA6" s="618"/>
      <c r="BB6" s="618"/>
      <c r="BC6" s="618"/>
      <c r="BD6" s="618"/>
      <c r="BE6" s="618"/>
      <c r="BF6" s="619"/>
      <c r="BG6" s="620">
        <v>21097407</v>
      </c>
      <c r="BH6" s="621"/>
      <c r="BI6" s="621"/>
      <c r="BJ6" s="621"/>
      <c r="BK6" s="621"/>
      <c r="BL6" s="621"/>
      <c r="BM6" s="621"/>
      <c r="BN6" s="622"/>
      <c r="BO6" s="673">
        <v>94.1</v>
      </c>
      <c r="BP6" s="673"/>
      <c r="BQ6" s="673"/>
      <c r="BR6" s="673"/>
      <c r="BS6" s="674">
        <v>10198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295823</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295798</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17029</v>
      </c>
      <c r="S7" s="621"/>
      <c r="T7" s="621"/>
      <c r="U7" s="621"/>
      <c r="V7" s="621"/>
      <c r="W7" s="621"/>
      <c r="X7" s="621"/>
      <c r="Y7" s="622"/>
      <c r="Z7" s="673">
        <v>0</v>
      </c>
      <c r="AA7" s="673"/>
      <c r="AB7" s="673"/>
      <c r="AC7" s="673"/>
      <c r="AD7" s="674">
        <v>17029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10083040</v>
      </c>
      <c r="BH7" s="621"/>
      <c r="BI7" s="621"/>
      <c r="BJ7" s="621"/>
      <c r="BK7" s="621"/>
      <c r="BL7" s="621"/>
      <c r="BM7" s="621"/>
      <c r="BN7" s="622"/>
      <c r="BO7" s="673">
        <v>45</v>
      </c>
      <c r="BP7" s="673"/>
      <c r="BQ7" s="673"/>
      <c r="BR7" s="673"/>
      <c r="BS7" s="674">
        <v>10198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4871095</v>
      </c>
      <c r="CS7" s="621"/>
      <c r="CT7" s="621"/>
      <c r="CU7" s="621"/>
      <c r="CV7" s="621"/>
      <c r="CW7" s="621"/>
      <c r="CX7" s="621"/>
      <c r="CY7" s="622"/>
      <c r="CZ7" s="673">
        <v>12.9</v>
      </c>
      <c r="DA7" s="673"/>
      <c r="DB7" s="673"/>
      <c r="DC7" s="673"/>
      <c r="DD7" s="626">
        <v>252938</v>
      </c>
      <c r="DE7" s="621"/>
      <c r="DF7" s="621"/>
      <c r="DG7" s="621"/>
      <c r="DH7" s="621"/>
      <c r="DI7" s="621"/>
      <c r="DJ7" s="621"/>
      <c r="DK7" s="621"/>
      <c r="DL7" s="621"/>
      <c r="DM7" s="621"/>
      <c r="DN7" s="621"/>
      <c r="DO7" s="621"/>
      <c r="DP7" s="622"/>
      <c r="DQ7" s="626">
        <v>4161784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88673</v>
      </c>
      <c r="S8" s="621"/>
      <c r="T8" s="621"/>
      <c r="U8" s="621"/>
      <c r="V8" s="621"/>
      <c r="W8" s="621"/>
      <c r="X8" s="621"/>
      <c r="Y8" s="622"/>
      <c r="Z8" s="673">
        <v>0.2</v>
      </c>
      <c r="AA8" s="673"/>
      <c r="AB8" s="673"/>
      <c r="AC8" s="673"/>
      <c r="AD8" s="674">
        <v>88673</v>
      </c>
      <c r="AE8" s="674"/>
      <c r="AF8" s="674"/>
      <c r="AG8" s="674"/>
      <c r="AH8" s="674"/>
      <c r="AI8" s="674"/>
      <c r="AJ8" s="674"/>
      <c r="AK8" s="674"/>
      <c r="AL8" s="643">
        <v>0.4</v>
      </c>
      <c r="AM8" s="675"/>
      <c r="AN8" s="675"/>
      <c r="AO8" s="676"/>
      <c r="AP8" s="617" t="s">
        <v>221</v>
      </c>
      <c r="AQ8" s="618"/>
      <c r="AR8" s="618"/>
      <c r="AS8" s="618"/>
      <c r="AT8" s="618"/>
      <c r="AU8" s="618"/>
      <c r="AV8" s="618"/>
      <c r="AW8" s="618"/>
      <c r="AX8" s="618"/>
      <c r="AY8" s="618"/>
      <c r="AZ8" s="618"/>
      <c r="BA8" s="618"/>
      <c r="BB8" s="618"/>
      <c r="BC8" s="618"/>
      <c r="BD8" s="618"/>
      <c r="BE8" s="618"/>
      <c r="BF8" s="619"/>
      <c r="BG8" s="620">
        <v>228753</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16179721</v>
      </c>
      <c r="CS8" s="621"/>
      <c r="CT8" s="621"/>
      <c r="CU8" s="621"/>
      <c r="CV8" s="621"/>
      <c r="CW8" s="621"/>
      <c r="CX8" s="621"/>
      <c r="CY8" s="622"/>
      <c r="CZ8" s="673">
        <v>42.7</v>
      </c>
      <c r="DA8" s="673"/>
      <c r="DB8" s="673"/>
      <c r="DC8" s="673"/>
      <c r="DD8" s="626">
        <v>236649</v>
      </c>
      <c r="DE8" s="621"/>
      <c r="DF8" s="621"/>
      <c r="DG8" s="621"/>
      <c r="DH8" s="621"/>
      <c r="DI8" s="621"/>
      <c r="DJ8" s="621"/>
      <c r="DK8" s="621"/>
      <c r="DL8" s="621"/>
      <c r="DM8" s="621"/>
      <c r="DN8" s="621"/>
      <c r="DO8" s="621"/>
      <c r="DP8" s="622"/>
      <c r="DQ8" s="626">
        <v>8185562</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54849</v>
      </c>
      <c r="S9" s="621"/>
      <c r="T9" s="621"/>
      <c r="U9" s="621"/>
      <c r="V9" s="621"/>
      <c r="W9" s="621"/>
      <c r="X9" s="621"/>
      <c r="Y9" s="622"/>
      <c r="Z9" s="673">
        <v>0.1</v>
      </c>
      <c r="AA9" s="673"/>
      <c r="AB9" s="673"/>
      <c r="AC9" s="673"/>
      <c r="AD9" s="674">
        <v>54849</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8268748</v>
      </c>
      <c r="BH9" s="621"/>
      <c r="BI9" s="621"/>
      <c r="BJ9" s="621"/>
      <c r="BK9" s="621"/>
      <c r="BL9" s="621"/>
      <c r="BM9" s="621"/>
      <c r="BN9" s="622"/>
      <c r="BO9" s="673">
        <v>36.9</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2762859</v>
      </c>
      <c r="CS9" s="621"/>
      <c r="CT9" s="621"/>
      <c r="CU9" s="621"/>
      <c r="CV9" s="621"/>
      <c r="CW9" s="621"/>
      <c r="CX9" s="621"/>
      <c r="CY9" s="622"/>
      <c r="CZ9" s="673">
        <v>7.3</v>
      </c>
      <c r="DA9" s="673"/>
      <c r="DB9" s="673"/>
      <c r="DC9" s="673"/>
      <c r="DD9" s="626">
        <v>47477</v>
      </c>
      <c r="DE9" s="621"/>
      <c r="DF9" s="621"/>
      <c r="DG9" s="621"/>
      <c r="DH9" s="621"/>
      <c r="DI9" s="621"/>
      <c r="DJ9" s="621"/>
      <c r="DK9" s="621"/>
      <c r="DL9" s="621"/>
      <c r="DM9" s="621"/>
      <c r="DN9" s="621"/>
      <c r="DO9" s="621"/>
      <c r="DP9" s="622"/>
      <c r="DQ9" s="626">
        <v>2630711</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2150998</v>
      </c>
      <c r="S10" s="621"/>
      <c r="T10" s="621"/>
      <c r="U10" s="621"/>
      <c r="V10" s="621"/>
      <c r="W10" s="621"/>
      <c r="X10" s="621"/>
      <c r="Y10" s="622"/>
      <c r="Z10" s="673">
        <v>5.5</v>
      </c>
      <c r="AA10" s="673"/>
      <c r="AB10" s="673"/>
      <c r="AC10" s="673"/>
      <c r="AD10" s="674">
        <v>2150998</v>
      </c>
      <c r="AE10" s="674"/>
      <c r="AF10" s="674"/>
      <c r="AG10" s="674"/>
      <c r="AH10" s="674"/>
      <c r="AI10" s="674"/>
      <c r="AJ10" s="674"/>
      <c r="AK10" s="674"/>
      <c r="AL10" s="643">
        <v>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433150</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143749</v>
      </c>
      <c r="CS10" s="621"/>
      <c r="CT10" s="621"/>
      <c r="CU10" s="621"/>
      <c r="CV10" s="621"/>
      <c r="CW10" s="621"/>
      <c r="CX10" s="621"/>
      <c r="CY10" s="622"/>
      <c r="CZ10" s="673">
        <v>0.4</v>
      </c>
      <c r="DA10" s="673"/>
      <c r="DB10" s="673"/>
      <c r="DC10" s="673"/>
      <c r="DD10" s="626" t="s">
        <v>112</v>
      </c>
      <c r="DE10" s="621"/>
      <c r="DF10" s="621"/>
      <c r="DG10" s="621"/>
      <c r="DH10" s="621"/>
      <c r="DI10" s="621"/>
      <c r="DJ10" s="621"/>
      <c r="DK10" s="621"/>
      <c r="DL10" s="621"/>
      <c r="DM10" s="621"/>
      <c r="DN10" s="621"/>
      <c r="DO10" s="621"/>
      <c r="DP10" s="622"/>
      <c r="DQ10" s="626">
        <v>7730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1152389</v>
      </c>
      <c r="BH11" s="621"/>
      <c r="BI11" s="621"/>
      <c r="BJ11" s="621"/>
      <c r="BK11" s="621"/>
      <c r="BL11" s="621"/>
      <c r="BM11" s="621"/>
      <c r="BN11" s="622"/>
      <c r="BO11" s="673">
        <v>5.0999999999999996</v>
      </c>
      <c r="BP11" s="673"/>
      <c r="BQ11" s="673"/>
      <c r="BR11" s="673"/>
      <c r="BS11" s="626">
        <v>10198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353636</v>
      </c>
      <c r="CS11" s="621"/>
      <c r="CT11" s="621"/>
      <c r="CU11" s="621"/>
      <c r="CV11" s="621"/>
      <c r="CW11" s="621"/>
      <c r="CX11" s="621"/>
      <c r="CY11" s="622"/>
      <c r="CZ11" s="673">
        <v>0.9</v>
      </c>
      <c r="DA11" s="673"/>
      <c r="DB11" s="673"/>
      <c r="DC11" s="673"/>
      <c r="DD11" s="626">
        <v>54420</v>
      </c>
      <c r="DE11" s="621"/>
      <c r="DF11" s="621"/>
      <c r="DG11" s="621"/>
      <c r="DH11" s="621"/>
      <c r="DI11" s="621"/>
      <c r="DJ11" s="621"/>
      <c r="DK11" s="621"/>
      <c r="DL11" s="621"/>
      <c r="DM11" s="621"/>
      <c r="DN11" s="621"/>
      <c r="DO11" s="621"/>
      <c r="DP11" s="622"/>
      <c r="DQ11" s="626">
        <v>312147</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9993350</v>
      </c>
      <c r="BH12" s="621"/>
      <c r="BI12" s="621"/>
      <c r="BJ12" s="621"/>
      <c r="BK12" s="621"/>
      <c r="BL12" s="621"/>
      <c r="BM12" s="621"/>
      <c r="BN12" s="622"/>
      <c r="BO12" s="673">
        <v>44.6</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258071</v>
      </c>
      <c r="CS12" s="621"/>
      <c r="CT12" s="621"/>
      <c r="CU12" s="621"/>
      <c r="CV12" s="621"/>
      <c r="CW12" s="621"/>
      <c r="CX12" s="621"/>
      <c r="CY12" s="622"/>
      <c r="CZ12" s="673">
        <v>0.7</v>
      </c>
      <c r="DA12" s="673"/>
      <c r="DB12" s="673"/>
      <c r="DC12" s="673"/>
      <c r="DD12" s="626" t="s">
        <v>112</v>
      </c>
      <c r="DE12" s="621"/>
      <c r="DF12" s="621"/>
      <c r="DG12" s="621"/>
      <c r="DH12" s="621"/>
      <c r="DI12" s="621"/>
      <c r="DJ12" s="621"/>
      <c r="DK12" s="621"/>
      <c r="DL12" s="621"/>
      <c r="DM12" s="621"/>
      <c r="DN12" s="621"/>
      <c r="DO12" s="621"/>
      <c r="DP12" s="622"/>
      <c r="DQ12" s="626">
        <v>202708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112379</v>
      </c>
      <c r="S13" s="621"/>
      <c r="T13" s="621"/>
      <c r="U13" s="621"/>
      <c r="V13" s="621"/>
      <c r="W13" s="621"/>
      <c r="X13" s="621"/>
      <c r="Y13" s="622"/>
      <c r="Z13" s="673">
        <v>0.3</v>
      </c>
      <c r="AA13" s="673"/>
      <c r="AB13" s="673"/>
      <c r="AC13" s="673"/>
      <c r="AD13" s="674">
        <v>112379</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9967056</v>
      </c>
      <c r="BH13" s="621"/>
      <c r="BI13" s="621"/>
      <c r="BJ13" s="621"/>
      <c r="BK13" s="621"/>
      <c r="BL13" s="621"/>
      <c r="BM13" s="621"/>
      <c r="BN13" s="622"/>
      <c r="BO13" s="673">
        <v>44.5</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4811119</v>
      </c>
      <c r="CS13" s="621"/>
      <c r="CT13" s="621"/>
      <c r="CU13" s="621"/>
      <c r="CV13" s="621"/>
      <c r="CW13" s="621"/>
      <c r="CX13" s="621"/>
      <c r="CY13" s="622"/>
      <c r="CZ13" s="673">
        <v>12.7</v>
      </c>
      <c r="DA13" s="673"/>
      <c r="DB13" s="673"/>
      <c r="DC13" s="673"/>
      <c r="DD13" s="626">
        <v>2879241</v>
      </c>
      <c r="DE13" s="621"/>
      <c r="DF13" s="621"/>
      <c r="DG13" s="621"/>
      <c r="DH13" s="621"/>
      <c r="DI13" s="621"/>
      <c r="DJ13" s="621"/>
      <c r="DK13" s="621"/>
      <c r="DL13" s="621"/>
      <c r="DM13" s="621"/>
      <c r="DN13" s="621"/>
      <c r="DO13" s="621"/>
      <c r="DP13" s="622"/>
      <c r="DQ13" s="626">
        <v>2470847</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155546</v>
      </c>
      <c r="BH14" s="621"/>
      <c r="BI14" s="621"/>
      <c r="BJ14" s="621"/>
      <c r="BK14" s="621"/>
      <c r="BL14" s="621"/>
      <c r="BM14" s="621"/>
      <c r="BN14" s="622"/>
      <c r="BO14" s="673">
        <v>0.7</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2022511</v>
      </c>
      <c r="CS14" s="621"/>
      <c r="CT14" s="621"/>
      <c r="CU14" s="621"/>
      <c r="CV14" s="621"/>
      <c r="CW14" s="621"/>
      <c r="CX14" s="621"/>
      <c r="CY14" s="622"/>
      <c r="CZ14" s="673">
        <v>5.3</v>
      </c>
      <c r="DA14" s="673"/>
      <c r="DB14" s="673"/>
      <c r="DC14" s="673"/>
      <c r="DD14" s="626">
        <v>296978</v>
      </c>
      <c r="DE14" s="621"/>
      <c r="DF14" s="621"/>
      <c r="DG14" s="621"/>
      <c r="DH14" s="621"/>
      <c r="DI14" s="621"/>
      <c r="DJ14" s="621"/>
      <c r="DK14" s="621"/>
      <c r="DL14" s="621"/>
      <c r="DM14" s="621"/>
      <c r="DN14" s="621"/>
      <c r="DO14" s="621"/>
      <c r="DP14" s="622"/>
      <c r="DQ14" s="626">
        <v>1758813</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93451</v>
      </c>
      <c r="S15" s="621"/>
      <c r="T15" s="621"/>
      <c r="U15" s="621"/>
      <c r="V15" s="621"/>
      <c r="W15" s="621"/>
      <c r="X15" s="621"/>
      <c r="Y15" s="622"/>
      <c r="Z15" s="673">
        <v>0.2</v>
      </c>
      <c r="AA15" s="673"/>
      <c r="AB15" s="673"/>
      <c r="AC15" s="673"/>
      <c r="AD15" s="674">
        <v>93451</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865471</v>
      </c>
      <c r="BH15" s="621"/>
      <c r="BI15" s="621"/>
      <c r="BJ15" s="621"/>
      <c r="BK15" s="621"/>
      <c r="BL15" s="621"/>
      <c r="BM15" s="621"/>
      <c r="BN15" s="622"/>
      <c r="BO15" s="673">
        <v>3.9</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3896344</v>
      </c>
      <c r="CS15" s="621"/>
      <c r="CT15" s="621"/>
      <c r="CU15" s="621"/>
      <c r="CV15" s="621"/>
      <c r="CW15" s="621"/>
      <c r="CX15" s="621"/>
      <c r="CY15" s="622"/>
      <c r="CZ15" s="673">
        <v>10.3</v>
      </c>
      <c r="DA15" s="673"/>
      <c r="DB15" s="673"/>
      <c r="DC15" s="673"/>
      <c r="DD15" s="626">
        <v>248344</v>
      </c>
      <c r="DE15" s="621"/>
      <c r="DF15" s="621"/>
      <c r="DG15" s="621"/>
      <c r="DH15" s="621"/>
      <c r="DI15" s="621"/>
      <c r="DJ15" s="621"/>
      <c r="DK15" s="621"/>
      <c r="DL15" s="621"/>
      <c r="DM15" s="621"/>
      <c r="DN15" s="621"/>
      <c r="DO15" s="621"/>
      <c r="DP15" s="622"/>
      <c r="DQ15" s="626">
        <v>3278218</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43849</v>
      </c>
      <c r="S16" s="621"/>
      <c r="T16" s="621"/>
      <c r="U16" s="621"/>
      <c r="V16" s="621"/>
      <c r="W16" s="621"/>
      <c r="X16" s="621"/>
      <c r="Y16" s="622"/>
      <c r="Z16" s="673">
        <v>0.1</v>
      </c>
      <c r="AA16" s="673"/>
      <c r="AB16" s="673"/>
      <c r="AC16" s="673"/>
      <c r="AD16" s="674" t="s">
        <v>112</v>
      </c>
      <c r="AE16" s="674"/>
      <c r="AF16" s="674"/>
      <c r="AG16" s="674"/>
      <c r="AH16" s="674"/>
      <c r="AI16" s="674"/>
      <c r="AJ16" s="674"/>
      <c r="AK16" s="674"/>
      <c r="AL16" s="643" t="s">
        <v>112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2285706</v>
      </c>
      <c r="CS17" s="621"/>
      <c r="CT17" s="621"/>
      <c r="CU17" s="621"/>
      <c r="CV17" s="621"/>
      <c r="CW17" s="621"/>
      <c r="CX17" s="621"/>
      <c r="CY17" s="622"/>
      <c r="CZ17" s="673">
        <v>6</v>
      </c>
      <c r="DA17" s="673"/>
      <c r="DB17" s="673"/>
      <c r="DC17" s="673"/>
      <c r="DD17" s="626" t="s">
        <v>112</v>
      </c>
      <c r="DE17" s="621"/>
      <c r="DF17" s="621"/>
      <c r="DG17" s="621"/>
      <c r="DH17" s="621"/>
      <c r="DI17" s="621"/>
      <c r="DJ17" s="621"/>
      <c r="DK17" s="621"/>
      <c r="DL17" s="621"/>
      <c r="DM17" s="621"/>
      <c r="DN17" s="621"/>
      <c r="DO17" s="621"/>
      <c r="DP17" s="622"/>
      <c r="DQ17" s="626">
        <v>2285706</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43849</v>
      </c>
      <c r="S18" s="621"/>
      <c r="T18" s="621"/>
      <c r="U18" s="621"/>
      <c r="V18" s="621"/>
      <c r="W18" s="621"/>
      <c r="X18" s="621"/>
      <c r="Y18" s="622"/>
      <c r="Z18" s="673">
        <v>0.1</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1318107</v>
      </c>
      <c r="BH19" s="621"/>
      <c r="BI19" s="621"/>
      <c r="BJ19" s="621"/>
      <c r="BK19" s="621"/>
      <c r="BL19" s="621"/>
      <c r="BM19" s="621"/>
      <c r="BN19" s="622"/>
      <c r="BO19" s="673">
        <v>5.9</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25234811</v>
      </c>
      <c r="S20" s="621"/>
      <c r="T20" s="621"/>
      <c r="U20" s="621"/>
      <c r="V20" s="621"/>
      <c r="W20" s="621"/>
      <c r="X20" s="621"/>
      <c r="Y20" s="622"/>
      <c r="Z20" s="673">
        <v>64.099999999999994</v>
      </c>
      <c r="AA20" s="673"/>
      <c r="AB20" s="673"/>
      <c r="AC20" s="673"/>
      <c r="AD20" s="674">
        <v>23872855</v>
      </c>
      <c r="AE20" s="674"/>
      <c r="AF20" s="674"/>
      <c r="AG20" s="674"/>
      <c r="AH20" s="674"/>
      <c r="AI20" s="674"/>
      <c r="AJ20" s="674"/>
      <c r="AK20" s="674"/>
      <c r="AL20" s="643">
        <v>99.4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1318107</v>
      </c>
      <c r="BH20" s="621"/>
      <c r="BI20" s="621"/>
      <c r="BJ20" s="621"/>
      <c r="BK20" s="621"/>
      <c r="BL20" s="621"/>
      <c r="BM20" s="621"/>
      <c r="BN20" s="622"/>
      <c r="BO20" s="673">
        <v>5.9</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37880634</v>
      </c>
      <c r="CS20" s="621"/>
      <c r="CT20" s="621"/>
      <c r="CU20" s="621"/>
      <c r="CV20" s="621"/>
      <c r="CW20" s="621"/>
      <c r="CX20" s="621"/>
      <c r="CY20" s="622"/>
      <c r="CZ20" s="673">
        <v>100</v>
      </c>
      <c r="DA20" s="673"/>
      <c r="DB20" s="673"/>
      <c r="DC20" s="673"/>
      <c r="DD20" s="626">
        <v>4016047</v>
      </c>
      <c r="DE20" s="621"/>
      <c r="DF20" s="621"/>
      <c r="DG20" s="621"/>
      <c r="DH20" s="621"/>
      <c r="DI20" s="621"/>
      <c r="DJ20" s="621"/>
      <c r="DK20" s="621"/>
      <c r="DL20" s="621"/>
      <c r="DM20" s="621"/>
      <c r="DN20" s="621"/>
      <c r="DO20" s="621"/>
      <c r="DP20" s="622"/>
      <c r="DQ20" s="626">
        <v>25590024</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18789</v>
      </c>
      <c r="S21" s="621"/>
      <c r="T21" s="621"/>
      <c r="U21" s="621"/>
      <c r="V21" s="621"/>
      <c r="W21" s="621"/>
      <c r="X21" s="621"/>
      <c r="Y21" s="622"/>
      <c r="Z21" s="673">
        <v>0</v>
      </c>
      <c r="AA21" s="673"/>
      <c r="AB21" s="673"/>
      <c r="AC21" s="673"/>
      <c r="AD21" s="674">
        <v>18789</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556810</v>
      </c>
      <c r="S22" s="621"/>
      <c r="T22" s="621"/>
      <c r="U22" s="621"/>
      <c r="V22" s="621"/>
      <c r="W22" s="621"/>
      <c r="X22" s="621"/>
      <c r="Y22" s="622"/>
      <c r="Z22" s="673">
        <v>1.4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309934</v>
      </c>
      <c r="S23" s="621"/>
      <c r="T23" s="621"/>
      <c r="U23" s="621"/>
      <c r="V23" s="621"/>
      <c r="W23" s="621"/>
      <c r="X23" s="621"/>
      <c r="Y23" s="622"/>
      <c r="Z23" s="673">
        <v>0.8</v>
      </c>
      <c r="AA23" s="673"/>
      <c r="AB23" s="673"/>
      <c r="AC23" s="673"/>
      <c r="AD23" s="674">
        <v>106073</v>
      </c>
      <c r="AE23" s="674"/>
      <c r="AF23" s="674"/>
      <c r="AG23" s="674"/>
      <c r="AH23" s="674"/>
      <c r="AI23" s="674"/>
      <c r="AJ23" s="674"/>
      <c r="AK23" s="674"/>
      <c r="AL23" s="643">
        <v>0.4</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1318107</v>
      </c>
      <c r="BH23" s="621"/>
      <c r="BI23" s="621"/>
      <c r="BJ23" s="621"/>
      <c r="BK23" s="621"/>
      <c r="BL23" s="621"/>
      <c r="BM23" s="621"/>
      <c r="BN23" s="622"/>
      <c r="BO23" s="673">
        <v>5.9</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76888</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19193617</v>
      </c>
      <c r="CS24" s="671"/>
      <c r="CT24" s="671"/>
      <c r="CU24" s="671"/>
      <c r="CV24" s="671"/>
      <c r="CW24" s="671"/>
      <c r="CX24" s="671"/>
      <c r="CY24" s="718"/>
      <c r="CZ24" s="722">
        <v>50.7</v>
      </c>
      <c r="DA24" s="723"/>
      <c r="DB24" s="723"/>
      <c r="DC24" s="724"/>
      <c r="DD24" s="717">
        <v>12056211</v>
      </c>
      <c r="DE24" s="671"/>
      <c r="DF24" s="671"/>
      <c r="DG24" s="671"/>
      <c r="DH24" s="671"/>
      <c r="DI24" s="671"/>
      <c r="DJ24" s="671"/>
      <c r="DK24" s="718"/>
      <c r="DL24" s="717">
        <v>11910402</v>
      </c>
      <c r="DM24" s="671"/>
      <c r="DN24" s="671"/>
      <c r="DO24" s="671"/>
      <c r="DP24" s="671"/>
      <c r="DQ24" s="671"/>
      <c r="DR24" s="671"/>
      <c r="DS24" s="671"/>
      <c r="DT24" s="671"/>
      <c r="DU24" s="671"/>
      <c r="DV24" s="718"/>
      <c r="DW24" s="719">
        <v>49.6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6431642</v>
      </c>
      <c r="S25" s="621"/>
      <c r="T25" s="621"/>
      <c r="U25" s="621"/>
      <c r="V25" s="621"/>
      <c r="W25" s="621"/>
      <c r="X25" s="621"/>
      <c r="Y25" s="622"/>
      <c r="Z25" s="673">
        <v>16.3</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6953233</v>
      </c>
      <c r="CS25" s="639"/>
      <c r="CT25" s="639"/>
      <c r="CU25" s="639"/>
      <c r="CV25" s="639"/>
      <c r="CW25" s="639"/>
      <c r="CX25" s="639"/>
      <c r="CY25" s="640"/>
      <c r="CZ25" s="623">
        <v>18.399999999999999</v>
      </c>
      <c r="DA25" s="641"/>
      <c r="DB25" s="641"/>
      <c r="DC25" s="642"/>
      <c r="DD25" s="626">
        <v>6570781</v>
      </c>
      <c r="DE25" s="639"/>
      <c r="DF25" s="639"/>
      <c r="DG25" s="639"/>
      <c r="DH25" s="639"/>
      <c r="DI25" s="639"/>
      <c r="DJ25" s="639"/>
      <c r="DK25" s="640"/>
      <c r="DL25" s="626">
        <v>6424972</v>
      </c>
      <c r="DM25" s="639"/>
      <c r="DN25" s="639"/>
      <c r="DO25" s="639"/>
      <c r="DP25" s="639"/>
      <c r="DQ25" s="639"/>
      <c r="DR25" s="639"/>
      <c r="DS25" s="639"/>
      <c r="DT25" s="639"/>
      <c r="DU25" s="639"/>
      <c r="DV25" s="640"/>
      <c r="DW25" s="643">
        <v>26.7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300</v>
      </c>
      <c r="S26" s="621"/>
      <c r="T26" s="621"/>
      <c r="U26" s="621"/>
      <c r="V26" s="621"/>
      <c r="W26" s="621"/>
      <c r="X26" s="621"/>
      <c r="Y26" s="622"/>
      <c r="Z26" s="673">
        <v>0</v>
      </c>
      <c r="AA26" s="673"/>
      <c r="AB26" s="673"/>
      <c r="AC26" s="673"/>
      <c r="AD26" s="674">
        <v>300</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4835420</v>
      </c>
      <c r="CS26" s="621"/>
      <c r="CT26" s="621"/>
      <c r="CU26" s="621"/>
      <c r="CV26" s="621"/>
      <c r="CW26" s="621"/>
      <c r="CX26" s="621"/>
      <c r="CY26" s="622"/>
      <c r="CZ26" s="623">
        <v>12.8</v>
      </c>
      <c r="DA26" s="641"/>
      <c r="DB26" s="641"/>
      <c r="DC26" s="642"/>
      <c r="DD26" s="626">
        <v>4480655</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2429544</v>
      </c>
      <c r="S27" s="621"/>
      <c r="T27" s="621"/>
      <c r="U27" s="621"/>
      <c r="V27" s="621"/>
      <c r="W27" s="621"/>
      <c r="X27" s="621"/>
      <c r="Y27" s="622"/>
      <c r="Z27" s="673">
        <v>6.2</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22415514</v>
      </c>
      <c r="BH27" s="621"/>
      <c r="BI27" s="621"/>
      <c r="BJ27" s="621"/>
      <c r="BK27" s="621"/>
      <c r="BL27" s="621"/>
      <c r="BM27" s="621"/>
      <c r="BN27" s="622"/>
      <c r="BO27" s="673">
        <v>100</v>
      </c>
      <c r="BP27" s="673"/>
      <c r="BQ27" s="673"/>
      <c r="BR27" s="673"/>
      <c r="BS27" s="626">
        <v>10198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9959545</v>
      </c>
      <c r="CS27" s="639"/>
      <c r="CT27" s="639"/>
      <c r="CU27" s="639"/>
      <c r="CV27" s="639"/>
      <c r="CW27" s="639"/>
      <c r="CX27" s="639"/>
      <c r="CY27" s="640"/>
      <c r="CZ27" s="623">
        <v>26.3</v>
      </c>
      <c r="DA27" s="641"/>
      <c r="DB27" s="641"/>
      <c r="DC27" s="642"/>
      <c r="DD27" s="626">
        <v>3204591</v>
      </c>
      <c r="DE27" s="639"/>
      <c r="DF27" s="639"/>
      <c r="DG27" s="639"/>
      <c r="DH27" s="639"/>
      <c r="DI27" s="639"/>
      <c r="DJ27" s="639"/>
      <c r="DK27" s="640"/>
      <c r="DL27" s="626">
        <v>3204591</v>
      </c>
      <c r="DM27" s="639"/>
      <c r="DN27" s="639"/>
      <c r="DO27" s="639"/>
      <c r="DP27" s="639"/>
      <c r="DQ27" s="639"/>
      <c r="DR27" s="639"/>
      <c r="DS27" s="639"/>
      <c r="DT27" s="639"/>
      <c r="DU27" s="639"/>
      <c r="DV27" s="640"/>
      <c r="DW27" s="643">
        <v>13.3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21435</v>
      </c>
      <c r="S28" s="621"/>
      <c r="T28" s="621"/>
      <c r="U28" s="621"/>
      <c r="V28" s="621"/>
      <c r="W28" s="621"/>
      <c r="X28" s="621"/>
      <c r="Y28" s="622"/>
      <c r="Z28" s="673">
        <v>0.1</v>
      </c>
      <c r="AA28" s="673"/>
      <c r="AB28" s="673"/>
      <c r="AC28" s="673"/>
      <c r="AD28" s="674">
        <v>5766</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2280839</v>
      </c>
      <c r="CS28" s="621"/>
      <c r="CT28" s="621"/>
      <c r="CU28" s="621"/>
      <c r="CV28" s="621"/>
      <c r="CW28" s="621"/>
      <c r="CX28" s="621"/>
      <c r="CY28" s="622"/>
      <c r="CZ28" s="623">
        <v>6</v>
      </c>
      <c r="DA28" s="641"/>
      <c r="DB28" s="641"/>
      <c r="DC28" s="642"/>
      <c r="DD28" s="626">
        <v>2280839</v>
      </c>
      <c r="DE28" s="621"/>
      <c r="DF28" s="621"/>
      <c r="DG28" s="621"/>
      <c r="DH28" s="621"/>
      <c r="DI28" s="621"/>
      <c r="DJ28" s="621"/>
      <c r="DK28" s="622"/>
      <c r="DL28" s="626">
        <v>2280839</v>
      </c>
      <c r="DM28" s="621"/>
      <c r="DN28" s="621"/>
      <c r="DO28" s="621"/>
      <c r="DP28" s="621"/>
      <c r="DQ28" s="621"/>
      <c r="DR28" s="621"/>
      <c r="DS28" s="621"/>
      <c r="DT28" s="621"/>
      <c r="DU28" s="621"/>
      <c r="DV28" s="622"/>
      <c r="DW28" s="643">
        <v>9.5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116978</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2280839</v>
      </c>
      <c r="CS29" s="639"/>
      <c r="CT29" s="639"/>
      <c r="CU29" s="639"/>
      <c r="CV29" s="639"/>
      <c r="CW29" s="639"/>
      <c r="CX29" s="639"/>
      <c r="CY29" s="640"/>
      <c r="CZ29" s="623">
        <v>6</v>
      </c>
      <c r="DA29" s="641"/>
      <c r="DB29" s="641"/>
      <c r="DC29" s="642"/>
      <c r="DD29" s="626">
        <v>2280839</v>
      </c>
      <c r="DE29" s="639"/>
      <c r="DF29" s="639"/>
      <c r="DG29" s="639"/>
      <c r="DH29" s="639"/>
      <c r="DI29" s="639"/>
      <c r="DJ29" s="639"/>
      <c r="DK29" s="640"/>
      <c r="DL29" s="626">
        <v>2280839</v>
      </c>
      <c r="DM29" s="639"/>
      <c r="DN29" s="639"/>
      <c r="DO29" s="639"/>
      <c r="DP29" s="639"/>
      <c r="DQ29" s="639"/>
      <c r="DR29" s="639"/>
      <c r="DS29" s="639"/>
      <c r="DT29" s="639"/>
      <c r="DU29" s="639"/>
      <c r="DV29" s="640"/>
      <c r="DW29" s="643">
        <v>9.5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321310</v>
      </c>
      <c r="S30" s="621"/>
      <c r="T30" s="621"/>
      <c r="U30" s="621"/>
      <c r="V30" s="621"/>
      <c r="W30" s="621"/>
      <c r="X30" s="621"/>
      <c r="Y30" s="622"/>
      <c r="Z30" s="673">
        <v>0.8</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96</v>
      </c>
      <c r="BN30" s="687"/>
      <c r="BO30" s="687"/>
      <c r="BP30" s="687"/>
      <c r="BQ30" s="689"/>
      <c r="BR30" s="686">
        <v>99</v>
      </c>
      <c r="BS30" s="687"/>
      <c r="BT30" s="687"/>
      <c r="BU30" s="687"/>
      <c r="BV30" s="687"/>
      <c r="BW30" s="687"/>
      <c r="BX30" s="688">
        <v>95.7</v>
      </c>
      <c r="BY30" s="687"/>
      <c r="BZ30" s="687"/>
      <c r="CA30" s="687"/>
      <c r="CB30" s="689"/>
      <c r="CD30" s="692"/>
      <c r="CE30" s="693"/>
      <c r="CF30" s="657" t="s">
        <v>292</v>
      </c>
      <c r="CG30" s="654"/>
      <c r="CH30" s="654"/>
      <c r="CI30" s="654"/>
      <c r="CJ30" s="654"/>
      <c r="CK30" s="654"/>
      <c r="CL30" s="654"/>
      <c r="CM30" s="654"/>
      <c r="CN30" s="654"/>
      <c r="CO30" s="654"/>
      <c r="CP30" s="654"/>
      <c r="CQ30" s="655"/>
      <c r="CR30" s="620">
        <v>2049019</v>
      </c>
      <c r="CS30" s="621"/>
      <c r="CT30" s="621"/>
      <c r="CU30" s="621"/>
      <c r="CV30" s="621"/>
      <c r="CW30" s="621"/>
      <c r="CX30" s="621"/>
      <c r="CY30" s="622"/>
      <c r="CZ30" s="623">
        <v>5.4</v>
      </c>
      <c r="DA30" s="641"/>
      <c r="DB30" s="641"/>
      <c r="DC30" s="642"/>
      <c r="DD30" s="626">
        <v>2049019</v>
      </c>
      <c r="DE30" s="621"/>
      <c r="DF30" s="621"/>
      <c r="DG30" s="621"/>
      <c r="DH30" s="621"/>
      <c r="DI30" s="621"/>
      <c r="DJ30" s="621"/>
      <c r="DK30" s="622"/>
      <c r="DL30" s="626">
        <v>2049019</v>
      </c>
      <c r="DM30" s="621"/>
      <c r="DN30" s="621"/>
      <c r="DO30" s="621"/>
      <c r="DP30" s="621"/>
      <c r="DQ30" s="621"/>
      <c r="DR30" s="621"/>
      <c r="DS30" s="621"/>
      <c r="DT30" s="621"/>
      <c r="DU30" s="621"/>
      <c r="DV30" s="622"/>
      <c r="DW30" s="643">
        <v>8.5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1426045</v>
      </c>
      <c r="S31" s="621"/>
      <c r="T31" s="621"/>
      <c r="U31" s="621"/>
      <c r="V31" s="621"/>
      <c r="W31" s="621"/>
      <c r="X31" s="621"/>
      <c r="Y31" s="622"/>
      <c r="Z31" s="673">
        <v>3.6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98.8</v>
      </c>
      <c r="BH31" s="639"/>
      <c r="BI31" s="639"/>
      <c r="BJ31" s="639"/>
      <c r="BK31" s="639"/>
      <c r="BL31" s="639"/>
      <c r="BM31" s="675">
        <v>94.7</v>
      </c>
      <c r="BN31" s="685"/>
      <c r="BO31" s="685"/>
      <c r="BP31" s="685"/>
      <c r="BQ31" s="649"/>
      <c r="BR31" s="684">
        <v>98.7</v>
      </c>
      <c r="BS31" s="639"/>
      <c r="BT31" s="639"/>
      <c r="BU31" s="639"/>
      <c r="BV31" s="639"/>
      <c r="BW31" s="639"/>
      <c r="BX31" s="675">
        <v>94.2</v>
      </c>
      <c r="BY31" s="685"/>
      <c r="BZ31" s="685"/>
      <c r="CA31" s="685"/>
      <c r="CB31" s="649"/>
      <c r="CD31" s="692"/>
      <c r="CE31" s="693"/>
      <c r="CF31" s="657" t="s">
        <v>296</v>
      </c>
      <c r="CG31" s="654"/>
      <c r="CH31" s="654"/>
      <c r="CI31" s="654"/>
      <c r="CJ31" s="654"/>
      <c r="CK31" s="654"/>
      <c r="CL31" s="654"/>
      <c r="CM31" s="654"/>
      <c r="CN31" s="654"/>
      <c r="CO31" s="654"/>
      <c r="CP31" s="654"/>
      <c r="CQ31" s="655"/>
      <c r="CR31" s="620">
        <v>231820</v>
      </c>
      <c r="CS31" s="639"/>
      <c r="CT31" s="639"/>
      <c r="CU31" s="639"/>
      <c r="CV31" s="639"/>
      <c r="CW31" s="639"/>
      <c r="CX31" s="639"/>
      <c r="CY31" s="640"/>
      <c r="CZ31" s="623">
        <v>0.6</v>
      </c>
      <c r="DA31" s="641"/>
      <c r="DB31" s="641"/>
      <c r="DC31" s="642"/>
      <c r="DD31" s="626">
        <v>231820</v>
      </c>
      <c r="DE31" s="639"/>
      <c r="DF31" s="639"/>
      <c r="DG31" s="639"/>
      <c r="DH31" s="639"/>
      <c r="DI31" s="639"/>
      <c r="DJ31" s="639"/>
      <c r="DK31" s="640"/>
      <c r="DL31" s="626">
        <v>231820</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750233</v>
      </c>
      <c r="S32" s="621"/>
      <c r="T32" s="621"/>
      <c r="U32" s="621"/>
      <c r="V32" s="621"/>
      <c r="W32" s="621"/>
      <c r="X32" s="621"/>
      <c r="Y32" s="622"/>
      <c r="Z32" s="673">
        <v>1.9</v>
      </c>
      <c r="AA32" s="673"/>
      <c r="AB32" s="673"/>
      <c r="AC32" s="673"/>
      <c r="AD32" s="674">
        <v>22368</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99.3</v>
      </c>
      <c r="BH32" s="605"/>
      <c r="BI32" s="605"/>
      <c r="BJ32" s="605"/>
      <c r="BK32" s="605"/>
      <c r="BL32" s="605"/>
      <c r="BM32" s="668">
        <v>96.9</v>
      </c>
      <c r="BN32" s="605"/>
      <c r="BO32" s="605"/>
      <c r="BP32" s="605"/>
      <c r="BQ32" s="662"/>
      <c r="BR32" s="683">
        <v>99.2</v>
      </c>
      <c r="BS32" s="605"/>
      <c r="BT32" s="605"/>
      <c r="BU32" s="605"/>
      <c r="BV32" s="605"/>
      <c r="BW32" s="605"/>
      <c r="BX32" s="668">
        <v>96.8</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1666700</v>
      </c>
      <c r="S33" s="621"/>
      <c r="T33" s="621"/>
      <c r="U33" s="621"/>
      <c r="V33" s="621"/>
      <c r="W33" s="621"/>
      <c r="X33" s="621"/>
      <c r="Y33" s="622"/>
      <c r="Z33" s="673">
        <v>4.2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14670970</v>
      </c>
      <c r="CS33" s="639"/>
      <c r="CT33" s="639"/>
      <c r="CU33" s="639"/>
      <c r="CV33" s="639"/>
      <c r="CW33" s="639"/>
      <c r="CX33" s="639"/>
      <c r="CY33" s="640"/>
      <c r="CZ33" s="623">
        <v>38.700000000000003</v>
      </c>
      <c r="DA33" s="641"/>
      <c r="DB33" s="641"/>
      <c r="DC33" s="642"/>
      <c r="DD33" s="626">
        <v>12325132</v>
      </c>
      <c r="DE33" s="639"/>
      <c r="DF33" s="639"/>
      <c r="DG33" s="639"/>
      <c r="DH33" s="639"/>
      <c r="DI33" s="639"/>
      <c r="DJ33" s="639"/>
      <c r="DK33" s="640"/>
      <c r="DL33" s="626">
        <v>10656593</v>
      </c>
      <c r="DM33" s="639"/>
      <c r="DN33" s="639"/>
      <c r="DO33" s="639"/>
      <c r="DP33" s="639"/>
      <c r="DQ33" s="639"/>
      <c r="DR33" s="639"/>
      <c r="DS33" s="639"/>
      <c r="DT33" s="639"/>
      <c r="DU33" s="639"/>
      <c r="DV33" s="640"/>
      <c r="DW33" s="643">
        <v>44.4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7135839</v>
      </c>
      <c r="CS34" s="621"/>
      <c r="CT34" s="621"/>
      <c r="CU34" s="621"/>
      <c r="CV34" s="621"/>
      <c r="CW34" s="621"/>
      <c r="CX34" s="621"/>
      <c r="CY34" s="622"/>
      <c r="CZ34" s="623">
        <v>18.8</v>
      </c>
      <c r="DA34" s="641"/>
      <c r="DB34" s="641"/>
      <c r="DC34" s="642"/>
      <c r="DD34" s="626">
        <v>6082820</v>
      </c>
      <c r="DE34" s="621"/>
      <c r="DF34" s="621"/>
      <c r="DG34" s="621"/>
      <c r="DH34" s="621"/>
      <c r="DI34" s="621"/>
      <c r="DJ34" s="621"/>
      <c r="DK34" s="622"/>
      <c r="DL34" s="626">
        <v>5559726</v>
      </c>
      <c r="DM34" s="621"/>
      <c r="DN34" s="621"/>
      <c r="DO34" s="621"/>
      <c r="DP34" s="621"/>
      <c r="DQ34" s="621"/>
      <c r="DR34" s="621"/>
      <c r="DS34" s="621"/>
      <c r="DT34" s="621"/>
      <c r="DU34" s="621"/>
      <c r="DV34" s="622"/>
      <c r="DW34" s="643">
        <v>23.1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3885659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189590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457332</v>
      </c>
      <c r="CS35" s="639"/>
      <c r="CT35" s="639"/>
      <c r="CU35" s="639"/>
      <c r="CV35" s="639"/>
      <c r="CW35" s="639"/>
      <c r="CX35" s="639"/>
      <c r="CY35" s="640"/>
      <c r="CZ35" s="623">
        <v>1.2</v>
      </c>
      <c r="DA35" s="641"/>
      <c r="DB35" s="641"/>
      <c r="DC35" s="642"/>
      <c r="DD35" s="626">
        <v>443191</v>
      </c>
      <c r="DE35" s="639"/>
      <c r="DF35" s="639"/>
      <c r="DG35" s="639"/>
      <c r="DH35" s="639"/>
      <c r="DI35" s="639"/>
      <c r="DJ35" s="639"/>
      <c r="DK35" s="640"/>
      <c r="DL35" s="626">
        <v>442656</v>
      </c>
      <c r="DM35" s="639"/>
      <c r="DN35" s="639"/>
      <c r="DO35" s="639"/>
      <c r="DP35" s="639"/>
      <c r="DQ35" s="639"/>
      <c r="DR35" s="639"/>
      <c r="DS35" s="639"/>
      <c r="DT35" s="639"/>
      <c r="DU35" s="639"/>
      <c r="DV35" s="640"/>
      <c r="DW35" s="643">
        <v>1.8</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39361419</v>
      </c>
      <c r="S36" s="661"/>
      <c r="T36" s="661"/>
      <c r="U36" s="661"/>
      <c r="V36" s="661"/>
      <c r="W36" s="661"/>
      <c r="X36" s="661"/>
      <c r="Y36" s="664"/>
      <c r="Z36" s="665">
        <v>100</v>
      </c>
      <c r="AA36" s="665"/>
      <c r="AB36" s="665"/>
      <c r="AC36" s="665"/>
      <c r="AD36" s="666">
        <v>24026151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392625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-79938</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2787334</v>
      </c>
      <c r="CS36" s="621"/>
      <c r="CT36" s="621"/>
      <c r="CU36" s="621"/>
      <c r="CV36" s="621"/>
      <c r="CW36" s="621"/>
      <c r="CX36" s="621"/>
      <c r="CY36" s="622"/>
      <c r="CZ36" s="623">
        <v>7.4</v>
      </c>
      <c r="DA36" s="641"/>
      <c r="DB36" s="641"/>
      <c r="DC36" s="642"/>
      <c r="DD36" s="626">
        <v>2336421</v>
      </c>
      <c r="DE36" s="621"/>
      <c r="DF36" s="621"/>
      <c r="DG36" s="621"/>
      <c r="DH36" s="621"/>
      <c r="DI36" s="621"/>
      <c r="DJ36" s="621"/>
      <c r="DK36" s="622"/>
      <c r="DL36" s="626">
        <v>2138168</v>
      </c>
      <c r="DM36" s="621"/>
      <c r="DN36" s="621"/>
      <c r="DO36" s="621"/>
      <c r="DP36" s="621"/>
      <c r="DQ36" s="621"/>
      <c r="DR36" s="621"/>
      <c r="DS36" s="621"/>
      <c r="DT36" s="621"/>
      <c r="DU36" s="621"/>
      <c r="DV36" s="622"/>
      <c r="DW36" s="643">
        <v>8.9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12139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18927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924016</v>
      </c>
      <c r="CS37" s="639"/>
      <c r="CT37" s="639"/>
      <c r="CU37" s="639"/>
      <c r="CV37" s="639"/>
      <c r="CW37" s="639"/>
      <c r="CX37" s="639"/>
      <c r="CY37" s="640"/>
      <c r="CZ37" s="623">
        <v>2.4</v>
      </c>
      <c r="DA37" s="641"/>
      <c r="DB37" s="641"/>
      <c r="DC37" s="642"/>
      <c r="DD37" s="626">
        <v>924016</v>
      </c>
      <c r="DE37" s="639"/>
      <c r="DF37" s="639"/>
      <c r="DG37" s="639"/>
      <c r="DH37" s="639"/>
      <c r="DI37" s="639"/>
      <c r="DJ37" s="639"/>
      <c r="DK37" s="640"/>
      <c r="DL37" s="626">
        <v>924016</v>
      </c>
      <c r="DM37" s="639"/>
      <c r="DN37" s="639"/>
      <c r="DO37" s="639"/>
      <c r="DP37" s="639"/>
      <c r="DQ37" s="639"/>
      <c r="DR37" s="639"/>
      <c r="DS37" s="639"/>
      <c r="DT37" s="639"/>
      <c r="DU37" s="639"/>
      <c r="DV37" s="640"/>
      <c r="DW37" s="643">
        <v>3.8</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30958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3885659</v>
      </c>
      <c r="CS38" s="621"/>
      <c r="CT38" s="621"/>
      <c r="CU38" s="621"/>
      <c r="CV38" s="621"/>
      <c r="CW38" s="621"/>
      <c r="CX38" s="621"/>
      <c r="CY38" s="622"/>
      <c r="CZ38" s="623">
        <v>10.3</v>
      </c>
      <c r="DA38" s="641"/>
      <c r="DB38" s="641"/>
      <c r="DC38" s="642"/>
      <c r="DD38" s="626">
        <v>3355233</v>
      </c>
      <c r="DE38" s="621"/>
      <c r="DF38" s="621"/>
      <c r="DG38" s="621"/>
      <c r="DH38" s="621"/>
      <c r="DI38" s="621"/>
      <c r="DJ38" s="621"/>
      <c r="DK38" s="622"/>
      <c r="DL38" s="626">
        <v>2516043</v>
      </c>
      <c r="DM38" s="621"/>
      <c r="DN38" s="621"/>
      <c r="DO38" s="621"/>
      <c r="DP38" s="621"/>
      <c r="DQ38" s="621"/>
      <c r="DR38" s="621"/>
      <c r="DS38" s="621"/>
      <c r="DT38" s="621"/>
      <c r="DU38" s="621"/>
      <c r="DV38" s="622"/>
      <c r="DW38" s="643">
        <v>10.5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249806</v>
      </c>
      <c r="CS39" s="639"/>
      <c r="CT39" s="639"/>
      <c r="CU39" s="639"/>
      <c r="CV39" s="639"/>
      <c r="CW39" s="639"/>
      <c r="CX39" s="639"/>
      <c r="CY39" s="640"/>
      <c r="CZ39" s="623">
        <v>0.7</v>
      </c>
      <c r="DA39" s="641"/>
      <c r="DB39" s="641"/>
      <c r="DC39" s="642"/>
      <c r="DD39" s="626">
        <v>107467</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1484142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82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155000</v>
      </c>
      <c r="CS40" s="621"/>
      <c r="CT40" s="621"/>
      <c r="CU40" s="621"/>
      <c r="CV40" s="621"/>
      <c r="CW40" s="621"/>
      <c r="CX40" s="621"/>
      <c r="CY40" s="622"/>
      <c r="CZ40" s="623">
        <v>0.4</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1996753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276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4016047</v>
      </c>
      <c r="CS42" s="621"/>
      <c r="CT42" s="621"/>
      <c r="CU42" s="621"/>
      <c r="CV42" s="621"/>
      <c r="CW42" s="621"/>
      <c r="CX42" s="621"/>
      <c r="CY42" s="622"/>
      <c r="CZ42" s="623">
        <v>10.6</v>
      </c>
      <c r="DA42" s="624"/>
      <c r="DB42" s="624"/>
      <c r="DC42" s="625"/>
      <c r="DD42" s="626">
        <v>1208681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120684</v>
      </c>
      <c r="CS43" s="639"/>
      <c r="CT43" s="639"/>
      <c r="CU43" s="639"/>
      <c r="CV43" s="639"/>
      <c r="CW43" s="639"/>
      <c r="CX43" s="639"/>
      <c r="CY43" s="640"/>
      <c r="CZ43" s="623">
        <v>0.3</v>
      </c>
      <c r="DA43" s="641"/>
      <c r="DB43" s="641"/>
      <c r="DC43" s="642"/>
      <c r="DD43" s="626">
        <v>120684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4016047</v>
      </c>
      <c r="CS44" s="621"/>
      <c r="CT44" s="621"/>
      <c r="CU44" s="621"/>
      <c r="CV44" s="621"/>
      <c r="CW44" s="621"/>
      <c r="CX44" s="621"/>
      <c r="CY44" s="622"/>
      <c r="CZ44" s="623">
        <v>10.6</v>
      </c>
      <c r="DA44" s="624"/>
      <c r="DB44" s="624"/>
      <c r="DC44" s="625"/>
      <c r="DD44" s="626">
        <v>1208681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2187603</v>
      </c>
      <c r="CS45" s="639"/>
      <c r="CT45" s="639"/>
      <c r="CU45" s="639"/>
      <c r="CV45" s="639"/>
      <c r="CW45" s="639"/>
      <c r="CX45" s="639"/>
      <c r="CY45" s="640"/>
      <c r="CZ45" s="623">
        <v>5.8</v>
      </c>
      <c r="DA45" s="641"/>
      <c r="DB45" s="641"/>
      <c r="DC45" s="642"/>
      <c r="DD45" s="626">
        <v>240391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1827452</v>
      </c>
      <c r="CS46" s="621"/>
      <c r="CT46" s="621"/>
      <c r="CU46" s="621"/>
      <c r="CV46" s="621"/>
      <c r="CW46" s="621"/>
      <c r="CX46" s="621"/>
      <c r="CY46" s="622"/>
      <c r="CZ46" s="623">
        <v>4.8</v>
      </c>
      <c r="DA46" s="624"/>
      <c r="DB46" s="624"/>
      <c r="DC46" s="625"/>
      <c r="DD46" s="626">
        <v>967298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37880634</v>
      </c>
      <c r="CS49" s="605"/>
      <c r="CT49" s="605"/>
      <c r="CU49" s="605"/>
      <c r="CV49" s="605"/>
      <c r="CW49" s="605"/>
      <c r="CX49" s="605"/>
      <c r="CY49" s="606"/>
      <c r="CZ49" s="607">
        <v>100</v>
      </c>
      <c r="DA49" s="608"/>
      <c r="DB49" s="608"/>
      <c r="DC49" s="609"/>
      <c r="DD49" s="610">
        <v>25590024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39761</v>
      </c>
      <c r="R7" s="1134"/>
      <c r="S7" s="1134"/>
      <c r="T7" s="1134"/>
      <c r="U7" s="1134"/>
      <c r="V7" s="1134">
        <v>38281</v>
      </c>
      <c r="W7" s="1134"/>
      <c r="X7" s="1134"/>
      <c r="Y7" s="1134"/>
      <c r="Z7" s="1134"/>
      <c r="AA7" s="1134">
        <v>1481</v>
      </c>
      <c r="AB7" s="1134"/>
      <c r="AC7" s="1134"/>
      <c r="AD7" s="1134"/>
      <c r="AE7" s="1135"/>
      <c r="AF7" s="1136">
        <v>1058</v>
      </c>
      <c r="AG7" s="1137"/>
      <c r="AH7" s="1137"/>
      <c r="AI7" s="1137"/>
      <c r="AJ7" s="1138"/>
      <c r="AK7" s="1120">
        <v>468</v>
      </c>
      <c r="AL7" s="1121"/>
      <c r="AM7" s="1121"/>
      <c r="AN7" s="1121"/>
      <c r="AO7" s="1121"/>
      <c r="AP7" s="1121">
        <v>27028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538</v>
      </c>
      <c r="BT7" s="1125"/>
      <c r="BU7" s="1125"/>
      <c r="BV7" s="1125"/>
      <c r="BW7" s="1125"/>
      <c r="BX7" s="1125"/>
      <c r="BY7" s="1125"/>
      <c r="BZ7" s="1125"/>
      <c r="CA7" s="1125"/>
      <c r="CB7" s="1125"/>
      <c r="CC7" s="1125"/>
      <c r="CD7" s="1125"/>
      <c r="CE7" s="1125"/>
      <c r="CF7" s="1125"/>
      <c r="CG7" s="1126"/>
      <c r="CH7" s="1117">
        <v>0</v>
      </c>
      <c r="CI7" s="1118"/>
      <c r="CJ7" s="1118"/>
      <c r="CK7" s="1118"/>
      <c r="CL7" s="1119"/>
      <c r="CM7" s="1117">
        <v>2</v>
      </c>
      <c r="CN7" s="1118"/>
      <c r="CO7" s="1118"/>
      <c r="CP7" s="1118"/>
      <c r="CQ7" s="1119"/>
      <c r="CR7" s="1117">
        <v>1</v>
      </c>
      <c r="CS7" s="1118"/>
      <c r="CT7" s="1118"/>
      <c r="CU7" s="1118"/>
      <c r="CV7" s="1119"/>
      <c r="CW7" s="1117" t="s">
        <v>539</v>
      </c>
      <c r="CX7" s="1118"/>
      <c r="CY7" s="1118"/>
      <c r="CZ7" s="1118"/>
      <c r="DA7" s="1119"/>
      <c r="DB7" s="1117" t="s">
        <v>539</v>
      </c>
      <c r="DC7" s="1118"/>
      <c r="DD7" s="1118"/>
      <c r="DE7" s="1118"/>
      <c r="DF7" s="1119"/>
      <c r="DG7" s="1117" t="s">
        <v>539</v>
      </c>
      <c r="DH7" s="1118"/>
      <c r="DI7" s="1118"/>
      <c r="DJ7" s="1118"/>
      <c r="DK7" s="1119"/>
      <c r="DL7" s="1117" t="s">
        <v>541</v>
      </c>
      <c r="DM7" s="1118"/>
      <c r="DN7" s="1118"/>
      <c r="DO7" s="1118"/>
      <c r="DP7" s="1119"/>
      <c r="DQ7" s="1117" t="s">
        <v>541</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f>Q7</f>
        <v>39761</v>
      </c>
      <c r="R23" s="1098"/>
      <c r="S23" s="1098"/>
      <c r="T23" s="1098"/>
      <c r="U23" s="1098"/>
      <c r="V23" s="1098">
        <f>V7</f>
        <v>38281</v>
      </c>
      <c r="W23" s="1098"/>
      <c r="X23" s="1098"/>
      <c r="Y23" s="1098"/>
      <c r="Z23" s="1098"/>
      <c r="AA23" s="1098">
        <f>AA7</f>
        <v>1481</v>
      </c>
      <c r="AB23" s="1098"/>
      <c r="AC23" s="1098"/>
      <c r="AD23" s="1098"/>
      <c r="AE23" s="1099"/>
      <c r="AF23" s="1100">
        <v>1058</v>
      </c>
      <c r="AG23" s="1098"/>
      <c r="AH23" s="1098"/>
      <c r="AI23" s="1098"/>
      <c r="AJ23" s="1101"/>
      <c r="AK23" s="1102"/>
      <c r="AL23" s="1103"/>
      <c r="AM23" s="1103"/>
      <c r="AN23" s="1103"/>
      <c r="AO23" s="1103"/>
      <c r="AP23" s="1098">
        <f>AP7</f>
        <v>27028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14772</v>
      </c>
      <c r="R28" s="1083"/>
      <c r="S28" s="1083"/>
      <c r="T28" s="1083"/>
      <c r="U28" s="1083"/>
      <c r="V28" s="1083">
        <v>14582</v>
      </c>
      <c r="W28" s="1083"/>
      <c r="X28" s="1083"/>
      <c r="Y28" s="1083"/>
      <c r="Z28" s="1083"/>
      <c r="AA28" s="1083">
        <v>190</v>
      </c>
      <c r="AB28" s="1083"/>
      <c r="AC28" s="1083"/>
      <c r="AD28" s="1083"/>
      <c r="AE28" s="1084"/>
      <c r="AF28" s="1085">
        <v>190</v>
      </c>
      <c r="AG28" s="1083"/>
      <c r="AH28" s="1083"/>
      <c r="AI28" s="1083"/>
      <c r="AJ28" s="1086"/>
      <c r="AK28" s="1087">
        <v>1584</v>
      </c>
      <c r="AL28" s="1075"/>
      <c r="AM28" s="1075"/>
      <c r="AN28" s="1075"/>
      <c r="AO28" s="1075"/>
      <c r="AP28" s="1075" t="s">
        <v>531</v>
      </c>
      <c r="AQ28" s="1075"/>
      <c r="AR28" s="1075"/>
      <c r="AS28" s="1075"/>
      <c r="AT28" s="1075"/>
      <c r="AU28" s="1075" t="s">
        <v>532</v>
      </c>
      <c r="AV28" s="1075"/>
      <c r="AW28" s="1075"/>
      <c r="AX28" s="1075"/>
      <c r="AY28" s="1075"/>
      <c r="AZ28" s="1076" t="s">
        <v>532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6652</v>
      </c>
      <c r="R29" s="1073"/>
      <c r="S29" s="1073"/>
      <c r="T29" s="1073"/>
      <c r="U29" s="1073"/>
      <c r="V29" s="1073">
        <v>6466</v>
      </c>
      <c r="W29" s="1073"/>
      <c r="X29" s="1073"/>
      <c r="Y29" s="1073"/>
      <c r="Z29" s="1073"/>
      <c r="AA29" s="1073">
        <v>186</v>
      </c>
      <c r="AB29" s="1073"/>
      <c r="AC29" s="1073"/>
      <c r="AD29" s="1073"/>
      <c r="AE29" s="1074"/>
      <c r="AF29" s="1048">
        <v>186</v>
      </c>
      <c r="AG29" s="1049"/>
      <c r="AH29" s="1049"/>
      <c r="AI29" s="1049"/>
      <c r="AJ29" s="1050"/>
      <c r="AK29" s="1009">
        <v>1043</v>
      </c>
      <c r="AL29" s="1000"/>
      <c r="AM29" s="1000"/>
      <c r="AN29" s="1000"/>
      <c r="AO29" s="1000"/>
      <c r="AP29" s="1000">
        <v>8</v>
      </c>
      <c r="AQ29" s="1000"/>
      <c r="AR29" s="1000"/>
      <c r="AS29" s="1000"/>
      <c r="AT29" s="1000"/>
      <c r="AU29" s="1000">
        <v>1</v>
      </c>
      <c r="AV29" s="1000"/>
      <c r="AW29" s="1000"/>
      <c r="AX29" s="1000"/>
      <c r="AY29" s="1000"/>
      <c r="AZ29" s="1071" t="s">
        <v>532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1446</v>
      </c>
      <c r="R30" s="1073"/>
      <c r="S30" s="1073"/>
      <c r="T30" s="1073"/>
      <c r="U30" s="1073"/>
      <c r="V30" s="1073">
        <v>1442</v>
      </c>
      <c r="W30" s="1073"/>
      <c r="X30" s="1073"/>
      <c r="Y30" s="1073"/>
      <c r="Z30" s="1073"/>
      <c r="AA30" s="1073">
        <v>4</v>
      </c>
      <c r="AB30" s="1073"/>
      <c r="AC30" s="1073"/>
      <c r="AD30" s="1073"/>
      <c r="AE30" s="1074"/>
      <c r="AF30" s="1048">
        <v>4</v>
      </c>
      <c r="AG30" s="1049"/>
      <c r="AH30" s="1049"/>
      <c r="AI30" s="1049"/>
      <c r="AJ30" s="1050"/>
      <c r="AK30" s="1009">
        <v>204</v>
      </c>
      <c r="AL30" s="1000"/>
      <c r="AM30" s="1000"/>
      <c r="AN30" s="1000"/>
      <c r="AO30" s="1000"/>
      <c r="AP30" s="1000" t="s">
        <v>531</v>
      </c>
      <c r="AQ30" s="1000"/>
      <c r="AR30" s="1000"/>
      <c r="AS30" s="1000"/>
      <c r="AT30" s="1000"/>
      <c r="AU30" s="1000" t="s">
        <v>532</v>
      </c>
      <c r="AV30" s="1000"/>
      <c r="AW30" s="1000"/>
      <c r="AX30" s="1000"/>
      <c r="AY30" s="1000"/>
      <c r="AZ30" s="1071" t="s">
        <v>532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2937</v>
      </c>
      <c r="R31" s="1073"/>
      <c r="S31" s="1073"/>
      <c r="T31" s="1073"/>
      <c r="U31" s="1073"/>
      <c r="V31" s="1073">
        <v>2662</v>
      </c>
      <c r="W31" s="1073"/>
      <c r="X31" s="1073"/>
      <c r="Y31" s="1073"/>
      <c r="Z31" s="1073"/>
      <c r="AA31" s="1073">
        <v>275</v>
      </c>
      <c r="AB31" s="1073"/>
      <c r="AC31" s="1073"/>
      <c r="AD31" s="1073"/>
      <c r="AE31" s="1074"/>
      <c r="AF31" s="1048">
        <v>274</v>
      </c>
      <c r="AG31" s="1049"/>
      <c r="AH31" s="1049"/>
      <c r="AI31" s="1049"/>
      <c r="AJ31" s="1050"/>
      <c r="AK31" s="1009">
        <v>393</v>
      </c>
      <c r="AL31" s="1000"/>
      <c r="AM31" s="1000"/>
      <c r="AN31" s="1000"/>
      <c r="AO31" s="1000"/>
      <c r="AP31" s="1000">
        <v>13377</v>
      </c>
      <c r="AQ31" s="1000"/>
      <c r="AR31" s="1000"/>
      <c r="AS31" s="1000"/>
      <c r="AT31" s="1000"/>
      <c r="AU31" s="1000">
        <v>1552</v>
      </c>
      <c r="AV31" s="1000"/>
      <c r="AW31" s="1000"/>
      <c r="AX31" s="1000"/>
      <c r="AY31" s="1000"/>
      <c r="AZ31" s="1071" t="s">
        <v>532</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654</v>
      </c>
      <c r="AG63" s="988"/>
      <c r="AH63" s="988"/>
      <c r="AI63" s="988"/>
      <c r="AJ63" s="1059"/>
      <c r="AK63" s="1060"/>
      <c r="AL63" s="992"/>
      <c r="AM63" s="992"/>
      <c r="AN63" s="992"/>
      <c r="AO63" s="992"/>
      <c r="AP63" s="988">
        <v>13385</v>
      </c>
      <c r="AQ63" s="988"/>
      <c r="AR63" s="988"/>
      <c r="AS63" s="988"/>
      <c r="AT63" s="988"/>
      <c r="AU63" s="988">
        <v>1553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6133</v>
      </c>
      <c r="R68" s="1011"/>
      <c r="S68" s="1011"/>
      <c r="T68" s="1011"/>
      <c r="U68" s="1011"/>
      <c r="V68" s="1011">
        <v>5754</v>
      </c>
      <c r="W68" s="1011"/>
      <c r="X68" s="1011"/>
      <c r="Y68" s="1011"/>
      <c r="Z68" s="1011"/>
      <c r="AA68" s="1011">
        <v>379</v>
      </c>
      <c r="AB68" s="1011"/>
      <c r="AC68" s="1011"/>
      <c r="AD68" s="1011"/>
      <c r="AE68" s="1011"/>
      <c r="AF68" s="1011">
        <v>335</v>
      </c>
      <c r="AG68" s="1011"/>
      <c r="AH68" s="1011"/>
      <c r="AI68" s="1011"/>
      <c r="AJ68" s="1011"/>
      <c r="AK68" s="1011" t="s">
        <v>539</v>
      </c>
      <c r="AL68" s="1011"/>
      <c r="AM68" s="1011"/>
      <c r="AN68" s="1011"/>
      <c r="AO68" s="1011"/>
      <c r="AP68" s="1011">
        <v>2598</v>
      </c>
      <c r="AQ68" s="1011"/>
      <c r="AR68" s="1011"/>
      <c r="AS68" s="1011"/>
      <c r="AT68" s="1011"/>
      <c r="AU68" s="1011">
        <v>916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424</v>
      </c>
      <c r="R69" s="1000"/>
      <c r="S69" s="1000"/>
      <c r="T69" s="1000"/>
      <c r="U69" s="1000"/>
      <c r="V69" s="1000">
        <v>374</v>
      </c>
      <c r="W69" s="1000"/>
      <c r="X69" s="1000"/>
      <c r="Y69" s="1000"/>
      <c r="Z69" s="1000"/>
      <c r="AA69" s="1000">
        <v>50</v>
      </c>
      <c r="AB69" s="1000"/>
      <c r="AC69" s="1000"/>
      <c r="AD69" s="1000"/>
      <c r="AE69" s="1000"/>
      <c r="AF69" s="1000">
        <v>50</v>
      </c>
      <c r="AG69" s="1000"/>
      <c r="AH69" s="1000"/>
      <c r="AI69" s="1000"/>
      <c r="AJ69" s="1000"/>
      <c r="AK69" s="1000" t="s">
        <v>539</v>
      </c>
      <c r="AL69" s="1000"/>
      <c r="AM69" s="1000"/>
      <c r="AN69" s="1000"/>
      <c r="AO69" s="1000"/>
      <c r="AP69" s="1000" t="s">
        <v>539</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3104</v>
      </c>
      <c r="R70" s="1000"/>
      <c r="S70" s="1000"/>
      <c r="T70" s="1000"/>
      <c r="U70" s="1000"/>
      <c r="V70" s="1000">
        <v>2681</v>
      </c>
      <c r="W70" s="1000"/>
      <c r="X70" s="1000"/>
      <c r="Y70" s="1000"/>
      <c r="Z70" s="1000"/>
      <c r="AA70" s="1000">
        <v>423</v>
      </c>
      <c r="AB70" s="1000"/>
      <c r="AC70" s="1000"/>
      <c r="AD70" s="1000"/>
      <c r="AE70" s="1000"/>
      <c r="AF70" s="1000">
        <v>423</v>
      </c>
      <c r="AG70" s="1000"/>
      <c r="AH70" s="1000"/>
      <c r="AI70" s="1000"/>
      <c r="AJ70" s="1000"/>
      <c r="AK70" s="1000">
        <v>344</v>
      </c>
      <c r="AL70" s="1000"/>
      <c r="AM70" s="1000"/>
      <c r="AN70" s="1000"/>
      <c r="AO70" s="1000"/>
      <c r="AP70" s="1000" t="s">
        <v>539</v>
      </c>
      <c r="AQ70" s="1000"/>
      <c r="AR70" s="1000"/>
      <c r="AS70" s="1000"/>
      <c r="AT70" s="1000"/>
      <c r="AU70" s="1000" t="s">
        <v>540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536</v>
      </c>
      <c r="C71" s="1004"/>
      <c r="D71" s="1004"/>
      <c r="E71" s="1004"/>
      <c r="F71" s="1004"/>
      <c r="G71" s="1004"/>
      <c r="H71" s="1004"/>
      <c r="I71" s="1004"/>
      <c r="J71" s="1004"/>
      <c r="K71" s="1004"/>
      <c r="L71" s="1004"/>
      <c r="M71" s="1004"/>
      <c r="N71" s="1004"/>
      <c r="O71" s="1004"/>
      <c r="P71" s="1005"/>
      <c r="Q71" s="1006">
        <v>831407</v>
      </c>
      <c r="R71" s="1000"/>
      <c r="S71" s="1000"/>
      <c r="T71" s="1000"/>
      <c r="U71" s="1000"/>
      <c r="V71" s="1000">
        <v>805733</v>
      </c>
      <c r="W71" s="1000"/>
      <c r="X71" s="1000"/>
      <c r="Y71" s="1000"/>
      <c r="Z71" s="1000"/>
      <c r="AA71" s="1000">
        <v>25674</v>
      </c>
      <c r="AB71" s="1000"/>
      <c r="AC71" s="1000"/>
      <c r="AD71" s="1000"/>
      <c r="AE71" s="1000"/>
      <c r="AF71" s="1000">
        <v>25674</v>
      </c>
      <c r="AG71" s="1000"/>
      <c r="AH71" s="1000"/>
      <c r="AI71" s="1000"/>
      <c r="AJ71" s="1000"/>
      <c r="AK71" s="1000">
        <v>7166</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6">
        <v>4031</v>
      </c>
      <c r="R72" s="1000"/>
      <c r="S72" s="1000"/>
      <c r="T72" s="1000"/>
      <c r="U72" s="1000"/>
      <c r="V72" s="1000">
        <v>3928</v>
      </c>
      <c r="W72" s="1000"/>
      <c r="X72" s="1000"/>
      <c r="Y72" s="1000"/>
      <c r="Z72" s="1000"/>
      <c r="AA72" s="1000">
        <v>103</v>
      </c>
      <c r="AB72" s="1000"/>
      <c r="AC72" s="1000"/>
      <c r="AD72" s="1000"/>
      <c r="AE72" s="1000"/>
      <c r="AF72" s="1000">
        <v>103</v>
      </c>
      <c r="AG72" s="1000"/>
      <c r="AH72" s="1000"/>
      <c r="AI72" s="1000"/>
      <c r="AJ72" s="1000"/>
      <c r="AK72" s="1000" t="s">
        <v>539</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26585</v>
      </c>
      <c r="AG88" s="988"/>
      <c r="AH88" s="988"/>
      <c r="AI88" s="988"/>
      <c r="AJ88" s="988"/>
      <c r="AK88" s="992"/>
      <c r="AL88" s="992"/>
      <c r="AM88" s="992"/>
      <c r="AN88" s="992"/>
      <c r="AO88" s="992"/>
      <c r="AP88" s="988">
        <v>2598</v>
      </c>
      <c r="AQ88" s="988"/>
      <c r="AR88" s="988"/>
      <c r="AS88" s="988"/>
      <c r="AT88" s="988"/>
      <c r="AU88" s="988">
        <v>916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v>
      </c>
      <c r="CS102" s="980"/>
      <c r="CT102" s="980"/>
      <c r="CU102" s="980"/>
      <c r="CV102" s="981"/>
      <c r="CW102" s="979" t="s">
        <v>542</v>
      </c>
      <c r="CX102" s="980"/>
      <c r="CY102" s="980"/>
      <c r="CZ102" s="980"/>
      <c r="DA102" s="981"/>
      <c r="DB102" s="979" t="s">
        <v>542</v>
      </c>
      <c r="DC102" s="980"/>
      <c r="DD102" s="980"/>
      <c r="DE102" s="980"/>
      <c r="DF102" s="981"/>
      <c r="DG102" s="979" t="s">
        <v>542</v>
      </c>
      <c r="DH102" s="980"/>
      <c r="DI102" s="980"/>
      <c r="DJ102" s="980"/>
      <c r="DK102" s="981"/>
      <c r="DL102" s="979" t="s">
        <v>542</v>
      </c>
      <c r="DM102" s="980"/>
      <c r="DN102" s="980"/>
      <c r="DO102" s="980"/>
      <c r="DP102" s="981"/>
      <c r="DQ102" s="979" t="s">
        <v>542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287</v>
      </c>
      <c r="AG109" s="923"/>
      <c r="AH109" s="923"/>
      <c r="AI109" s="923"/>
      <c r="AJ109" s="924"/>
      <c r="AK109" s="925" t="s">
        <v>286</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287</v>
      </c>
      <c r="BW109" s="923"/>
      <c r="BX109" s="923"/>
      <c r="BY109" s="923"/>
      <c r="BZ109" s="924"/>
      <c r="CA109" s="925" t="s">
        <v>286</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287</v>
      </c>
      <c r="DM109" s="923"/>
      <c r="DN109" s="923"/>
      <c r="DO109" s="923"/>
      <c r="DP109" s="924"/>
      <c r="DQ109" s="925" t="s">
        <v>286</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2555265</v>
      </c>
      <c r="AB110" s="916"/>
      <c r="AC110" s="916"/>
      <c r="AD110" s="916"/>
      <c r="AE110" s="917"/>
      <c r="AF110" s="918">
        <v>2264148</v>
      </c>
      <c r="AG110" s="916"/>
      <c r="AH110" s="916"/>
      <c r="AI110" s="916"/>
      <c r="AJ110" s="917"/>
      <c r="AK110" s="918">
        <v>2334986</v>
      </c>
      <c r="AL110" s="916"/>
      <c r="AM110" s="916"/>
      <c r="AN110" s="916"/>
      <c r="AO110" s="917"/>
      <c r="AP110" s="919">
        <v>10.8</v>
      </c>
      <c r="AQ110" s="920"/>
      <c r="AR110" s="920"/>
      <c r="AS110" s="920"/>
      <c r="AT110" s="921"/>
      <c r="AU110" s="955" t="s">
        <v>62</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25970348</v>
      </c>
      <c r="BR110" s="863"/>
      <c r="BS110" s="863"/>
      <c r="BT110" s="863"/>
      <c r="BU110" s="863"/>
      <c r="BV110" s="863">
        <v>27463664</v>
      </c>
      <c r="BW110" s="863"/>
      <c r="BX110" s="863"/>
      <c r="BY110" s="863"/>
      <c r="BZ110" s="863"/>
      <c r="CA110" s="863">
        <v>27027556</v>
      </c>
      <c r="CB110" s="863"/>
      <c r="CC110" s="863"/>
      <c r="CD110" s="863"/>
      <c r="CE110" s="863"/>
      <c r="CF110" s="887">
        <v>125.3</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v>1411080</v>
      </c>
      <c r="BR111" s="835"/>
      <c r="BS111" s="835"/>
      <c r="BT111" s="835"/>
      <c r="BU111" s="835"/>
      <c r="BV111" s="835">
        <v>1334370</v>
      </c>
      <c r="BW111" s="835"/>
      <c r="BX111" s="835"/>
      <c r="BY111" s="835"/>
      <c r="BZ111" s="835"/>
      <c r="CA111" s="835">
        <v>1257199</v>
      </c>
      <c r="CB111" s="835"/>
      <c r="CC111" s="835"/>
      <c r="CD111" s="835"/>
      <c r="CE111" s="835"/>
      <c r="CF111" s="896">
        <v>5.8</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90667</v>
      </c>
      <c r="AB112" s="798"/>
      <c r="AC112" s="798"/>
      <c r="AD112" s="798"/>
      <c r="AE112" s="799"/>
      <c r="AF112" s="800">
        <v>102333</v>
      </c>
      <c r="AG112" s="798"/>
      <c r="AH112" s="798"/>
      <c r="AI112" s="798"/>
      <c r="AJ112" s="799"/>
      <c r="AK112" s="800">
        <v>114667</v>
      </c>
      <c r="AL112" s="798"/>
      <c r="AM112" s="798"/>
      <c r="AN112" s="798"/>
      <c r="AO112" s="799"/>
      <c r="AP112" s="845">
        <v>0.5</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1212688</v>
      </c>
      <c r="BR112" s="835"/>
      <c r="BS112" s="835"/>
      <c r="BT112" s="835"/>
      <c r="BU112" s="835"/>
      <c r="BV112" s="835">
        <v>1110980</v>
      </c>
      <c r="BW112" s="835"/>
      <c r="BX112" s="835"/>
      <c r="BY112" s="835"/>
      <c r="BZ112" s="835"/>
      <c r="CA112" s="835">
        <v>1552978</v>
      </c>
      <c r="CB112" s="835"/>
      <c r="CC112" s="835"/>
      <c r="CD112" s="835"/>
      <c r="CE112" s="835"/>
      <c r="CF112" s="896">
        <v>7.2</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54618</v>
      </c>
      <c r="AB113" s="944"/>
      <c r="AC113" s="944"/>
      <c r="AD113" s="944"/>
      <c r="AE113" s="945"/>
      <c r="AF113" s="946">
        <v>78173</v>
      </c>
      <c r="AG113" s="944"/>
      <c r="AH113" s="944"/>
      <c r="AI113" s="944"/>
      <c r="AJ113" s="945"/>
      <c r="AK113" s="946">
        <v>233614</v>
      </c>
      <c r="AL113" s="944"/>
      <c r="AM113" s="944"/>
      <c r="AN113" s="944"/>
      <c r="AO113" s="945"/>
      <c r="AP113" s="947">
        <v>1.1000000000000001</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142129</v>
      </c>
      <c r="BR113" s="835"/>
      <c r="BS113" s="835"/>
      <c r="BT113" s="835"/>
      <c r="BU113" s="835"/>
      <c r="BV113" s="835">
        <v>173876</v>
      </c>
      <c r="BW113" s="835"/>
      <c r="BX113" s="835"/>
      <c r="BY113" s="835"/>
      <c r="BZ113" s="835"/>
      <c r="CA113" s="835">
        <v>915597</v>
      </c>
      <c r="CB113" s="835"/>
      <c r="CC113" s="835"/>
      <c r="CD113" s="835"/>
      <c r="CE113" s="835"/>
      <c r="CF113" s="896">
        <v>4.2</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42672</v>
      </c>
      <c r="AB114" s="798"/>
      <c r="AC114" s="798"/>
      <c r="AD114" s="798"/>
      <c r="AE114" s="799"/>
      <c r="AF114" s="800">
        <v>28163</v>
      </c>
      <c r="AG114" s="798"/>
      <c r="AH114" s="798"/>
      <c r="AI114" s="798"/>
      <c r="AJ114" s="799"/>
      <c r="AK114" s="800">
        <v>14246</v>
      </c>
      <c r="AL114" s="798"/>
      <c r="AM114" s="798"/>
      <c r="AN114" s="798"/>
      <c r="AO114" s="799"/>
      <c r="AP114" s="845">
        <v>0.1</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3809801</v>
      </c>
      <c r="BR114" s="835"/>
      <c r="BS114" s="835"/>
      <c r="BT114" s="835"/>
      <c r="BU114" s="835"/>
      <c r="BV114" s="835">
        <v>3697062</v>
      </c>
      <c r="BW114" s="835"/>
      <c r="BX114" s="835"/>
      <c r="BY114" s="835"/>
      <c r="BZ114" s="835"/>
      <c r="CA114" s="835">
        <v>3316394</v>
      </c>
      <c r="CB114" s="835"/>
      <c r="CC114" s="835"/>
      <c r="CD114" s="835"/>
      <c r="CE114" s="835"/>
      <c r="CF114" s="896">
        <v>15.4</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76251</v>
      </c>
      <c r="AB115" s="944"/>
      <c r="AC115" s="944"/>
      <c r="AD115" s="944"/>
      <c r="AE115" s="945"/>
      <c r="AF115" s="946">
        <v>76710</v>
      </c>
      <c r="AG115" s="944"/>
      <c r="AH115" s="944"/>
      <c r="AI115" s="944"/>
      <c r="AJ115" s="945"/>
      <c r="AK115" s="946">
        <v>77171</v>
      </c>
      <c r="AL115" s="944"/>
      <c r="AM115" s="944"/>
      <c r="AN115" s="944"/>
      <c r="AO115" s="945"/>
      <c r="AP115" s="947">
        <v>0.4</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2819473</v>
      </c>
      <c r="AB117" s="930"/>
      <c r="AC117" s="930"/>
      <c r="AD117" s="930"/>
      <c r="AE117" s="931"/>
      <c r="AF117" s="932">
        <v>2549527</v>
      </c>
      <c r="AG117" s="930"/>
      <c r="AH117" s="930"/>
      <c r="AI117" s="930"/>
      <c r="AJ117" s="931"/>
      <c r="AK117" s="932">
        <v>2774684</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287</v>
      </c>
      <c r="AG118" s="923"/>
      <c r="AH118" s="923"/>
      <c r="AI118" s="923"/>
      <c r="AJ118" s="924"/>
      <c r="AK118" s="925" t="s">
        <v>286</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429</v>
      </c>
      <c r="BP119" s="899"/>
      <c r="BQ119" s="903">
        <v>32546046</v>
      </c>
      <c r="BR119" s="866"/>
      <c r="BS119" s="866"/>
      <c r="BT119" s="866"/>
      <c r="BU119" s="866"/>
      <c r="BV119" s="866">
        <v>33779952</v>
      </c>
      <c r="BW119" s="866"/>
      <c r="BX119" s="866"/>
      <c r="BY119" s="866"/>
      <c r="BZ119" s="866"/>
      <c r="CA119" s="866">
        <v>34069724</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1411080</v>
      </c>
      <c r="DH119" s="781"/>
      <c r="DI119" s="781"/>
      <c r="DJ119" s="781"/>
      <c r="DK119" s="782"/>
      <c r="DL119" s="783">
        <v>1334370</v>
      </c>
      <c r="DM119" s="781"/>
      <c r="DN119" s="781"/>
      <c r="DO119" s="781"/>
      <c r="DP119" s="782"/>
      <c r="DQ119" s="783">
        <v>1257199</v>
      </c>
      <c r="DR119" s="781"/>
      <c r="DS119" s="781"/>
      <c r="DT119" s="781"/>
      <c r="DU119" s="782"/>
      <c r="DV119" s="869">
        <v>5.8</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5804013</v>
      </c>
      <c r="BR120" s="863"/>
      <c r="BS120" s="863"/>
      <c r="BT120" s="863"/>
      <c r="BU120" s="863"/>
      <c r="BV120" s="863">
        <v>6712927</v>
      </c>
      <c r="BW120" s="863"/>
      <c r="BX120" s="863"/>
      <c r="BY120" s="863"/>
      <c r="BZ120" s="863"/>
      <c r="CA120" s="863">
        <v>6794606</v>
      </c>
      <c r="CB120" s="863"/>
      <c r="CC120" s="863"/>
      <c r="CD120" s="863"/>
      <c r="CE120" s="863"/>
      <c r="CF120" s="887">
        <v>31.5</v>
      </c>
      <c r="CG120" s="888"/>
      <c r="CH120" s="888"/>
      <c r="CI120" s="888"/>
      <c r="CJ120" s="888"/>
      <c r="CK120" s="889" t="s">
        <v>433</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1212688</v>
      </c>
      <c r="DH120" s="863"/>
      <c r="DI120" s="863"/>
      <c r="DJ120" s="863"/>
      <c r="DK120" s="863"/>
      <c r="DL120" s="863">
        <v>1107854</v>
      </c>
      <c r="DM120" s="863"/>
      <c r="DN120" s="863"/>
      <c r="DO120" s="863"/>
      <c r="DP120" s="863"/>
      <c r="DQ120" s="863">
        <v>1551680</v>
      </c>
      <c r="DR120" s="863"/>
      <c r="DS120" s="863"/>
      <c r="DT120" s="863"/>
      <c r="DU120" s="863"/>
      <c r="DV120" s="864">
        <v>7.2</v>
      </c>
      <c r="DW120" s="864"/>
      <c r="DX120" s="864"/>
      <c r="DY120" s="864"/>
      <c r="DZ120" s="865"/>
    </row>
    <row r="121" spans="1:130" s="199" customFormat="1" ht="26.25" customHeight="1" x14ac:dyDescent="0.15">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v>4810939</v>
      </c>
      <c r="BR121" s="835"/>
      <c r="BS121" s="835"/>
      <c r="BT121" s="835"/>
      <c r="BU121" s="835"/>
      <c r="BV121" s="835">
        <v>4417753</v>
      </c>
      <c r="BW121" s="835"/>
      <c r="BX121" s="835"/>
      <c r="BY121" s="835"/>
      <c r="BZ121" s="835"/>
      <c r="CA121" s="835">
        <v>4744718</v>
      </c>
      <c r="CB121" s="835"/>
      <c r="CC121" s="835"/>
      <c r="CD121" s="835"/>
      <c r="CE121" s="835"/>
      <c r="CF121" s="896">
        <v>22</v>
      </c>
      <c r="CG121" s="897"/>
      <c r="CH121" s="897"/>
      <c r="CI121" s="897"/>
      <c r="CJ121" s="897"/>
      <c r="CK121" s="890"/>
      <c r="CL121" s="876"/>
      <c r="CM121" s="876"/>
      <c r="CN121" s="876"/>
      <c r="CO121" s="877"/>
      <c r="CP121" s="856" t="s">
        <v>436</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v>3126</v>
      </c>
      <c r="DM121" s="835"/>
      <c r="DN121" s="835"/>
      <c r="DO121" s="835"/>
      <c r="DP121" s="835"/>
      <c r="DQ121" s="835">
        <v>1298</v>
      </c>
      <c r="DR121" s="835"/>
      <c r="DS121" s="835"/>
      <c r="DT121" s="835"/>
      <c r="DU121" s="835"/>
      <c r="DV121" s="812">
        <v>0</v>
      </c>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22359778</v>
      </c>
      <c r="BR122" s="866"/>
      <c r="BS122" s="866"/>
      <c r="BT122" s="866"/>
      <c r="BU122" s="866"/>
      <c r="BV122" s="866">
        <v>21072900</v>
      </c>
      <c r="BW122" s="866"/>
      <c r="BX122" s="866"/>
      <c r="BY122" s="866"/>
      <c r="BZ122" s="866"/>
      <c r="CA122" s="866">
        <v>20195949</v>
      </c>
      <c r="CB122" s="866"/>
      <c r="CC122" s="866"/>
      <c r="CD122" s="866"/>
      <c r="CE122" s="866"/>
      <c r="CF122" s="867">
        <v>93.6</v>
      </c>
      <c r="CG122" s="868"/>
      <c r="CH122" s="868"/>
      <c r="CI122" s="868"/>
      <c r="CJ122" s="868"/>
      <c r="CK122" s="890"/>
      <c r="CL122" s="876"/>
      <c r="CM122" s="876"/>
      <c r="CN122" s="876"/>
      <c r="CO122" s="877"/>
      <c r="CP122" s="856" t="s">
        <v>438</v>
      </c>
      <c r="CQ122" s="857"/>
      <c r="CR122" s="857"/>
      <c r="CS122" s="857"/>
      <c r="CT122" s="857"/>
      <c r="CU122" s="857"/>
      <c r="CV122" s="857"/>
      <c r="CW122" s="857"/>
      <c r="CX122" s="857"/>
      <c r="CY122" s="857"/>
      <c r="CZ122" s="857"/>
      <c r="DA122" s="857"/>
      <c r="DB122" s="857"/>
      <c r="DC122" s="857"/>
      <c r="DD122" s="857"/>
      <c r="DE122" s="857"/>
      <c r="DF122" s="858"/>
      <c r="DG122" s="834" t="s">
        <v>439</v>
      </c>
      <c r="DH122" s="835"/>
      <c r="DI122" s="835"/>
      <c r="DJ122" s="835"/>
      <c r="DK122" s="835"/>
      <c r="DL122" s="835" t="s">
        <v>439</v>
      </c>
      <c r="DM122" s="835"/>
      <c r="DN122" s="835"/>
      <c r="DO122" s="835"/>
      <c r="DP122" s="835"/>
      <c r="DQ122" s="835" t="s">
        <v>439</v>
      </c>
      <c r="DR122" s="835"/>
      <c r="DS122" s="835"/>
      <c r="DT122" s="835"/>
      <c r="DU122" s="835"/>
      <c r="DV122" s="812" t="s">
        <v>439</v>
      </c>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439</v>
      </c>
      <c r="AB123" s="798"/>
      <c r="AC123" s="798"/>
      <c r="AD123" s="798"/>
      <c r="AE123" s="799"/>
      <c r="AF123" s="800" t="s">
        <v>439</v>
      </c>
      <c r="AG123" s="798"/>
      <c r="AH123" s="798"/>
      <c r="AI123" s="798"/>
      <c r="AJ123" s="799"/>
      <c r="AK123" s="800" t="s">
        <v>439</v>
      </c>
      <c r="AL123" s="798"/>
      <c r="AM123" s="798"/>
      <c r="AN123" s="798"/>
      <c r="AO123" s="799"/>
      <c r="AP123" s="845" t="s">
        <v>439</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32974730</v>
      </c>
      <c r="BR123" s="854"/>
      <c r="BS123" s="854"/>
      <c r="BT123" s="854"/>
      <c r="BU123" s="854"/>
      <c r="BV123" s="854">
        <v>32203580</v>
      </c>
      <c r="BW123" s="854"/>
      <c r="BX123" s="854"/>
      <c r="BY123" s="854"/>
      <c r="BZ123" s="854"/>
      <c r="CA123" s="854">
        <v>31735273</v>
      </c>
      <c r="CB123" s="854"/>
      <c r="CC123" s="854"/>
      <c r="CD123" s="854"/>
      <c r="CE123" s="854"/>
      <c r="CF123" s="764"/>
      <c r="CG123" s="765"/>
      <c r="CH123" s="765"/>
      <c r="CI123" s="765"/>
      <c r="CJ123" s="855"/>
      <c r="CK123" s="890"/>
      <c r="CL123" s="876"/>
      <c r="CM123" s="876"/>
      <c r="CN123" s="876"/>
      <c r="CO123" s="877"/>
      <c r="CP123" s="856" t="s">
        <v>441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v>7.5</v>
      </c>
      <c r="BW124" s="852"/>
      <c r="BX124" s="852"/>
      <c r="BY124" s="852"/>
      <c r="BZ124" s="852"/>
      <c r="CA124" s="852">
        <v>10.8</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76251</v>
      </c>
      <c r="AB126" s="798"/>
      <c r="AC126" s="798"/>
      <c r="AD126" s="798"/>
      <c r="AE126" s="799"/>
      <c r="AF126" s="800">
        <v>76710</v>
      </c>
      <c r="AG126" s="798"/>
      <c r="AH126" s="798"/>
      <c r="AI126" s="798"/>
      <c r="AJ126" s="799"/>
      <c r="AK126" s="800">
        <v>77171</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344998</v>
      </c>
      <c r="AB128" s="819"/>
      <c r="AC128" s="819"/>
      <c r="AD128" s="819"/>
      <c r="AE128" s="820"/>
      <c r="AF128" s="821">
        <v>355064</v>
      </c>
      <c r="AG128" s="819"/>
      <c r="AH128" s="819"/>
      <c r="AI128" s="819"/>
      <c r="AJ128" s="820"/>
      <c r="AK128" s="821">
        <v>528808</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12.19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22551871</v>
      </c>
      <c r="AB129" s="798"/>
      <c r="AC129" s="798"/>
      <c r="AD129" s="798"/>
      <c r="AE129" s="799"/>
      <c r="AF129" s="800">
        <v>22831302</v>
      </c>
      <c r="AG129" s="798"/>
      <c r="AH129" s="798"/>
      <c r="AI129" s="798"/>
      <c r="AJ129" s="799"/>
      <c r="AK129" s="800">
        <v>23545494</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17.190000000000001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2312620</v>
      </c>
      <c r="AB130" s="798"/>
      <c r="AC130" s="798"/>
      <c r="AD130" s="798"/>
      <c r="AE130" s="799"/>
      <c r="AF130" s="800">
        <v>2051113</v>
      </c>
      <c r="AG130" s="798"/>
      <c r="AH130" s="798"/>
      <c r="AI130" s="798"/>
      <c r="AJ130" s="799"/>
      <c r="AK130" s="800">
        <v>1979818</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0.9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20239251</v>
      </c>
      <c r="AB131" s="781"/>
      <c r="AC131" s="781"/>
      <c r="AD131" s="781"/>
      <c r="AE131" s="782"/>
      <c r="AF131" s="783">
        <v>20780189</v>
      </c>
      <c r="AG131" s="781"/>
      <c r="AH131" s="781"/>
      <c r="AI131" s="781"/>
      <c r="AJ131" s="782"/>
      <c r="AK131" s="783">
        <v>21565676</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10.8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0.79970844799999996</v>
      </c>
      <c r="AB132" s="761"/>
      <c r="AC132" s="761"/>
      <c r="AD132" s="761"/>
      <c r="AE132" s="762"/>
      <c r="AF132" s="763">
        <v>0.68984133599999997</v>
      </c>
      <c r="AG132" s="761"/>
      <c r="AH132" s="761"/>
      <c r="AI132" s="761"/>
      <c r="AJ132" s="762"/>
      <c r="AK132" s="763">
        <v>1.2337104569999999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0.7</v>
      </c>
      <c r="AB133" s="740"/>
      <c r="AC133" s="740"/>
      <c r="AD133" s="740"/>
      <c r="AE133" s="741"/>
      <c r="AF133" s="739">
        <v>0.8</v>
      </c>
      <c r="AG133" s="740"/>
      <c r="AH133" s="740"/>
      <c r="AI133" s="740"/>
      <c r="AJ133" s="741"/>
      <c r="AK133" s="739">
        <v>0.9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6953233</v>
      </c>
      <c r="L9" s="266">
        <v>53053</v>
      </c>
      <c r="M9" s="267">
        <v>56511</v>
      </c>
      <c r="N9" s="268">
        <v>-6.1</v>
      </c>
    </row>
    <row r="10" spans="1:16" x14ac:dyDescent="0.15">
      <c r="A10" s="250"/>
      <c r="B10" s="246"/>
      <c r="C10" s="246"/>
      <c r="D10" s="246"/>
      <c r="E10" s="246"/>
      <c r="F10" s="246"/>
      <c r="G10" s="1166" t="s">
        <v>475</v>
      </c>
      <c r="H10" s="1167"/>
      <c r="I10" s="1167"/>
      <c r="J10" s="1168"/>
      <c r="K10" s="269">
        <v>553551</v>
      </c>
      <c r="L10" s="270">
        <v>4224</v>
      </c>
      <c r="M10" s="271">
        <v>3634</v>
      </c>
      <c r="N10" s="272">
        <v>16.2</v>
      </c>
    </row>
    <row r="11" spans="1:16" ht="13.5" customHeight="1" x14ac:dyDescent="0.15">
      <c r="A11" s="250"/>
      <c r="B11" s="246"/>
      <c r="C11" s="246"/>
      <c r="D11" s="246"/>
      <c r="E11" s="246"/>
      <c r="F11" s="246"/>
      <c r="G11" s="1166" t="s">
        <v>476</v>
      </c>
      <c r="H11" s="1167"/>
      <c r="I11" s="1167"/>
      <c r="J11" s="1168"/>
      <c r="K11" s="269">
        <v>261598</v>
      </c>
      <c r="L11" s="270">
        <v>1996</v>
      </c>
      <c r="M11" s="271">
        <v>3413</v>
      </c>
      <c r="N11" s="272">
        <v>-41.5</v>
      </c>
    </row>
    <row r="12" spans="1:16" ht="13.5" customHeight="1" x14ac:dyDescent="0.15">
      <c r="A12" s="250"/>
      <c r="B12" s="246"/>
      <c r="C12" s="246"/>
      <c r="D12" s="246"/>
      <c r="E12" s="246"/>
      <c r="F12" s="246"/>
      <c r="G12" s="1166" t="s">
        <v>477</v>
      </c>
      <c r="H12" s="1167"/>
      <c r="I12" s="1167"/>
      <c r="J12" s="1168"/>
      <c r="K12" s="269" t="s">
        <v>478</v>
      </c>
      <c r="L12" s="270" t="s">
        <v>478</v>
      </c>
      <c r="M12" s="271">
        <v>498</v>
      </c>
      <c r="N12" s="272" t="s">
        <v>478</v>
      </c>
    </row>
    <row r="13" spans="1:16" ht="13.5" customHeight="1" x14ac:dyDescent="0.15">
      <c r="A13" s="250"/>
      <c r="B13" s="246"/>
      <c r="C13" s="246"/>
      <c r="D13" s="246"/>
      <c r="E13" s="246"/>
      <c r="F13" s="246"/>
      <c r="G13" s="1166" t="s">
        <v>479</v>
      </c>
      <c r="H13" s="1167"/>
      <c r="I13" s="1167"/>
      <c r="J13" s="1168"/>
      <c r="K13" s="269" t="s">
        <v>478</v>
      </c>
      <c r="L13" s="270" t="s">
        <v>478</v>
      </c>
      <c r="M13" s="271">
        <v>0</v>
      </c>
      <c r="N13" s="272" t="s">
        <v>478</v>
      </c>
    </row>
    <row r="14" spans="1:16" ht="13.5" customHeight="1" x14ac:dyDescent="0.15">
      <c r="A14" s="250"/>
      <c r="B14" s="246"/>
      <c r="C14" s="246"/>
      <c r="D14" s="246"/>
      <c r="E14" s="246"/>
      <c r="F14" s="246"/>
      <c r="G14" s="1166" t="s">
        <v>480</v>
      </c>
      <c r="H14" s="1167"/>
      <c r="I14" s="1167"/>
      <c r="J14" s="1168"/>
      <c r="K14" s="269">
        <v>254100</v>
      </c>
      <c r="L14" s="270">
        <v>1939</v>
      </c>
      <c r="M14" s="271">
        <v>2520</v>
      </c>
      <c r="N14" s="272">
        <v>-23.1</v>
      </c>
    </row>
    <row r="15" spans="1:16" ht="13.5" customHeight="1" x14ac:dyDescent="0.15">
      <c r="A15" s="250"/>
      <c r="B15" s="246"/>
      <c r="C15" s="246"/>
      <c r="D15" s="246"/>
      <c r="E15" s="246"/>
      <c r="F15" s="246"/>
      <c r="G15" s="1166" t="s">
        <v>481</v>
      </c>
      <c r="H15" s="1167"/>
      <c r="I15" s="1167"/>
      <c r="J15" s="1168"/>
      <c r="K15" s="269">
        <v>120684</v>
      </c>
      <c r="L15" s="270">
        <v>921</v>
      </c>
      <c r="M15" s="271">
        <v>1086</v>
      </c>
      <c r="N15" s="272">
        <v>-15.2</v>
      </c>
    </row>
    <row r="16" spans="1:16" x14ac:dyDescent="0.15">
      <c r="A16" s="250"/>
      <c r="B16" s="246"/>
      <c r="C16" s="246"/>
      <c r="D16" s="246"/>
      <c r="E16" s="246"/>
      <c r="F16" s="246"/>
      <c r="G16" s="1169" t="s">
        <v>482</v>
      </c>
      <c r="H16" s="1170"/>
      <c r="I16" s="1170"/>
      <c r="J16" s="1171"/>
      <c r="K16" s="270">
        <v>-612609</v>
      </c>
      <c r="L16" s="270">
        <v>-4674</v>
      </c>
      <c r="M16" s="271">
        <v>-4875</v>
      </c>
      <c r="N16" s="272">
        <v>-4.0999999999999996</v>
      </c>
    </row>
    <row r="17" spans="1:16" x14ac:dyDescent="0.15">
      <c r="A17" s="250"/>
      <c r="B17" s="246"/>
      <c r="C17" s="246"/>
      <c r="D17" s="246"/>
      <c r="E17" s="246"/>
      <c r="F17" s="246"/>
      <c r="G17" s="1169" t="s">
        <v>170</v>
      </c>
      <c r="H17" s="1170"/>
      <c r="I17" s="1170"/>
      <c r="J17" s="1171"/>
      <c r="K17" s="270">
        <v>7530557</v>
      </c>
      <c r="L17" s="270">
        <v>57458</v>
      </c>
      <c r="M17" s="271">
        <v>62786</v>
      </c>
      <c r="N17" s="272">
        <v>-8.5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5.81</v>
      </c>
      <c r="L21" s="283">
        <v>5.97</v>
      </c>
      <c r="M21" s="284">
        <v>-0.16</v>
      </c>
      <c r="N21" s="251"/>
      <c r="O21" s="285"/>
      <c r="P21" s="281"/>
    </row>
    <row r="22" spans="1:16" s="286" customFormat="1" x14ac:dyDescent="0.15">
      <c r="A22" s="281"/>
      <c r="B22" s="251"/>
      <c r="C22" s="251"/>
      <c r="D22" s="251"/>
      <c r="E22" s="251"/>
      <c r="F22" s="251"/>
      <c r="G22" s="1163" t="s">
        <v>488</v>
      </c>
      <c r="H22" s="1164"/>
      <c r="I22" s="1164"/>
      <c r="J22" s="1165"/>
      <c r="K22" s="287">
        <v>102.4</v>
      </c>
      <c r="L22" s="288">
        <v>99.8</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2334986</v>
      </c>
      <c r="L32" s="296">
        <v>17816</v>
      </c>
      <c r="M32" s="297">
        <v>33036</v>
      </c>
      <c r="N32" s="298">
        <v>-46.1</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v>114667</v>
      </c>
      <c r="L34" s="296">
        <v>875</v>
      </c>
      <c r="M34" s="297">
        <v>44</v>
      </c>
      <c r="N34" s="298">
        <v>1888.6</v>
      </c>
    </row>
    <row r="35" spans="1:16" ht="27" customHeight="1" x14ac:dyDescent="0.15">
      <c r="A35" s="250"/>
      <c r="B35" s="246"/>
      <c r="C35" s="246"/>
      <c r="D35" s="246"/>
      <c r="E35" s="246"/>
      <c r="F35" s="246"/>
      <c r="G35" s="1154" t="s">
        <v>495</v>
      </c>
      <c r="H35" s="1155"/>
      <c r="I35" s="1155"/>
      <c r="J35" s="1156"/>
      <c r="K35" s="296">
        <v>233614</v>
      </c>
      <c r="L35" s="296">
        <v>1782</v>
      </c>
      <c r="M35" s="297">
        <v>7207</v>
      </c>
      <c r="N35" s="298">
        <v>-75.3</v>
      </c>
    </row>
    <row r="36" spans="1:16" ht="27" customHeight="1" x14ac:dyDescent="0.15">
      <c r="A36" s="250"/>
      <c r="B36" s="246"/>
      <c r="C36" s="246"/>
      <c r="D36" s="246"/>
      <c r="E36" s="246"/>
      <c r="F36" s="246"/>
      <c r="G36" s="1154" t="s">
        <v>496</v>
      </c>
      <c r="H36" s="1155"/>
      <c r="I36" s="1155"/>
      <c r="J36" s="1156"/>
      <c r="K36" s="296">
        <v>14246</v>
      </c>
      <c r="L36" s="296">
        <v>109</v>
      </c>
      <c r="M36" s="297">
        <v>1383</v>
      </c>
      <c r="N36" s="298">
        <v>-92.1</v>
      </c>
    </row>
    <row r="37" spans="1:16" ht="13.5" customHeight="1" x14ac:dyDescent="0.15">
      <c r="A37" s="250"/>
      <c r="B37" s="246"/>
      <c r="C37" s="246"/>
      <c r="D37" s="246"/>
      <c r="E37" s="246"/>
      <c r="F37" s="246"/>
      <c r="G37" s="1154" t="s">
        <v>497</v>
      </c>
      <c r="H37" s="1155"/>
      <c r="I37" s="1155"/>
      <c r="J37" s="1156"/>
      <c r="K37" s="296">
        <v>77171</v>
      </c>
      <c r="L37" s="296">
        <v>589</v>
      </c>
      <c r="M37" s="297">
        <v>788</v>
      </c>
      <c r="N37" s="298">
        <v>-25.3</v>
      </c>
    </row>
    <row r="38" spans="1:16" ht="27" customHeight="1" x14ac:dyDescent="0.15">
      <c r="A38" s="250"/>
      <c r="B38" s="246"/>
      <c r="C38" s="246"/>
      <c r="D38" s="246"/>
      <c r="E38" s="246"/>
      <c r="F38" s="246"/>
      <c r="G38" s="1157" t="s">
        <v>498</v>
      </c>
      <c r="H38" s="1158"/>
      <c r="I38" s="1158"/>
      <c r="J38" s="1159"/>
      <c r="K38" s="299" t="s">
        <v>478</v>
      </c>
      <c r="L38" s="299" t="s">
        <v>478</v>
      </c>
      <c r="M38" s="300">
        <v>1</v>
      </c>
      <c r="N38" s="301" t="s">
        <v>478</v>
      </c>
      <c r="O38" s="295"/>
    </row>
    <row r="39" spans="1:16" x14ac:dyDescent="0.15">
      <c r="A39" s="250"/>
      <c r="B39" s="246"/>
      <c r="C39" s="246"/>
      <c r="D39" s="246"/>
      <c r="E39" s="246"/>
      <c r="F39" s="246"/>
      <c r="G39" s="1157" t="s">
        <v>499</v>
      </c>
      <c r="H39" s="1158"/>
      <c r="I39" s="1158"/>
      <c r="J39" s="1159"/>
      <c r="K39" s="302">
        <v>-528808</v>
      </c>
      <c r="L39" s="302">
        <v>-4035</v>
      </c>
      <c r="M39" s="303">
        <v>-7012</v>
      </c>
      <c r="N39" s="304">
        <v>-42.5</v>
      </c>
      <c r="O39" s="295"/>
    </row>
    <row r="40" spans="1:16" ht="27" customHeight="1" x14ac:dyDescent="0.15">
      <c r="A40" s="250"/>
      <c r="B40" s="246"/>
      <c r="C40" s="246"/>
      <c r="D40" s="246"/>
      <c r="E40" s="246"/>
      <c r="F40" s="246"/>
      <c r="G40" s="1154" t="s">
        <v>500</v>
      </c>
      <c r="H40" s="1155"/>
      <c r="I40" s="1155"/>
      <c r="J40" s="1156"/>
      <c r="K40" s="302">
        <v>-1979818</v>
      </c>
      <c r="L40" s="302">
        <v>-15106</v>
      </c>
      <c r="M40" s="303">
        <v>-26691</v>
      </c>
      <c r="N40" s="304">
        <v>-43.4</v>
      </c>
      <c r="O40" s="295"/>
    </row>
    <row r="41" spans="1:16" x14ac:dyDescent="0.15">
      <c r="A41" s="250"/>
      <c r="B41" s="246"/>
      <c r="C41" s="246"/>
      <c r="D41" s="246"/>
      <c r="E41" s="246"/>
      <c r="F41" s="246"/>
      <c r="G41" s="1160" t="s">
        <v>281</v>
      </c>
      <c r="H41" s="1161"/>
      <c r="I41" s="1161"/>
      <c r="J41" s="1162"/>
      <c r="K41" s="296">
        <v>266058</v>
      </c>
      <c r="L41" s="302">
        <v>2030</v>
      </c>
      <c r="M41" s="303">
        <v>8756</v>
      </c>
      <c r="N41" s="304">
        <v>-76.8</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6235437</v>
      </c>
      <c r="J51" s="322">
        <v>48246</v>
      </c>
      <c r="K51" s="323">
        <v>-11.6</v>
      </c>
      <c r="L51" s="324">
        <v>40849</v>
      </c>
      <c r="M51" s="325">
        <v>20.5</v>
      </c>
      <c r="N51" s="326">
        <v>-32.1</v>
      </c>
    </row>
    <row r="52" spans="1:14" x14ac:dyDescent="0.15">
      <c r="A52" s="250"/>
      <c r="B52" s="246"/>
      <c r="C52" s="246"/>
      <c r="D52" s="246"/>
      <c r="E52" s="246"/>
      <c r="F52" s="246"/>
      <c r="G52" s="327"/>
      <c r="H52" s="328" t="s">
        <v>511</v>
      </c>
      <c r="I52" s="329">
        <v>2444732</v>
      </c>
      <c r="J52" s="330">
        <v>18916</v>
      </c>
      <c r="K52" s="331">
        <v>-8.6999999999999993</v>
      </c>
      <c r="L52" s="332">
        <v>22537</v>
      </c>
      <c r="M52" s="333">
        <v>21.7</v>
      </c>
      <c r="N52" s="334">
        <v>-30.4</v>
      </c>
    </row>
    <row r="53" spans="1:14" x14ac:dyDescent="0.15">
      <c r="A53" s="250"/>
      <c r="B53" s="246"/>
      <c r="C53" s="246"/>
      <c r="D53" s="246"/>
      <c r="E53" s="246"/>
      <c r="F53" s="246"/>
      <c r="G53" s="312" t="s">
        <v>512</v>
      </c>
      <c r="H53" s="313"/>
      <c r="I53" s="321">
        <v>5734299</v>
      </c>
      <c r="J53" s="322">
        <v>44168</v>
      </c>
      <c r="K53" s="323">
        <v>-8.5</v>
      </c>
      <c r="L53" s="324">
        <v>40632</v>
      </c>
      <c r="M53" s="325">
        <v>-0.5</v>
      </c>
      <c r="N53" s="326">
        <v>-8</v>
      </c>
    </row>
    <row r="54" spans="1:14" x14ac:dyDescent="0.15">
      <c r="A54" s="250"/>
      <c r="B54" s="246"/>
      <c r="C54" s="246"/>
      <c r="D54" s="246"/>
      <c r="E54" s="246"/>
      <c r="F54" s="246"/>
      <c r="G54" s="327"/>
      <c r="H54" s="328" t="s">
        <v>511</v>
      </c>
      <c r="I54" s="329">
        <v>3445400</v>
      </c>
      <c r="J54" s="330">
        <v>26538</v>
      </c>
      <c r="K54" s="331">
        <v>40.299999999999997</v>
      </c>
      <c r="L54" s="332">
        <v>21402</v>
      </c>
      <c r="M54" s="333">
        <v>-5</v>
      </c>
      <c r="N54" s="334">
        <v>45.3</v>
      </c>
    </row>
    <row r="55" spans="1:14" x14ac:dyDescent="0.15">
      <c r="A55" s="250"/>
      <c r="B55" s="246"/>
      <c r="C55" s="246"/>
      <c r="D55" s="246"/>
      <c r="E55" s="246"/>
      <c r="F55" s="246"/>
      <c r="G55" s="312" t="s">
        <v>513</v>
      </c>
      <c r="H55" s="313"/>
      <c r="I55" s="321">
        <v>8896220</v>
      </c>
      <c r="J55" s="322">
        <v>68392</v>
      </c>
      <c r="K55" s="323">
        <v>54.8</v>
      </c>
      <c r="L55" s="324">
        <v>45375</v>
      </c>
      <c r="M55" s="325">
        <v>11.7</v>
      </c>
      <c r="N55" s="326">
        <v>43.1</v>
      </c>
    </row>
    <row r="56" spans="1:14" x14ac:dyDescent="0.15">
      <c r="A56" s="250"/>
      <c r="B56" s="246"/>
      <c r="C56" s="246"/>
      <c r="D56" s="246"/>
      <c r="E56" s="246"/>
      <c r="F56" s="246"/>
      <c r="G56" s="327"/>
      <c r="H56" s="328" t="s">
        <v>511</v>
      </c>
      <c r="I56" s="329">
        <v>3755097</v>
      </c>
      <c r="J56" s="330">
        <v>28868</v>
      </c>
      <c r="K56" s="331">
        <v>8.8000000000000007</v>
      </c>
      <c r="L56" s="332">
        <v>26025</v>
      </c>
      <c r="M56" s="333">
        <v>21.6</v>
      </c>
      <c r="N56" s="334">
        <v>-12.8</v>
      </c>
    </row>
    <row r="57" spans="1:14" x14ac:dyDescent="0.15">
      <c r="A57" s="250"/>
      <c r="B57" s="246"/>
      <c r="C57" s="246"/>
      <c r="D57" s="246"/>
      <c r="E57" s="246"/>
      <c r="F57" s="246"/>
      <c r="G57" s="312" t="s">
        <v>514</v>
      </c>
      <c r="H57" s="313"/>
      <c r="I57" s="321">
        <v>6760818</v>
      </c>
      <c r="J57" s="322">
        <v>51757</v>
      </c>
      <c r="K57" s="323">
        <v>-24.3</v>
      </c>
      <c r="L57" s="324">
        <v>44267</v>
      </c>
      <c r="M57" s="325">
        <v>-2.4</v>
      </c>
      <c r="N57" s="326">
        <v>-21.9</v>
      </c>
    </row>
    <row r="58" spans="1:14" x14ac:dyDescent="0.15">
      <c r="A58" s="250"/>
      <c r="B58" s="246"/>
      <c r="C58" s="246"/>
      <c r="D58" s="246"/>
      <c r="E58" s="246"/>
      <c r="F58" s="246"/>
      <c r="G58" s="327"/>
      <c r="H58" s="328" t="s">
        <v>511</v>
      </c>
      <c r="I58" s="329">
        <v>3307650</v>
      </c>
      <c r="J58" s="330">
        <v>25321</v>
      </c>
      <c r="K58" s="331">
        <v>-12.3</v>
      </c>
      <c r="L58" s="332">
        <v>26161</v>
      </c>
      <c r="M58" s="333">
        <v>0.5</v>
      </c>
      <c r="N58" s="334">
        <v>-12.8</v>
      </c>
    </row>
    <row r="59" spans="1:14" x14ac:dyDescent="0.15">
      <c r="A59" s="250"/>
      <c r="B59" s="246"/>
      <c r="C59" s="246"/>
      <c r="D59" s="246"/>
      <c r="E59" s="246"/>
      <c r="F59" s="246"/>
      <c r="G59" s="312" t="s">
        <v>515</v>
      </c>
      <c r="H59" s="313"/>
      <c r="I59" s="321">
        <v>4016047</v>
      </c>
      <c r="J59" s="322">
        <v>30643</v>
      </c>
      <c r="K59" s="323">
        <v>-40.799999999999997</v>
      </c>
      <c r="L59" s="324">
        <v>40879</v>
      </c>
      <c r="M59" s="325">
        <v>-7.7</v>
      </c>
      <c r="N59" s="326">
        <v>-33.1</v>
      </c>
    </row>
    <row r="60" spans="1:14" x14ac:dyDescent="0.15">
      <c r="A60" s="250"/>
      <c r="B60" s="246"/>
      <c r="C60" s="246"/>
      <c r="D60" s="246"/>
      <c r="E60" s="246"/>
      <c r="F60" s="246"/>
      <c r="G60" s="327"/>
      <c r="H60" s="328" t="s">
        <v>511</v>
      </c>
      <c r="I60" s="335">
        <v>1827452</v>
      </c>
      <c r="J60" s="330">
        <v>13944</v>
      </c>
      <c r="K60" s="331">
        <v>-44.9</v>
      </c>
      <c r="L60" s="332">
        <v>24087</v>
      </c>
      <c r="M60" s="333">
        <v>-7.9</v>
      </c>
      <c r="N60" s="334">
        <v>-37</v>
      </c>
    </row>
    <row r="61" spans="1:14" x14ac:dyDescent="0.15">
      <c r="A61" s="250"/>
      <c r="B61" s="246"/>
      <c r="C61" s="246"/>
      <c r="D61" s="246"/>
      <c r="E61" s="246"/>
      <c r="F61" s="246"/>
      <c r="G61" s="312" t="s">
        <v>516</v>
      </c>
      <c r="H61" s="336"/>
      <c r="I61" s="337">
        <v>6328564</v>
      </c>
      <c r="J61" s="338">
        <v>48641</v>
      </c>
      <c r="K61" s="339">
        <v>-6.1</v>
      </c>
      <c r="L61" s="340">
        <v>42400</v>
      </c>
      <c r="M61" s="341">
        <v>4.3</v>
      </c>
      <c r="N61" s="326">
        <v>-10.4</v>
      </c>
    </row>
    <row r="62" spans="1:14" x14ac:dyDescent="0.15">
      <c r="A62" s="250"/>
      <c r="B62" s="246"/>
      <c r="C62" s="246"/>
      <c r="D62" s="246"/>
      <c r="E62" s="246"/>
      <c r="F62" s="246"/>
      <c r="G62" s="327"/>
      <c r="H62" s="328" t="s">
        <v>511</v>
      </c>
      <c r="I62" s="329">
        <v>2956066</v>
      </c>
      <c r="J62" s="330">
        <v>22717</v>
      </c>
      <c r="K62" s="331">
        <v>-3.4</v>
      </c>
      <c r="L62" s="332">
        <v>24042</v>
      </c>
      <c r="M62" s="333">
        <v>6.2</v>
      </c>
      <c r="N62" s="334">
        <v>-9.6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10.7</v>
      </c>
      <c r="G47" s="12">
        <v>10.76</v>
      </c>
      <c r="H47" s="12">
        <v>11.25</v>
      </c>
      <c r="I47" s="12">
        <v>11.55</v>
      </c>
      <c r="J47" s="13">
        <v>11.12</v>
      </c>
    </row>
    <row r="48" spans="2:10" ht="57.75" customHeight="1" x14ac:dyDescent="0.15">
      <c r="B48" s="14"/>
      <c r="C48" s="1174" t="s">
        <v>4</v>
      </c>
      <c r="D48" s="1174"/>
      <c r="E48" s="1175"/>
      <c r="F48" s="15">
        <v>4.1399999999999997</v>
      </c>
      <c r="G48" s="16">
        <v>1.63</v>
      </c>
      <c r="H48" s="16">
        <v>2.33</v>
      </c>
      <c r="I48" s="16">
        <v>4.21</v>
      </c>
      <c r="J48" s="17">
        <v>4.49</v>
      </c>
    </row>
    <row r="49" spans="2:10" ht="57.75" customHeight="1" thickBot="1" x14ac:dyDescent="0.2">
      <c r="B49" s="18"/>
      <c r="C49" s="1176" t="s">
        <v>5</v>
      </c>
      <c r="D49" s="1176"/>
      <c r="E49" s="1177"/>
      <c r="F49" s="19">
        <v>2.41</v>
      </c>
      <c r="G49" s="20" t="s">
        <v>523</v>
      </c>
      <c r="H49" s="20">
        <v>1.05</v>
      </c>
      <c r="I49" s="20">
        <v>2.35</v>
      </c>
      <c r="J49" s="21">
        <v>0.33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2018-10-31T01:33:02Z</cp:lastPrinted>
  <dcterms:created xsi:type="dcterms:W3CDTF">2018-01-24T04:37:25Z</dcterms:created>
  <dcterms:modified xsi:type="dcterms:W3CDTF">2018-10-31T01:41:06Z</dcterms:modified>
  <cp:category/>
</cp:coreProperties>
</file>