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13厚木市\"/>
    </mc:Choice>
  </mc:AlternateContent>
  <bookViews>
    <workbookView xWindow="240" yWindow="60" windowWidth="14940" windowHeight="7875" tabRatio="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U37" i="9"/>
  <c r="C37" i="9"/>
  <c r="BW36" i="9"/>
  <c r="BE36" i="9"/>
  <c r="AM36" i="9"/>
  <c r="C36" i="9"/>
  <c r="BW35" i="9"/>
  <c r="BE35" i="9"/>
  <c r="AM35" i="9"/>
  <c r="BW34" i="9"/>
  <c r="CO34" i="9" s="1"/>
  <c r="CO35" i="9" s="1"/>
  <c r="CO36" i="9" s="1"/>
  <c r="CO37" i="9" s="1"/>
  <c r="CO38" i="9" s="1"/>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<sst xmlns="http://schemas.openxmlformats.org/spreadsheetml/2006/main" count="1083" uniqueCount="565">
  <si>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</si>
  <si>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</si>
  <si>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</si>
  <si>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</si>
  <si>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</si>
  <si>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</si>
  <si>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</si>
  <si>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</si>
  <si>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</si>
  <si>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</si>
  <si>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</si>
  <si>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</si>
  <si>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</si>
  <si>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</si>
  <si>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</si>
  <si>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</si>
  <si>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</si>
  <si>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</si>
  <si>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</si>
  <si>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</si>
  <si>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</si>
  <si>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</si>
  <si>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</si>
  <si>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</si>
  <si>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</si>
  <si>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</si>
  <si>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</si>
  <si>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</si>
  <si>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</si>
  <si>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</si>
  <si>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</si>
  <si>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</si>
  <si>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</si>
  <si>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</si>
  <si>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</si>
  <si>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</si>
  <si>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</si>
  <si>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</si>
  <si>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</si>
  <si>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</si>
  <si>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</si>
  <si>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</si>
  <si>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</si>
  <si>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</si>
  <si>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</si>
  <si>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</si>
  <si>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</si>
  <si>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</si>
  <si>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</si>
  <si>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</si>
  <si>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</si>
  <si>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</si>
  <si>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</si>
  <si>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</si>
  <si>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</si>
  <si>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</si>
  <si>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</si>
  <si>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</si>
  <si>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</si>
  <si>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</si>
  <si>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</si>
  <si>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</si>
  <si>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</si>
  <si>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</si>
  <si>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</si>
  <si>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</si>
  <si>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</si>
  <si>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</si>
  <si>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</si>
  <si>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</si>
  <si>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</si>
  <si>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</si>
  <si>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</si>
  <si>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</si>
  <si>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</si>
  <si>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</si>
  <si>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</si>
  <si>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</si>
  <si>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</si>
  <si>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</si>
  <si>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</si>
  <si>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</si>
  <si>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厚木市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</si>
  <si>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</si>
  <si>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</si>
  <si>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</si>
  <si>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</si>
  <si>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</si>
  <si>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</si>
  <si>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</si>
  <si>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</si>
  <si>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</si>
  <si>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</si>
  <si>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</si>
  <si>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</si>
  <si>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</si>
  <si>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</si>
  <si>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</si>
  <si>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</si>
  <si>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</si>
  <si>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</si>
  <si>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</si>
  <si>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</si>
  <si>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</si>
  <si>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</si>
  <si>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</si>
  <si>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</si>
  <si>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</si>
  <si>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</si>
  <si>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</si>
  <si>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</si>
  <si>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</si>
  <si>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</si>
  <si>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</si>
  <si>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</si>
  <si>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</si>
  <si>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</si>
  <si>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</si>
  <si>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</si>
  <si>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</si>
  <si>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</si>
  <si>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</si>
  <si>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</si>
  <si>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</si>
  <si>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</si>
  <si>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</si>
  <si>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</si>
  <si>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</si>
  <si>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</si>
  <si>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</si>
  <si>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</si>
  <si>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</si>
  <si>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</si>
  <si>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</si>
  <si>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</si>
  <si>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</si>
  <si>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</si>
  <si>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</si>
  <si>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</si>
  <si>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</si>
  <si>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</si>
  <si>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</si>
  <si>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</si>
  <si>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</si>
  <si>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</si>
  <si>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</si>
  <si>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</si>
  <si>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</si>
  <si>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</si>
  <si>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</si>
  <si>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</si>
  <si>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</si>
  <si>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</si>
  <si>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</si>
  <si>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</si>
  <si>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</si>
  <si>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</si>
  <si>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</si>
  <si>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</si>
  <si>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</si>
  <si>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</si>
  <si>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</si>
  <si>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</si>
  <si>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</si>
  <si>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</si>
  <si>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</si>
  <si>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</si>
  <si>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</si>
  <si>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</si>
  <si>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</si>
  <si>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</si>
  <si>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</si>
  <si>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</si>
  <si>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</si>
  <si>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</si>
  <si>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</si>
  <si>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</si>
  <si>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</si>
  <si>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</si>
  <si>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</si>
  <si>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</si>
  <si>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</si>
  <si>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</si>
  <si>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</si>
  <si>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</si>
  <si>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</si>
  <si>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</si>
  <si>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</si>
  <si>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</si>
  <si>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</si>
  <si>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</si>
  <si>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</si>
  <si>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</si>
  <si>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</si>
  <si>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</si>
  <si>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</si>
  <si>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</si>
  <si>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</si>
  <si>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</si>
  <si>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神奈川県厚木市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</si>
  <si>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</si>
  <si>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</si>
  <si>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</si>
  <si>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</si>
  <si>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</si>
  <si>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</si>
  <si>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</si>
  <si>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</si>
  <si>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</si>
  <si>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</si>
  <si>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</si>
  <si>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</si>
  <si>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</si>
  <si>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</si>
  <si>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</si>
  <si>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</si>
  <si>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</si>
  <si>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</si>
  <si>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</si>
  <si>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</si>
  <si>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</si>
  <si>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</si>
  <si>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</si>
  <si>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</si>
  <si>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</si>
  <si>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</si>
  <si>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</si>
  <si>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</si>
  <si>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</si>
  <si>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</si>
  <si>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</si>
  <si>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</si>
  <si>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</si>
  <si>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</si>
  <si>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</si>
  <si>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</si>
  <si>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</si>
  <si>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</si>
  <si>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</si>
  <si>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</si>
  <si>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</si>
  <si>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</si>
  <si>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</si>
  <si>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</si>
  <si>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</si>
  <si>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</si>
  <si>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</si>
  <si>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</si>
  <si>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</si>
  <si>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</si>
  <si>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</si>
  <si>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</si>
  <si>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</si>
  <si>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</si>
  <si>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</si>
  <si>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</si>
  <si>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</si>
  <si>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</si>
  <si>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</si>
  <si>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</si>
  <si>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</si>
  <si>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</si>
  <si>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</si>
  <si>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</si>
  <si>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</si>
  <si>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</si>
  <si>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</si>
  <si>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</si>
  <si>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</si>
  <si>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</si>
  <si>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</si>
  <si>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</si>
  <si>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</si>
  <si>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</si>
  <si>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</si>
  <si>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</si>
  <si>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</si>
  <si>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</si>
  <si>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</si>
  <si>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</si>
  <si>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</si>
  <si>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</si>
  <si>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</si>
  <si>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</si>
  <si>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</si>
  <si>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</si>
  <si>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</si>
  <si>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</si>
  <si>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</si>
  <si>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</si>
  <si>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</si>
  <si>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</si>
  <si>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</si>
  <si>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</si>
  <si>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</si>
  <si>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</si>
  <si>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</si>
  <si>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</si>
  <si>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</si>
  <si>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</si>
  <si>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</si>
  <si>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</si>
  <si>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</si>
  <si>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</si>
  <si>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</si>
  <si>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</si>
  <si>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</si>
  <si>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</si>
  <si>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</si>
  <si>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</si>
  <si>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</si>
  <si>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</si>
  <si>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</si>
  <si>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</si>
  <si>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</si>
  <si>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</si>
  <si>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</si>
  <si>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</si>
  <si>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</si>
  <si>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</si>
  <si>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</si>
  <si>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</si>
  <si>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</si>
  <si>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</si>
  <si>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</si>
  <si>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</si>
  <si>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</si>
  <si>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</si>
  <si>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</si>
  <si>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</si>
  <si>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</si>
  <si>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</si>
  <si>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</si>
  <si>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</si>
  <si>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</si>
  <si>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</si>
  <si>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</si>
  <si>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</si>
  <si>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</si>
  <si>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</si>
  <si>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</si>
  <si>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</si>
  <si>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</si>
  <si>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</si>
  <si>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</si>
  <si>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</si>
  <si>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</si>
  <si>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</si>
  <si>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</si>
  <si>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神奈川県厚木市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</si>
  <si>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</si>
  <si>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</si>
  <si>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</si>
  <si>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</si>
  <si>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</si>
  <si>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</si>
  <si>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</si>
  <si>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</si>
  <si>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</si>
  <si>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</si>
  <si>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</si>
  <si>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</si>
  <si>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</si>
  <si>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</si>
  <si>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</si>
  <si>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</si>
  <si>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</si>
  <si>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</si>
  <si>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</si>
  <si>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</si>
  <si>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</si>
  <si>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</si>
  <si>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</si>
  <si>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</si>
  <si>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</si>
  <si>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</si>
  <si>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</si>
  <si>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</si>
  <si>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</si>
  <si>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</si>
  <si>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</si>
  <si>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</si>
  <si>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</si>
  <si>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</si>
  <si>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</si>
  <si>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</si>
  <si>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</si>
  <si>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</si>
  <si>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</si>
  <si>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</si>
  <si>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</si>
  <si>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</si>
  <si>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</si>
  <si>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</si>
  <si>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</si>
  <si>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</si>
  <si>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</si>
  <si>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</si>
  <si>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</si>
  <si>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</si>
  <si>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</si>
  <si>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</si>
  <si>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</si>
  <si>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</si>
  <si>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</si>
  <si>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</si>
  <si>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</si>
  <si>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</si>
  <si>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</si>
  <si>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</si>
  <si>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</si>
  <si>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</si>
  <si>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</si>
  <si>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</si>
  <si>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</si>
  <si>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</si>
  <si>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</si>
  <si>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</si>
  <si>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</si>
  <si>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</si>
  <si>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</si>
  <si>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</si>
  <si>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</si>
  <si>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</si>
  <si>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</si>
  <si>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</si>
  <si>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</si>
  <si>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</si>
  <si>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</si>
  <si>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</si>
  <si>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</si>
  <si>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</si>
  <si>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</si>
  <si>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</si>
  <si>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</si>
  <si>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</si>
  <si>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</si>
  <si>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</si>
  <si>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</si>
  <si>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</si>
  <si>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</si>
  <si>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</si>
  <si>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</si>
  <si>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</si>
  <si>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</si>
  <si>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</si>
  <si>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</si>
  <si>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</si>
  <si>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</si>
  <si>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</si>
  <si>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</si>
  <si>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</si>
  <si>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</si>
  <si>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</si>
  <si>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</si>
  <si>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</si>
  <si>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</si>
  <si>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</si>
  <si>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</si>
  <si>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</si>
  <si>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</si>
  <si>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</si>
  <si>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</si>
  <si>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</si>
  <si>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</si>
  <si>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</si>
  <si>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</si>
  <si>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</si>
  <si>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</si>
  <si>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</si>
  <si>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</si>
  <si>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</si>
  <si>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</si>
  <si>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</si>
  <si>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</si>
  <si>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</si>
  <si>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</si>
  <si>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</si>
  <si>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</si>
  <si>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</si>
  <si>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</si>
  <si>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</si>
  <si>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</si>
  <si>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</si>
  <si>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</si>
  <si>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</si>
  <si>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</si>
  <si>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</si>
  <si>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</si>
  <si>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</si>
  <si>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</si>
  <si>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</si>
  <si>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</si>
  <si>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</si>
  <si>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</si>
  <si>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</si>
  <si>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</si>
  <si>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</si>
  <si>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</si>
  <si>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</si>
  <si>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</si>
  <si>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</si>
  <si>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</si>
  <si>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</si>
  <si>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</si>
  <si>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</si>
  <si>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</si>
  <si>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</si>
  <si>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</si>
  <si>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</si>
  <si>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</si>
  <si>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</si>
  <si>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</si>
  <si>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</si>
  <si>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</si>
  <si>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</si>
  <si>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</si>
  <si>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</si>
  <si>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</si>
  <si>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</si>
  <si>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</si>
  <si>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</si>
  <si>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</si>
  <si>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</si>
  <si>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</si>
  <si>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</si>
  <si>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</si>
  <si>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</si>
  <si>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一般会計</t>
  </si>
  <si>
    <t>病院事業会計</t>
  </si>
  <si>
    <t>介護保険事業特別会計</t>
  </si>
  <si>
    <t>国民健康保険事業特別会計</t>
  </si>
  <si>
    <t>公共下水道事業特別会計</t>
  </si>
  <si>
    <t>後期高齢者医療事業特別会計</t>
  </si>
  <si>
    <t>公共用地取得事業特別会計</t>
  </si>
  <si>
    <t>その他会計（赤字）</t>
  </si>
  <si>
    <t>その他会計（黒字）</t>
  </si>
  <si>
    <t>厚木ガーデンシティビル</t>
    <rPh sb="0" eb="2">
      <t>アツギ</t>
    </rPh>
    <phoneticPr fontId="2"/>
  </si>
  <si>
    <t>厚木市勤労者福祉サービスセンター</t>
    <rPh sb="0" eb="3">
      <t>アツギシ</t>
    </rPh>
    <rPh sb="3" eb="6">
      <t>キンロウシャ</t>
    </rPh>
    <rPh sb="6" eb="8">
      <t>フクシ</t>
    </rPh>
    <phoneticPr fontId="2"/>
  </si>
  <si>
    <t>厚木市環境みどり公社</t>
    <rPh sb="0" eb="3">
      <t>アツギシ</t>
    </rPh>
    <rPh sb="3" eb="5">
      <t>カンキョウ</t>
    </rPh>
    <rPh sb="8" eb="10">
      <t>コウシャ</t>
    </rPh>
    <phoneticPr fontId="2"/>
  </si>
  <si>
    <t>厚木市体育協会</t>
    <rPh sb="0" eb="3">
      <t>アツギシ</t>
    </rPh>
    <rPh sb="3" eb="5">
      <t>タイイク</t>
    </rPh>
    <rPh sb="5" eb="7">
      <t>キョウカイ</t>
    </rPh>
    <phoneticPr fontId="2"/>
  </si>
  <si>
    <t>厚木市文化振興財団</t>
    <rPh sb="0" eb="3">
      <t>アツギシ</t>
    </rPh>
    <rPh sb="3" eb="5">
      <t>ブンカ</t>
    </rPh>
    <rPh sb="5" eb="7">
      <t>シンコウ</t>
    </rPh>
    <rPh sb="7" eb="9">
      <t>ザイダン</t>
    </rPh>
    <phoneticPr fontId="2"/>
  </si>
  <si>
    <t>-</t>
    <phoneticPr fontId="2"/>
  </si>
  <si>
    <t>厚木愛甲環境施設組合</t>
    <rPh sb="0" eb="2">
      <t>アツギ</t>
    </rPh>
    <rPh sb="2" eb="4">
      <t>アイコウ</t>
    </rPh>
    <rPh sb="4" eb="6">
      <t>カンキョウ</t>
    </rPh>
    <rPh sb="6" eb="8">
      <t>シセツ</t>
    </rPh>
    <rPh sb="8" eb="10">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</si>
  <si>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</si>
  <si>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</si>
  <si>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</si>
  <si>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</si>
  <si>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</si>
  <si>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</si>
  <si>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</si>
  <si>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</si>
  <si>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</si>
  <si>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</si>
  <si>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</si>
  <si>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</si>
  <si>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</si>
  <si>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</si>
  <si>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</si>
  <si>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</si>
  <si>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</si>
  <si>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</si>
  <si>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</si>
  <si>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標準財政規模の増額により、減少となっているが、有形固定資産の増加を上回る規模で減価償却累計額が増加しているため、有形固定資産減価償却率については増加となっている。保健センターについては、「中心市街地の公共施設再配置計画」に基づく統合計画の実施により、有形固定資産減価償却率が大幅に減少しているほか、その他の施設に関しても更新・統廃合・長寿命化を計画的に進めていくところである。</t>
    <phoneticPr fontId="5"/>
  </si>
  <si>
    <t>実質公債費率は類似団体と比較して低い水準にあり、近年横ばいとなっており、また、将来負担比率は類似団体と比較して近年やや高い水準にあるが、ほぼ横ばいで推移している。
これは、中長期的なプライマリーバランスの均衡を確保した財政運営を行ってきたためである。今後、大規模な投資事業があると、両比率共に上昇することが考えられるが、これまでと同様に継続して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</si>
</sst>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31153</c:v>
                </c:pt>
                <c:pt idx="1">
                  <c:v>35462</c:v>
                </c:pt>
                <c:pt idx="2">
                  <c:v>29024</c:v>
                </c:pt>
                <c:pt idx="3">
                  <c:v>32040</c:v>
                </c:pt>
                <c:pt idx="4">
                  <c:v>32822</c:v>
                </c:pt>
              </c:numCache>
            </c:numRef>
          </c:val>
          <c:smooth val="0"/>
        </c:ser>
        <c:dLbls>
          <c:showLegendKey val="0"/>
          <c:showVal val="0"/>
          <c:showCatName val="0"/>
          <c:showSerName val="0"/>
          <c:showPercent val="0"/>
          <c:showBubbleSize val="0"/>
        </c:dLbls>
        <c:marker val="1"/>
        <c:smooth val="0"/>
        <c:axId val="943916776"/>
        <c:axId val="943919520"/>
      </c:lineChart>
      <c:catAx>
        <c:axId val="943916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919520"/>
        <c:crosses val="autoZero"/>
        <c:auto val="1"/>
        <c:lblAlgn val="ctr"/>
        <c:lblOffset val="100"/>
        <c:tickLblSkip val="1"/>
        <c:tickMarkSkip val="1"/>
        <c:noMultiLvlLbl val="0"/>
      </c:catAx>
      <c:valAx>
        <c:axId val="9439195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916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2.59</c:v>
                </c:pt>
                <c:pt idx="1">
                  <c:v>3.93</c:v>
                </c:pt>
                <c:pt idx="2">
                  <c:v>5.46</c:v>
                </c:pt>
                <c:pt idx="3">
                  <c:v>8.35</c:v>
                </c:pt>
                <c:pt idx="4">
                  <c:v>6.77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3.33</c:v>
                </c:pt>
                <c:pt idx="1">
                  <c:v>5.18</c:v>
                </c:pt>
                <c:pt idx="2">
                  <c:v>6.54</c:v>
                </c:pt>
                <c:pt idx="3">
                  <c:v>14.14</c:v>
                </c:pt>
                <c:pt idx="4">
                  <c:v>12.09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3917168"/>
        <c:axId val="94392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3.38</c:v>
                </c:pt>
                <c:pt idx="2">
                  <c:v>2.77</c:v>
                </c:pt>
                <c:pt idx="3">
                  <c:v>10.75</c:v>
                </c:pt>
                <c:pt idx="4">
                  <c:v>-1.22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3917168"/>
        <c:axId val="943920304"/>
      </c:lineChart>
      <c:catAx>
        <c:axId val="94391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920304"/>
        <c:crosses val="autoZero"/>
        <c:auto val="1"/>
        <c:lblAlgn val="ctr"/>
        <c:lblOffset val="100"/>
        <c:tickLblSkip val="1"/>
        <c:tickMarkSkip val="1"/>
        <c:noMultiLvlLbl val="0"/>
      </c:catAx>
      <c:valAx>
        <c:axId val="94392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91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0.18</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0.48</c:v>
                </c:pt>
                <c:pt idx="2">
                  <c:v>#N/A</c:v>
                </c:pt>
                <c:pt idx="3">
                  <c:v>0.44</c:v>
                </c:pt>
                <c:pt idx="4">
                  <c:v>#N/A</c:v>
                </c:pt>
                <c:pt idx="5">
                  <c:v>0.38</c:v>
                </c:pt>
                <c:pt idx="6">
                  <c:v>#N/A</c:v>
                </c:pt>
                <c:pt idx="7">
                  <c:v>0.4</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1.0900000000000001</c:v>
                </c:pt>
                <c:pt idx="4">
                  <c:v>#N/A</c:v>
                </c:pt>
                <c:pt idx="5">
                  <c:v>0.75</c:v>
                </c:pt>
                <c:pt idx="6">
                  <c:v>#N/A</c:v>
                </c:pt>
                <c:pt idx="7">
                  <c:v>1.06</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0.45</c:v>
                </c:pt>
                <c:pt idx="4">
                  <c:v>#N/A</c:v>
                </c:pt>
                <c:pt idx="5">
                  <c:v>0.51</c:v>
                </c:pt>
                <c:pt idx="6">
                  <c:v>#N/A</c:v>
                </c:pt>
                <c:pt idx="7">
                  <c:v>0.57999999999999996</c:v>
                </c:pt>
                <c:pt idx="8">
                  <c:v>#N/A</c:v>
                </c:pt>
                <c:pt idx="9">
                  <c:v>0.82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4.5999999999999996</c:v>
                </c:pt>
                <c:pt idx="2">
                  <c:v>#N/A</c:v>
                </c:pt>
                <c:pt idx="3">
                  <c:v>3.54</c:v>
                </c:pt>
                <c:pt idx="4">
                  <c:v>#N/A</c:v>
                </c:pt>
                <c:pt idx="5">
                  <c:v>1.65</c:v>
                </c:pt>
                <c:pt idx="6">
                  <c:v>#N/A</c:v>
                </c:pt>
                <c:pt idx="7">
                  <c:v>2.68</c:v>
                </c:pt>
                <c:pt idx="8">
                  <c:v>#N/A</c:v>
                </c:pt>
                <c:pt idx="9">
                  <c:v>2.2400000000000002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2.58</c:v>
                </c:pt>
                <c:pt idx="2">
                  <c:v>#N/A</c:v>
                </c:pt>
                <c:pt idx="3">
                  <c:v>3.93</c:v>
                </c:pt>
                <c:pt idx="4">
                  <c:v>#N/A</c:v>
                </c:pt>
                <c:pt idx="5">
                  <c:v>5.46</c:v>
                </c:pt>
                <c:pt idx="6">
                  <c:v>#N/A</c:v>
                </c:pt>
                <c:pt idx="7">
                  <c:v>8.35</c:v>
                </c:pt>
                <c:pt idx="8">
                  <c:v>#N/A</c:v>
                </c:pt>
                <c:pt idx="9">
                  <c:v>6.76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3917560"/>
        <c:axId val="943923832"/>
      </c:barChart>
      <c:catAx>
        <c:axId val="94391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923832"/>
        <c:crosses val="autoZero"/>
        <c:auto val="1"/>
        <c:lblAlgn val="ctr"/>
        <c:lblOffset val="100"/>
        <c:tickLblSkip val="1"/>
        <c:tickMarkSkip val="1"/>
        <c:noMultiLvlLbl val="0"/>
      </c:catAx>
      <c:valAx>
        <c:axId val="94392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917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6804</c:v>
                </c:pt>
                <c:pt idx="5">
                  <c:v>6854</c:v>
                </c:pt>
                <c:pt idx="8">
                  <c:v>7057</c:v>
                </c:pt>
                <c:pt idx="11">
                  <c:v>6469</c:v>
                </c:pt>
                <c:pt idx="14">
                  <c:v>6415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5</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1165</c:v>
                </c:pt>
                <c:pt idx="3">
                  <c:v>1321</c:v>
                </c:pt>
                <c:pt idx="6">
                  <c:v>1098</c:v>
                </c:pt>
                <c:pt idx="9">
                  <c:v>1146</c:v>
                </c:pt>
                <c:pt idx="12">
                  <c:v>1385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42</c:v>
                </c:pt>
                <c:pt idx="3">
                  <c:v>42</c:v>
                </c:pt>
                <c:pt idx="6">
                  <c:v>42</c:v>
                </c:pt>
                <c:pt idx="9">
                  <c:v>42</c:v>
                </c:pt>
                <c:pt idx="12">
                  <c:v>42</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6462</c:v>
                </c:pt>
                <c:pt idx="3">
                  <c:v>6750</c:v>
                </c:pt>
                <c:pt idx="6">
                  <c:v>6826</c:v>
                </c:pt>
                <c:pt idx="9">
                  <c:v>6413</c:v>
                </c:pt>
                <c:pt idx="12">
                  <c:v>6146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3921480"/>
        <c:axId val="94391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870</c:v>
                </c:pt>
                <c:pt idx="2">
                  <c:v>#N/A</c:v>
                </c:pt>
                <c:pt idx="3">
                  <c:v>#N/A</c:v>
                </c:pt>
                <c:pt idx="4">
                  <c:v>1261</c:v>
                </c:pt>
                <c:pt idx="5">
                  <c:v>#N/A</c:v>
                </c:pt>
                <c:pt idx="6">
                  <c:v>#N/A</c:v>
                </c:pt>
                <c:pt idx="7">
                  <c:v>910</c:v>
                </c:pt>
                <c:pt idx="8">
                  <c:v>#N/A</c:v>
                </c:pt>
                <c:pt idx="9">
                  <c:v>#N/A</c:v>
                </c:pt>
                <c:pt idx="10">
                  <c:v>1133</c:v>
                </c:pt>
                <c:pt idx="11">
                  <c:v>#N/A</c:v>
                </c:pt>
                <c:pt idx="12">
                  <c:v>#N/A</c:v>
                </c:pt>
                <c:pt idx="13">
                  <c:v>1158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3921480"/>
        <c:axId val="943917952"/>
      </c:lineChart>
      <c:catAx>
        <c:axId val="94392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917952"/>
        <c:crosses val="autoZero"/>
        <c:auto val="1"/>
        <c:lblAlgn val="ctr"/>
        <c:lblOffset val="100"/>
        <c:tickLblSkip val="1"/>
        <c:tickMarkSkip val="1"/>
        <c:noMultiLvlLbl val="0"/>
      </c:catAx>
      <c:valAx>
        <c:axId val="94391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92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43544</c:v>
                </c:pt>
                <c:pt idx="5">
                  <c:v>41218</c:v>
                </c:pt>
                <c:pt idx="8">
                  <c:v>38916</c:v>
                </c:pt>
                <c:pt idx="11">
                  <c:v>36253</c:v>
                </c:pt>
                <c:pt idx="14">
                  <c:v>35121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8381</c:v>
                </c:pt>
                <c:pt idx="5">
                  <c:v>8816</c:v>
                </c:pt>
                <c:pt idx="8">
                  <c:v>7828</c:v>
                </c:pt>
                <c:pt idx="11">
                  <c:v>6530</c:v>
                </c:pt>
                <c:pt idx="14">
                  <c:v>6932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5055</c:v>
                </c:pt>
                <c:pt idx="5">
                  <c:v>5187</c:v>
                </c:pt>
                <c:pt idx="8">
                  <c:v>5117</c:v>
                </c:pt>
                <c:pt idx="11">
                  <c:v>9056</c:v>
                </c:pt>
                <c:pt idx="14">
                  <c:v>9266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14027</c:v>
                </c:pt>
                <c:pt idx="3">
                  <c:v>13769</c:v>
                </c:pt>
                <c:pt idx="6">
                  <c:v>13069</c:v>
                </c:pt>
                <c:pt idx="9">
                  <c:v>12508</c:v>
                </c:pt>
                <c:pt idx="12">
                  <c:v>12416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12062</c:v>
                </c:pt>
                <c:pt idx="3">
                  <c:v>11870</c:v>
                </c:pt>
                <c:pt idx="6">
                  <c:v>15005</c:v>
                </c:pt>
                <c:pt idx="9">
                  <c:v>14707</c:v>
                </c:pt>
                <c:pt idx="12">
                  <c:v>15787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52962</c:v>
                </c:pt>
                <c:pt idx="3">
                  <c:v>51301</c:v>
                </c:pt>
                <c:pt idx="6">
                  <c:v>49458</c:v>
                </c:pt>
                <c:pt idx="9">
                  <c:v>48521</c:v>
                </c:pt>
                <c:pt idx="12">
                  <c:v>48234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43923048"/>
        <c:axId val="94392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22071</c:v>
                </c:pt>
                <c:pt idx="2">
                  <c:v>#N/A</c:v>
                </c:pt>
                <c:pt idx="3">
                  <c:v>#N/A</c:v>
                </c:pt>
                <c:pt idx="4">
                  <c:v>21719</c:v>
                </c:pt>
                <c:pt idx="5">
                  <c:v>#N/A</c:v>
                </c:pt>
                <c:pt idx="6">
                  <c:v>#N/A</c:v>
                </c:pt>
                <c:pt idx="7">
                  <c:v>25671</c:v>
                </c:pt>
                <c:pt idx="8">
                  <c:v>#N/A</c:v>
                </c:pt>
                <c:pt idx="9">
                  <c:v>#N/A</c:v>
                </c:pt>
                <c:pt idx="10">
                  <c:v>23897</c:v>
                </c:pt>
                <c:pt idx="11">
                  <c:v>#N/A</c:v>
                </c:pt>
                <c:pt idx="12">
                  <c:v>#N/A</c:v>
                </c:pt>
                <c:pt idx="13">
                  <c:v>25118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43923048"/>
        <c:axId val="943921872"/>
      </c:lineChart>
      <c:catAx>
        <c:axId val="94392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921872"/>
        <c:crosses val="autoZero"/>
        <c:auto val="1"/>
        <c:lblAlgn val="ctr"/>
        <c:lblOffset val="100"/>
        <c:tickLblSkip val="1"/>
        <c:tickMarkSkip val="1"/>
        <c:noMultiLvlLbl val="0"/>
      </c:catAx>
      <c:valAx>
        <c:axId val="94392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92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{DC227276-8E1B-4B6E-9EC3-1F36BEE01707}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{D33999F7-72AA-48A5-B854-030BEDB6353E}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{3871386A-1473-4472-A29E-CB6314DD03D1}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{B2E47D97-E0B9-47D0-9719-B030574C9D46}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{612E1250-2064-4A40-933D-19C1B296905B}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57.3</c:v>
                </c:pt>
                <c:pt idx="4">
                  <c:v>58.5</c:v>
                </c:pt>
              </c:numCache>
            </c:numRef>
          </c:xVal>
          <c:yVal>
            <c:numRef>
              <c:f>公会計指標分析・財政指標組合せ分析表!$K$51:$O$51</c:f>
              <c:numCache>
                <c:formatCode>#,##0.0;"▲ "#,##0.0</c:formatCode>
                <c:ptCount val="5"/>
                <c:pt idx="3">
                  <c:v>58.2</c:v>
                </c:pt>
                <c:pt idx="4">
                  <c:v>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{43BB1F6C-2E43-49B7-AAEC-668B00C753C7}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{675AF10E-97F7-478D-B652-EBFE7F0E0A32}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{480B45E0-F7A1-4FE2-9737-402BB85CFABB}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{404956C7-0F06-4376-8C35-487490F5FC67}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{234CEC0F-5726-459A-A790-004818925AC6}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43922264"/>
        <c:axId val="943926184"/>
      </c:scatterChart>
      <c:valAx>
        <c:axId val="943922264"/>
        <c:scaling>
          <c:orientation val="minMax"/>
          <c:max val="58.9"/>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3926184"/>
        <c:crosses val="autoZero"/>
        <c:crossBetween val="midCat"/>
      </c:valAx>
      <c:valAx>
        <c:axId val="943926184"/>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3922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{A42B9D77-8F07-408C-ACF8-660067036BCE}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{B874010E-3C74-4378-9BF3-B026F9A41B95}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{993262B1-4922-4176-A139-48F40B8ECB07}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{C2CD67CC-8D86-410E-9B7F-606E0BE62C5A}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{86D46ED8-31D1-4C3B-9965-069E895AD68A}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3.1</c:v>
                </c:pt>
                <c:pt idx="1">
                  <c:v>2.8</c:v>
                </c:pt>
                <c:pt idx="2">
                  <c:v>2.5</c:v>
                </c:pt>
                <c:pt idx="3">
                  <c:v>2.7</c:v>
                </c:pt>
                <c:pt idx="4">
                  <c:v>2.5</c:v>
                </c:pt>
              </c:numCache>
            </c:numRef>
          </c:xVal>
          <c:yVal>
            <c:numRef>
              <c:f>公会計指標分析・財政指標組合せ分析表!$K$73:$O$73</c:f>
              <c:numCache>
                <c:formatCode>#,##0.0;"▲ "#,##0.0</c:formatCode>
                <c:ptCount val="5"/>
                <c:pt idx="0">
                  <c:v>56.8</c:v>
                </c:pt>
                <c:pt idx="1">
                  <c:v>54</c:v>
                </c:pt>
                <c:pt idx="2">
                  <c:v>64.8</c:v>
                </c:pt>
                <c:pt idx="3">
                  <c:v>58.2</c:v>
                </c:pt>
                <c:pt idx="4">
                  <c:v>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{D5A35B03-4549-47E1-AEAF-485FA08F9422}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{D9DFE9B3-2D7A-4159-B050-24CB220DAF35}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{0A0BF9F4-7B27-428E-BACC-B06BE394CA70}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{18ED0A57-B25D-485D-8922-B6A619949096}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{AEF989EE-B872-4EF3-ABB5-5FF3C7A05BCA}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43924224"/>
        <c:axId val="943925400"/>
      </c:scatterChart>
      <c:valAx>
        <c:axId val="943924224"/>
        <c:scaling>
          <c:orientation val="minMax"/>
          <c:max val="8.7999999999999989"/>
          <c:min val="2.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3925400"/>
        <c:crosses val="autoZero"/>
        <c:crossBetween val="midCat"/>
      </c:valAx>
      <c:valAx>
        <c:axId val="943925400"/>
        <c:scaling>
          <c:orientation val="minMax"/>
          <c:max val="7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3924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公営企業債の元利償還金に対する繰入金は、公共下水道事業は減少傾向であるが、病院事業については、新病院建設のため増加している。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標準財政規模は、市税により大きく変動するため、来年度以降も注視する必要がある。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については、過度な借入や元利償還金の年度間の平準化等を勘案した中で、その目的から将来の住民にも経費の負担を求めたほうが公平であるもの等について活用するなど、実質公債費比率は適正な数値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分子の主な要因として、一般会計等に係る地方債の現在高及び退職手当負担見込額が減少したが、それを上回る規模で公営企業債等繰入見込額が増加した。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また、充当可能財源（分子の控除項目）である基準財政需要額算入見込額が約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億円減少したため、分子全体では、前年度から約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分母となる有形固定資産額が前年度と比べ</a:t>
          </a:r>
          <a:r>
            <a:rPr kumimoji="1" lang="en-US" altLang="ja-JP" sz="1100">
              <a:solidFill>
                <a:schemeClr val="dk1"/>
              </a:solidFill>
              <a:effectLst/>
              <a:latin typeface="+mn-lt"/>
              <a:ea typeface="+mn-ea"/>
              <a:cs typeface="+mn-cs"/>
            </a:rPr>
            <a:t>3,263</a:t>
          </a:r>
          <a:r>
            <a:rPr kumimoji="1" lang="ja-JP" altLang="ja-JP" sz="1100">
              <a:solidFill>
                <a:schemeClr val="dk1"/>
              </a:solidFill>
              <a:effectLst/>
              <a:latin typeface="+mn-lt"/>
              <a:ea typeface="+mn-ea"/>
              <a:cs typeface="+mn-cs"/>
            </a:rPr>
            <a:t>百万円の伸びとなったのに対して、分子となる有形固定資産減価償却累計額は、</a:t>
          </a:r>
          <a:r>
            <a:rPr kumimoji="1" lang="en-US" altLang="ja-JP" sz="1100">
              <a:solidFill>
                <a:schemeClr val="dk1"/>
              </a:solidFill>
              <a:effectLst/>
              <a:latin typeface="+mn-lt"/>
              <a:ea typeface="+mn-ea"/>
              <a:cs typeface="+mn-cs"/>
            </a:rPr>
            <a:t>5,120</a:t>
          </a:r>
          <a:r>
            <a:rPr kumimoji="1" lang="ja-JP" altLang="ja-JP" sz="1100">
              <a:solidFill>
                <a:schemeClr val="dk1"/>
              </a:solidFill>
              <a:effectLst/>
              <a:latin typeface="+mn-lt"/>
              <a:ea typeface="+mn-ea"/>
              <a:cs typeface="+mn-cs"/>
            </a:rPr>
            <a:t>百万円の伸びとなったため、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ポイントの上昇となった。</a:t>
          </a:r>
          <a:endParaRPr lang="ja-JP" altLang="ja-JP">
            <a:effectLst/>
          </a:endParaRPr>
        </a:p>
        <a:p>
          <a:r>
            <a:rPr kumimoji="1" lang="ja-JP" altLang="ja-JP" sz="1100">
              <a:solidFill>
                <a:schemeClr val="dk1"/>
              </a:solidFill>
              <a:effectLst/>
              <a:latin typeface="+mn-lt"/>
              <a:ea typeface="+mn-ea"/>
              <a:cs typeface="+mn-cs"/>
            </a:rPr>
            <a:t>類似団体の平均と比べるとやや高い傾向があるが、平成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a:t>
          </a:r>
          <a:r>
            <a:rPr lang="ja-JP" altLang="ja-JP" sz="1100" b="0" i="0" baseline="0">
              <a:solidFill>
                <a:schemeClr val="dk1"/>
              </a:solidFill>
              <a:effectLst/>
              <a:latin typeface="+mn-lt"/>
              <a:ea typeface="+mn-ea"/>
              <a:cs typeface="+mn-cs"/>
            </a:rPr>
            <a:t>厚木市公共施設最適化基本計画</a:t>
          </a:r>
          <a:r>
            <a:rPr kumimoji="1" lang="ja-JP" altLang="ja-JP" sz="1100">
              <a:solidFill>
                <a:schemeClr val="dk1"/>
              </a:solidFill>
              <a:effectLst/>
              <a:latin typeface="+mn-lt"/>
              <a:ea typeface="+mn-ea"/>
              <a:cs typeface="+mn-cs"/>
            </a:rPr>
            <a:t>に基づき、長期的な視点で</a:t>
          </a:r>
          <a:r>
            <a:rPr lang="ja-JP" altLang="ja-JP" sz="1100" b="0" i="0" baseline="0">
              <a:solidFill>
                <a:schemeClr val="dk1"/>
              </a:solidFill>
              <a:effectLst/>
              <a:latin typeface="+mn-lt"/>
              <a:ea typeface="+mn-ea"/>
              <a:cs typeface="+mn-cs"/>
            </a:rPr>
            <a:t>公共施設等の更新・統廃合・長寿命化などを計画的に行っているところである。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77470</xdr:rowOff>
    </xdr:from>
    <xdr:to>
      <xdr:col>3</xdr:col>
      <xdr:colOff>1222375</xdr:colOff>
      <xdr:row>30</xdr:row>
      <xdr:rowOff>7620</xdr:rowOff>
    </xdr:to>
    <xdr:sp macro="" textlink="">
      <xdr:nvSpPr>
        <xdr:cNvPr id="75" name="円/楕円 74"/>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100347</xdr:rowOff>
    </xdr:from>
    <xdr:ext cx="405111" cy="259045"/>
    <xdr:sp macro="" textlink="">
      <xdr:nvSpPr>
        <xdr:cNvPr id="76"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129286</xdr:rowOff>
    </xdr:from>
    <xdr:to>
      <xdr:col>3</xdr:col>
      <xdr:colOff>511175</xdr:colOff>
      <xdr:row>30</xdr:row>
      <xdr:rowOff>59436</xdr:rowOff>
    </xdr:to>
    <xdr:sp macro="" textlink="">
      <xdr:nvSpPr>
        <xdr:cNvPr id="77" name="円/楕円 76"/>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128270</xdr:rowOff>
    </xdr:from>
    <xdr:to>
      <xdr:col>3</xdr:col>
      <xdr:colOff>1171575</xdr:colOff>
      <xdr:row>30</xdr:row>
      <xdr:rowOff>8636</xdr:rowOff>
    </xdr:to>
    <xdr:cxnSp macro="">
      <xdr:nvCxnSpPr>
        <xdr:cNvPr id="78" name="直線コネクタ 77"/>
        <xdr:cNvCxnSpPr/>
      </xdr:nvCxnSpPr>
      <xdr:spPr>
        <a:xfrm flipV="1">
          <a:off x="4051300" y="5881370"/>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4335</xdr:rowOff>
    </xdr:from>
    <xdr:ext cx="405111" cy="259045"/>
    <xdr:sp macro="" textlink="">
      <xdr:nvSpPr>
        <xdr:cNvPr id="79"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75963</xdr:rowOff>
    </xdr:from>
    <xdr:ext cx="405111" cy="259045"/>
    <xdr:sp macro="" textlink="">
      <xdr:nvSpPr>
        <xdr:cNvPr id="80" name="n_1mainValue有形固定資産減価償却率"/>
        <xdr:cNvSpPr txBox="1"/>
      </xdr:nvSpPr>
      <xdr:spPr>
        <a:xfrm>
          <a:off x="3836043"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52087</xdr:rowOff>
    </xdr:from>
    <xdr:ext cx="405111" cy="259045"/>
    <xdr:sp macro="" textlink="">
      <xdr:nvSpPr>
        <xdr:cNvPr id="62" name="【道路】&#10;有形固定資産減価償却率平均値テキスト"/>
        <xdr:cNvSpPr txBox="1"/>
      </xdr:nvSpPr>
      <xdr:spPr>
        <a:xfrm>
          <a:off x="47244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101600</xdr:rowOff>
    </xdr:from>
    <xdr:to>
      <xdr:col>6</xdr:col>
      <xdr:colOff>561975</xdr:colOff>
      <xdr:row>39</xdr:row>
      <xdr:rowOff>31750</xdr:rowOff>
    </xdr:to>
    <xdr:sp macro="" textlink="">
      <xdr:nvSpPr>
        <xdr:cNvPr id="70" name="円/楕円 69"/>
        <xdr:cNvSpPr/>
      </xdr:nvSpPr>
      <xdr:spPr>
        <a:xfrm>
          <a:off x="4584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80027</xdr:rowOff>
    </xdr:from>
    <xdr:ext cx="405111" cy="259045"/>
    <xdr:sp macro="" textlink="">
      <xdr:nvSpPr>
        <xdr:cNvPr id="71" name="【道路】&#10;有形固定資産減価償却率該当値テキスト"/>
        <xdr:cNvSpPr txBox="1"/>
      </xdr:nvSpPr>
      <xdr:spPr>
        <a:xfrm>
          <a:off x="47244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158750</xdr:rowOff>
    </xdr:from>
    <xdr:to>
      <xdr:col>5</xdr:col>
      <xdr:colOff>409575</xdr:colOff>
      <xdr:row>39</xdr:row>
      <xdr:rowOff>88900</xdr:rowOff>
    </xdr:to>
    <xdr:sp macro="" textlink="">
      <xdr:nvSpPr>
        <xdr:cNvPr id="72" name="円/楕円 71"/>
        <xdr:cNvSpPr/>
      </xdr:nvSpPr>
      <xdr:spPr>
        <a:xfrm>
          <a:off x="3746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152400</xdr:rowOff>
    </xdr:from>
    <xdr:to>
      <xdr:col>6</xdr:col>
      <xdr:colOff>511175</xdr:colOff>
      <xdr:row>39</xdr:row>
      <xdr:rowOff>38100</xdr:rowOff>
    </xdr:to>
    <xdr:cxnSp macro="">
      <xdr:nvCxnSpPr>
        <xdr:cNvPr id="73" name="直線コネクタ 72"/>
        <xdr:cNvCxnSpPr/>
      </xdr:nvCxnSpPr>
      <xdr:spPr>
        <a:xfrm flipV="1">
          <a:off x="3797300" y="6667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63517</xdr:rowOff>
    </xdr:from>
    <xdr:ext cx="405111" cy="259045"/>
    <xdr:sp macro="" textlink="">
      <xdr:nvSpPr>
        <xdr:cNvPr id="74"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80027</xdr:rowOff>
    </xdr:from>
    <xdr:ext cx="405111" cy="259045"/>
    <xdr:sp macro="" textlink="">
      <xdr:nvSpPr>
        <xdr:cNvPr id="75" name="n_1mainValue【道路】&#10;有形固定資産減価償却率"/>
        <xdr:cNvSpPr txBox="1"/>
      </xdr:nvSpPr>
      <xdr:spPr>
        <a:xfrm>
          <a:off x="3582043"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102"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115880</xdr:rowOff>
    </xdr:from>
    <xdr:to>
      <xdr:col>15</xdr:col>
      <xdr:colOff>231775</xdr:colOff>
      <xdr:row>34</xdr:row>
      <xdr:rowOff>46030</xdr:rowOff>
    </xdr:to>
    <xdr:sp macro="" textlink="">
      <xdr:nvSpPr>
        <xdr:cNvPr id="110" name="円/楕円 109"/>
        <xdr:cNvSpPr/>
      </xdr:nvSpPr>
      <xdr:spPr>
        <a:xfrm>
          <a:off x="10426700" y="57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68907</xdr:rowOff>
    </xdr:from>
    <xdr:ext cx="534377" cy="259045"/>
    <xdr:sp macro="" textlink="">
      <xdr:nvSpPr>
        <xdr:cNvPr id="111" name="【道路】&#10;一人当たり延長該当値テキスト"/>
        <xdr:cNvSpPr txBox="1"/>
      </xdr:nvSpPr>
      <xdr:spPr>
        <a:xfrm>
          <a:off x="10566400" y="572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29.271</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19136</xdr:rowOff>
    </xdr:from>
    <xdr:to>
      <xdr:col>14</xdr:col>
      <xdr:colOff>79375</xdr:colOff>
      <xdr:row>40</xdr:row>
      <xdr:rowOff>120736</xdr:rowOff>
    </xdr:to>
    <xdr:sp macro="" textlink="">
      <xdr:nvSpPr>
        <xdr:cNvPr id="112" name="円/楕円 111"/>
        <xdr:cNvSpPr/>
      </xdr:nvSpPr>
      <xdr:spPr>
        <a:xfrm>
          <a:off x="9588500" y="6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166680</xdr:rowOff>
    </xdr:from>
    <xdr:to>
      <xdr:col>15</xdr:col>
      <xdr:colOff>180975</xdr:colOff>
      <xdr:row>40</xdr:row>
      <xdr:rowOff>69936</xdr:rowOff>
    </xdr:to>
    <xdr:cxnSp macro="">
      <xdr:nvCxnSpPr>
        <xdr:cNvPr id="113" name="直線コネクタ 112"/>
        <xdr:cNvCxnSpPr/>
      </xdr:nvCxnSpPr>
      <xdr:spPr>
        <a:xfrm flipV="1">
          <a:off x="9639300" y="5824530"/>
          <a:ext cx="838200" cy="11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120393</xdr:rowOff>
    </xdr:from>
    <xdr:ext cx="469744" cy="259045"/>
    <xdr:sp macro="" textlink="">
      <xdr:nvSpPr>
        <xdr:cNvPr id="114"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111863</xdr:rowOff>
    </xdr:from>
    <xdr:ext cx="469744" cy="259045"/>
    <xdr:sp macro="" textlink="">
      <xdr:nvSpPr>
        <xdr:cNvPr id="115" name="n_1mainValue【道路】&#10;一人当たり延長"/>
        <xdr:cNvSpPr txBox="1"/>
      </xdr:nvSpPr>
      <xdr:spPr>
        <a:xfrm>
          <a:off x="9391727" y="69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10177</xdr:rowOff>
    </xdr:from>
    <xdr:ext cx="405111" cy="259045"/>
    <xdr:sp macro="" textlink="">
      <xdr:nvSpPr>
        <xdr:cNvPr id="145" name="【橋りょう・トンネル】&#10;有形固定資産減価償却率平均値テキスト"/>
        <xdr:cNvSpPr txBox="1"/>
      </xdr:nvSpPr>
      <xdr:spPr>
        <a:xfrm>
          <a:off x="47244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166370</xdr:rowOff>
    </xdr:from>
    <xdr:to>
      <xdr:col>6</xdr:col>
      <xdr:colOff>561975</xdr:colOff>
      <xdr:row>63</xdr:row>
      <xdr:rowOff>96520</xdr:rowOff>
    </xdr:to>
    <xdr:sp macro="" textlink="">
      <xdr:nvSpPr>
        <xdr:cNvPr id="153" name="円/楕円 152"/>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144797</xdr:rowOff>
    </xdr:from>
    <xdr:ext cx="405111" cy="259045"/>
    <xdr:sp macro="" textlink="">
      <xdr:nvSpPr>
        <xdr:cNvPr id="154" name="【橋りょう・トンネル】&#10;有形固定資産減価償却率該当値テキスト"/>
        <xdr:cNvSpPr txBox="1"/>
      </xdr:nvSpPr>
      <xdr:spPr>
        <a:xfrm>
          <a:off x="47244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55880</xdr:rowOff>
    </xdr:from>
    <xdr:to>
      <xdr:col>5</xdr:col>
      <xdr:colOff>409575</xdr:colOff>
      <xdr:row>63</xdr:row>
      <xdr:rowOff>157480</xdr:rowOff>
    </xdr:to>
    <xdr:sp macro="" textlink="">
      <xdr:nvSpPr>
        <xdr:cNvPr id="155" name="円/楕円 154"/>
        <xdr:cNvSpPr/>
      </xdr:nvSpPr>
      <xdr:spPr>
        <a:xfrm>
          <a:off x="3746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45720</xdr:rowOff>
    </xdr:from>
    <xdr:to>
      <xdr:col>6</xdr:col>
      <xdr:colOff>511175</xdr:colOff>
      <xdr:row>63</xdr:row>
      <xdr:rowOff>106680</xdr:rowOff>
    </xdr:to>
    <xdr:cxnSp macro="">
      <xdr:nvCxnSpPr>
        <xdr:cNvPr id="156" name="直線コネクタ 155"/>
        <xdr:cNvCxnSpPr/>
      </xdr:nvCxnSpPr>
      <xdr:spPr>
        <a:xfrm flipV="1">
          <a:off x="3797300" y="108470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135907</xdr:rowOff>
    </xdr:from>
    <xdr:ext cx="405111" cy="259045"/>
    <xdr:sp macro="" textlink="">
      <xdr:nvSpPr>
        <xdr:cNvPr id="157"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148607</xdr:rowOff>
    </xdr:from>
    <xdr:ext cx="405111" cy="259045"/>
    <xdr:sp macro="" textlink="">
      <xdr:nvSpPr>
        <xdr:cNvPr id="158" name="n_1mainValue【橋りょう・トンネル】&#10;有形固定資産減価償却率"/>
        <xdr:cNvSpPr txBox="1"/>
      </xdr:nvSpPr>
      <xdr:spPr>
        <a:xfrm>
          <a:off x="3582043"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9"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98661</xdr:rowOff>
    </xdr:from>
    <xdr:to>
      <xdr:col>15</xdr:col>
      <xdr:colOff>231775</xdr:colOff>
      <xdr:row>59</xdr:row>
      <xdr:rowOff>28811</xdr:rowOff>
    </xdr:to>
    <xdr:sp macro="" textlink="">
      <xdr:nvSpPr>
        <xdr:cNvPr id="197" name="円/楕円 196"/>
        <xdr:cNvSpPr/>
      </xdr:nvSpPr>
      <xdr:spPr>
        <a:xfrm>
          <a:off x="10426700" y="100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121538</xdr:rowOff>
    </xdr:from>
    <xdr:ext cx="534377" cy="259045"/>
    <xdr:sp macro="" textlink="">
      <xdr:nvSpPr>
        <xdr:cNvPr id="198" name="【橋りょう・トンネル】&#10;一人当たり有形固定資産（償却資産）額該当値テキスト"/>
        <xdr:cNvSpPr txBox="1"/>
      </xdr:nvSpPr>
      <xdr:spPr>
        <a:xfrm>
          <a:off x="10566400" y="98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100707</xdr:rowOff>
    </xdr:from>
    <xdr:to>
      <xdr:col>14</xdr:col>
      <xdr:colOff>79375</xdr:colOff>
      <xdr:row>59</xdr:row>
      <xdr:rowOff>30857</xdr:rowOff>
    </xdr:to>
    <xdr:sp macro="" textlink="">
      <xdr:nvSpPr>
        <xdr:cNvPr id="199" name="円/楕円 198"/>
        <xdr:cNvSpPr/>
      </xdr:nvSpPr>
      <xdr:spPr>
        <a:xfrm>
          <a:off x="9588500" y="100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149461</xdr:rowOff>
    </xdr:from>
    <xdr:to>
      <xdr:col>15</xdr:col>
      <xdr:colOff>180975</xdr:colOff>
      <xdr:row>58</xdr:row>
      <xdr:rowOff>151507</xdr:rowOff>
    </xdr:to>
    <xdr:cxnSp macro="">
      <xdr:nvCxnSpPr>
        <xdr:cNvPr id="200" name="直線コネクタ 199"/>
        <xdr:cNvCxnSpPr/>
      </xdr:nvCxnSpPr>
      <xdr:spPr>
        <a:xfrm flipV="1">
          <a:off x="9639300" y="10093561"/>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104683</xdr:rowOff>
    </xdr:from>
    <xdr:ext cx="534377" cy="259045"/>
    <xdr:sp macro="" textlink="">
      <xdr:nvSpPr>
        <xdr:cNvPr id="201" name="n_1aveValue【橋りょう・トンネル】&#10;一人当たり有形固定資産（償却資産）額"/>
        <xdr:cNvSpPr txBox="1"/>
      </xdr:nvSpPr>
      <xdr:spPr>
        <a:xfrm>
          <a:off x="9359411" y="103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57</xdr:row>
      <xdr:rowOff>47384</xdr:rowOff>
    </xdr:from>
    <xdr:ext cx="534377" cy="259045"/>
    <xdr:sp macro="" textlink="">
      <xdr:nvSpPr>
        <xdr:cNvPr id="202" name="n_1mainValue【橋りょう・トンネル】&#10;一人当たり有形固定資産（償却資産）額"/>
        <xdr:cNvSpPr txBox="1"/>
      </xdr:nvSpPr>
      <xdr:spPr>
        <a:xfrm>
          <a:off x="9359411" y="982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131335</xdr:rowOff>
    </xdr:from>
    <xdr:ext cx="405111" cy="259045"/>
    <xdr:sp macro="" textlink="">
      <xdr:nvSpPr>
        <xdr:cNvPr id="230" name="【公営住宅】&#10;有形固定資産減価償却率平均値テキスト"/>
        <xdr:cNvSpPr txBox="1"/>
      </xdr:nvSpPr>
      <xdr:spPr>
        <a:xfrm>
          <a:off x="4724400" y="1419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3302</xdr:rowOff>
    </xdr:from>
    <xdr:to>
      <xdr:col>6</xdr:col>
      <xdr:colOff>561975</xdr:colOff>
      <xdr:row>86</xdr:row>
      <xdr:rowOff>104902</xdr:rowOff>
    </xdr:to>
    <xdr:sp macro="" textlink="">
      <xdr:nvSpPr>
        <xdr:cNvPr id="238" name="円/楕円 237"/>
        <xdr:cNvSpPr/>
      </xdr:nvSpPr>
      <xdr:spPr>
        <a:xfrm>
          <a:off x="4584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89679</xdr:rowOff>
    </xdr:from>
    <xdr:ext cx="405111" cy="259045"/>
    <xdr:sp macro="" textlink="">
      <xdr:nvSpPr>
        <xdr:cNvPr id="239" name="【公営住宅】&#10;有形固定資産減価償却率該当値テキスト"/>
        <xdr:cNvSpPr txBox="1"/>
      </xdr:nvSpPr>
      <xdr:spPr>
        <a:xfrm>
          <a:off x="4724400" y="1466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53594</xdr:rowOff>
    </xdr:from>
    <xdr:to>
      <xdr:col>5</xdr:col>
      <xdr:colOff>409575</xdr:colOff>
      <xdr:row>86</xdr:row>
      <xdr:rowOff>155194</xdr:rowOff>
    </xdr:to>
    <xdr:sp macro="" textlink="">
      <xdr:nvSpPr>
        <xdr:cNvPr id="240" name="円/楕円 239"/>
        <xdr:cNvSpPr/>
      </xdr:nvSpPr>
      <xdr:spPr>
        <a:xfrm>
          <a:off x="37465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54102</xdr:rowOff>
    </xdr:from>
    <xdr:to>
      <xdr:col>6</xdr:col>
      <xdr:colOff>511175</xdr:colOff>
      <xdr:row>86</xdr:row>
      <xdr:rowOff>104394</xdr:rowOff>
    </xdr:to>
    <xdr:cxnSp macro="">
      <xdr:nvCxnSpPr>
        <xdr:cNvPr id="241" name="直線コネクタ 240"/>
        <xdr:cNvCxnSpPr/>
      </xdr:nvCxnSpPr>
      <xdr:spPr>
        <a:xfrm flipV="1">
          <a:off x="3797300" y="1479880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36847</xdr:rowOff>
    </xdr:from>
    <xdr:ext cx="405111" cy="259045"/>
    <xdr:sp macro="" textlink="">
      <xdr:nvSpPr>
        <xdr:cNvPr id="242" name="n_1aveValue【公営住宅】&#10;有形固定資産減価償却率"/>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146321</xdr:rowOff>
    </xdr:from>
    <xdr:ext cx="405111" cy="259045"/>
    <xdr:sp macro="" textlink="">
      <xdr:nvSpPr>
        <xdr:cNvPr id="243" name="n_1mainValue【公営住宅】&#10;有形固定資産減価償却率"/>
        <xdr:cNvSpPr txBox="1"/>
      </xdr:nvSpPr>
      <xdr:spPr>
        <a:xfrm>
          <a:off x="3582043" y="1489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143527</xdr:rowOff>
    </xdr:from>
    <xdr:ext cx="469744" cy="259045"/>
    <xdr:sp macro="" textlink="">
      <xdr:nvSpPr>
        <xdr:cNvPr id="272" name="【公営住宅】&#10;一人当たり面積平均値テキスト"/>
        <xdr:cNvSpPr txBox="1"/>
      </xdr:nvSpPr>
      <xdr:spPr>
        <a:xfrm>
          <a:off x="10566400" y="1403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170180</xdr:rowOff>
    </xdr:from>
    <xdr:to>
      <xdr:col>15</xdr:col>
      <xdr:colOff>231775</xdr:colOff>
      <xdr:row>85</xdr:row>
      <xdr:rowOff>100330</xdr:rowOff>
    </xdr:to>
    <xdr:sp macro="" textlink="">
      <xdr:nvSpPr>
        <xdr:cNvPr id="280" name="円/楕円 279"/>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85107</xdr:rowOff>
    </xdr:from>
    <xdr:ext cx="469744" cy="259045"/>
    <xdr:sp macro="" textlink="">
      <xdr:nvSpPr>
        <xdr:cNvPr id="281" name="【公営住宅】&#10;一人当たり面積該当値テキスト"/>
        <xdr:cNvSpPr txBox="1"/>
      </xdr:nvSpPr>
      <xdr:spPr>
        <a:xfrm>
          <a:off x="105664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170180</xdr:rowOff>
    </xdr:from>
    <xdr:to>
      <xdr:col>14</xdr:col>
      <xdr:colOff>79375</xdr:colOff>
      <xdr:row>85</xdr:row>
      <xdr:rowOff>100330</xdr:rowOff>
    </xdr:to>
    <xdr:sp macro="" textlink="">
      <xdr:nvSpPr>
        <xdr:cNvPr id="282" name="円/楕円 281"/>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49530</xdr:rowOff>
    </xdr:from>
    <xdr:to>
      <xdr:col>15</xdr:col>
      <xdr:colOff>180975</xdr:colOff>
      <xdr:row>85</xdr:row>
      <xdr:rowOff>49530</xdr:rowOff>
    </xdr:to>
    <xdr:cxnSp macro="">
      <xdr:nvCxnSpPr>
        <xdr:cNvPr id="283" name="直線コネクタ 282"/>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154957</xdr:rowOff>
    </xdr:from>
    <xdr:ext cx="469744" cy="259045"/>
    <xdr:sp macro="" textlink="">
      <xdr:nvSpPr>
        <xdr:cNvPr id="284"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91457</xdr:rowOff>
    </xdr:from>
    <xdr:ext cx="469744" cy="259045"/>
    <xdr:sp macro="" textlink="">
      <xdr:nvSpPr>
        <xdr:cNvPr id="285" name="n_1mainValue【公営住宅】&#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26" name="直線コネクタ 325"/>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27"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28" name="直線コネクタ 327"/>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29"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30" name="直線コネクタ 329"/>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31"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2" name="フローチャート : 判断 33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33" name="フローチャート : 判断 33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93980</xdr:rowOff>
    </xdr:from>
    <xdr:to>
      <xdr:col>23</xdr:col>
      <xdr:colOff>568325</xdr:colOff>
      <xdr:row>36</xdr:row>
      <xdr:rowOff>24130</xdr:rowOff>
    </xdr:to>
    <xdr:sp macro="" textlink="">
      <xdr:nvSpPr>
        <xdr:cNvPr id="339" name="円/楕円 338"/>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116857</xdr:rowOff>
    </xdr:from>
    <xdr:ext cx="405111" cy="259045"/>
    <xdr:sp macro="" textlink="">
      <xdr:nvSpPr>
        <xdr:cNvPr id="340" name="【認定こども園・幼稚園・保育所】&#10;有形固定資産減価償却率該当値テキスト"/>
        <xdr:cNvSpPr txBox="1"/>
      </xdr:nvSpPr>
      <xdr:spPr>
        <a:xfrm>
          <a:off x="164084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162560</xdr:rowOff>
    </xdr:from>
    <xdr:to>
      <xdr:col>22</xdr:col>
      <xdr:colOff>415925</xdr:colOff>
      <xdr:row>36</xdr:row>
      <xdr:rowOff>92710</xdr:rowOff>
    </xdr:to>
    <xdr:sp macro="" textlink="">
      <xdr:nvSpPr>
        <xdr:cNvPr id="341" name="円/楕円 340"/>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144780</xdr:rowOff>
    </xdr:from>
    <xdr:to>
      <xdr:col>23</xdr:col>
      <xdr:colOff>517525</xdr:colOff>
      <xdr:row>36</xdr:row>
      <xdr:rowOff>41910</xdr:rowOff>
    </xdr:to>
    <xdr:cxnSp macro="">
      <xdr:nvCxnSpPr>
        <xdr:cNvPr id="342" name="直線コネクタ 341"/>
        <xdr:cNvCxnSpPr/>
      </xdr:nvCxnSpPr>
      <xdr:spPr>
        <a:xfrm flipV="1">
          <a:off x="15481300" y="61455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129557</xdr:rowOff>
    </xdr:from>
    <xdr:ext cx="405111" cy="259045"/>
    <xdr:sp macro="" textlink="">
      <xdr:nvSpPr>
        <xdr:cNvPr id="343"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109237</xdr:rowOff>
    </xdr:from>
    <xdr:ext cx="405111" cy="259045"/>
    <xdr:sp macro="" textlink="">
      <xdr:nvSpPr>
        <xdr:cNvPr id="344" name="n_1mainValue【認定こども園・幼稚園・保育所】&#10;有形固定資産減価償却率"/>
        <xdr:cNvSpPr txBox="1"/>
      </xdr:nvSpPr>
      <xdr:spPr>
        <a:xfrm>
          <a:off x="15266043"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68" name="直線コネクタ 367"/>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69"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0" name="直線コネクタ 36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71"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72" name="直線コネクタ 371"/>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73" name="【認定こども園・幼稚園・保育所】&#10;一人当たり面積平均値テキスト"/>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74" name="フローチャート : 判断 373"/>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75" name="フローチャート : 判断 374"/>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36830</xdr:rowOff>
    </xdr:from>
    <xdr:to>
      <xdr:col>32</xdr:col>
      <xdr:colOff>238125</xdr:colOff>
      <xdr:row>41</xdr:row>
      <xdr:rowOff>138430</xdr:rowOff>
    </xdr:to>
    <xdr:sp macro="" textlink="">
      <xdr:nvSpPr>
        <xdr:cNvPr id="381" name="円/楕円 380"/>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123207</xdr:rowOff>
    </xdr:from>
    <xdr:ext cx="469744" cy="259045"/>
    <xdr:sp macro="" textlink="">
      <xdr:nvSpPr>
        <xdr:cNvPr id="382" name="【認定こども園・幼稚園・保育所】&#10;一人当たり面積該当値テキスト"/>
        <xdr:cNvSpPr txBox="1"/>
      </xdr:nvSpPr>
      <xdr:spPr>
        <a:xfrm>
          <a:off x="222504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36830</xdr:rowOff>
    </xdr:from>
    <xdr:to>
      <xdr:col>31</xdr:col>
      <xdr:colOff>85725</xdr:colOff>
      <xdr:row>41</xdr:row>
      <xdr:rowOff>138430</xdr:rowOff>
    </xdr:to>
    <xdr:sp macro="" textlink="">
      <xdr:nvSpPr>
        <xdr:cNvPr id="383" name="円/楕円 382"/>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87630</xdr:rowOff>
    </xdr:from>
    <xdr:to>
      <xdr:col>32</xdr:col>
      <xdr:colOff>187325</xdr:colOff>
      <xdr:row>41</xdr:row>
      <xdr:rowOff>87630</xdr:rowOff>
    </xdr:to>
    <xdr:cxnSp macro="">
      <xdr:nvCxnSpPr>
        <xdr:cNvPr id="384" name="直線コネクタ 383"/>
        <xdr:cNvCxnSpPr/>
      </xdr:nvCxnSpPr>
      <xdr:spPr>
        <a:xfrm>
          <a:off x="21323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128287</xdr:rowOff>
    </xdr:from>
    <xdr:ext cx="469744" cy="259045"/>
    <xdr:sp macro="" textlink="">
      <xdr:nvSpPr>
        <xdr:cNvPr id="385"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129557</xdr:rowOff>
    </xdr:from>
    <xdr:ext cx="469744" cy="259045"/>
    <xdr:sp macro="" textlink="">
      <xdr:nvSpPr>
        <xdr:cNvPr id="386"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11" name="直線コネクタ 410"/>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12"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13" name="直線コネクタ 412"/>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14"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15" name="直線コネクタ 414"/>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2557</xdr:rowOff>
    </xdr:from>
    <xdr:ext cx="405111" cy="259045"/>
    <xdr:sp macro="" textlink="">
      <xdr:nvSpPr>
        <xdr:cNvPr id="416" name="【学校施設】&#10;有形固定資産減価償却率平均値テキスト"/>
        <xdr:cNvSpPr txBox="1"/>
      </xdr:nvSpPr>
      <xdr:spPr>
        <a:xfrm>
          <a:off x="164084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7" name="フローチャート :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18" name="フローチャート : 判断 417"/>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424" name="円/楕円 423"/>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53357</xdr:rowOff>
    </xdr:from>
    <xdr:ext cx="405111" cy="259045"/>
    <xdr:sp macro="" textlink="">
      <xdr:nvSpPr>
        <xdr:cNvPr id="425" name="【学校施設】&#10;有形固定資産減価償却率該当値テキスト"/>
        <xdr:cNvSpPr txBox="1"/>
      </xdr:nvSpPr>
      <xdr:spPr>
        <a:xfrm>
          <a:off x="164084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109220</xdr:rowOff>
    </xdr:from>
    <xdr:to>
      <xdr:col>22</xdr:col>
      <xdr:colOff>415925</xdr:colOff>
      <xdr:row>60</xdr:row>
      <xdr:rowOff>39370</xdr:rowOff>
    </xdr:to>
    <xdr:sp macro="" textlink="">
      <xdr:nvSpPr>
        <xdr:cNvPr id="426" name="円/楕円 425"/>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125730</xdr:rowOff>
    </xdr:from>
    <xdr:to>
      <xdr:col>23</xdr:col>
      <xdr:colOff>517525</xdr:colOff>
      <xdr:row>59</xdr:row>
      <xdr:rowOff>160020</xdr:rowOff>
    </xdr:to>
    <xdr:cxnSp macro="">
      <xdr:nvCxnSpPr>
        <xdr:cNvPr id="427" name="直線コネクタ 426"/>
        <xdr:cNvCxnSpPr/>
      </xdr:nvCxnSpPr>
      <xdr:spPr>
        <a:xfrm flipV="1">
          <a:off x="15481300" y="10241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36847</xdr:rowOff>
    </xdr:from>
    <xdr:ext cx="405111" cy="259045"/>
    <xdr:sp macro="" textlink="">
      <xdr:nvSpPr>
        <xdr:cNvPr id="428"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30497</xdr:rowOff>
    </xdr:from>
    <xdr:ext cx="405111" cy="259045"/>
    <xdr:sp macro="" textlink="">
      <xdr:nvSpPr>
        <xdr:cNvPr id="429" name="n_1mainValue【学校施設】&#10;有形固定資産減価償却率"/>
        <xdr:cNvSpPr txBox="1"/>
      </xdr:nvSpPr>
      <xdr:spPr>
        <a:xfrm>
          <a:off x="15266043"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56" name="直線コネクタ 455"/>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57"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58" name="直線コネクタ 457"/>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59"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60" name="直線コネクタ 459"/>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61"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62" name="フローチャート : 判断 461"/>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63" name="フローチャート : 判断 462"/>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105954</xdr:rowOff>
    </xdr:from>
    <xdr:to>
      <xdr:col>32</xdr:col>
      <xdr:colOff>238125</xdr:colOff>
      <xdr:row>62</xdr:row>
      <xdr:rowOff>36104</xdr:rowOff>
    </xdr:to>
    <xdr:sp macro="" textlink="">
      <xdr:nvSpPr>
        <xdr:cNvPr id="469" name="円/楕円 468"/>
        <xdr:cNvSpPr/>
      </xdr:nvSpPr>
      <xdr:spPr>
        <a:xfrm>
          <a:off x="22110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128831</xdr:rowOff>
    </xdr:from>
    <xdr:ext cx="469744" cy="259045"/>
    <xdr:sp macro="" textlink="">
      <xdr:nvSpPr>
        <xdr:cNvPr id="470" name="【学校施設】&#10;一人当たり面積該当値テキスト"/>
        <xdr:cNvSpPr txBox="1"/>
      </xdr:nvSpPr>
      <xdr:spPr>
        <a:xfrm>
          <a:off x="22250400" y="1041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107587</xdr:rowOff>
    </xdr:from>
    <xdr:to>
      <xdr:col>31</xdr:col>
      <xdr:colOff>85725</xdr:colOff>
      <xdr:row>62</xdr:row>
      <xdr:rowOff>37737</xdr:rowOff>
    </xdr:to>
    <xdr:sp macro="" textlink="">
      <xdr:nvSpPr>
        <xdr:cNvPr id="471" name="円/楕円 470"/>
        <xdr:cNvSpPr/>
      </xdr:nvSpPr>
      <xdr:spPr>
        <a:xfrm>
          <a:off x="21272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156754</xdr:rowOff>
    </xdr:from>
    <xdr:to>
      <xdr:col>32</xdr:col>
      <xdr:colOff>187325</xdr:colOff>
      <xdr:row>61</xdr:row>
      <xdr:rowOff>158387</xdr:rowOff>
    </xdr:to>
    <xdr:cxnSp macro="">
      <xdr:nvCxnSpPr>
        <xdr:cNvPr id="472" name="直線コネクタ 471"/>
        <xdr:cNvCxnSpPr/>
      </xdr:nvCxnSpPr>
      <xdr:spPr>
        <a:xfrm flipV="1">
          <a:off x="21323300" y="1061520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61521</xdr:rowOff>
    </xdr:from>
    <xdr:ext cx="469744" cy="259045"/>
    <xdr:sp macro="" textlink="">
      <xdr:nvSpPr>
        <xdr:cNvPr id="473"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54264</xdr:rowOff>
    </xdr:from>
    <xdr:ext cx="469744" cy="259045"/>
    <xdr:sp macro="" textlink="">
      <xdr:nvSpPr>
        <xdr:cNvPr id="474" name="n_1mainValue【学校施設】&#10;一人当たり面積"/>
        <xdr:cNvSpPr txBox="1"/>
      </xdr:nvSpPr>
      <xdr:spPr>
        <a:xfrm>
          <a:off x="21075727" y="103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6" name="直線コネクタ 4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7" name="テキスト ボックス 4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8" name="直線コネクタ 4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9" name="テキスト ボックス 4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0" name="直線コネクタ 4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1" name="テキスト ボックス 4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2" name="直線コネクタ 4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3" name="テキスト ボックス 4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97" name="直線コネクタ 49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9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99" name="直線コネクタ 49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0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01" name="直線コネクタ 50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0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3" name="フローチャート : 判断 50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04" name="フローチャート : 判断 50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21589</xdr:rowOff>
    </xdr:from>
    <xdr:to>
      <xdr:col>23</xdr:col>
      <xdr:colOff>568325</xdr:colOff>
      <xdr:row>79</xdr:row>
      <xdr:rowOff>123189</xdr:rowOff>
    </xdr:to>
    <xdr:sp macro="" textlink="">
      <xdr:nvSpPr>
        <xdr:cNvPr id="510" name="円/楕円 509"/>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44466</xdr:rowOff>
    </xdr:from>
    <xdr:ext cx="405111" cy="259045"/>
    <xdr:sp macro="" textlink="">
      <xdr:nvSpPr>
        <xdr:cNvPr id="511" name="【児童館】&#10;有形固定資産減価償却率該当値テキスト"/>
        <xdr:cNvSpPr txBox="1"/>
      </xdr:nvSpPr>
      <xdr:spPr>
        <a:xfrm>
          <a:off x="164084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71882</xdr:rowOff>
    </xdr:from>
    <xdr:to>
      <xdr:col>22</xdr:col>
      <xdr:colOff>415925</xdr:colOff>
      <xdr:row>80</xdr:row>
      <xdr:rowOff>2032</xdr:rowOff>
    </xdr:to>
    <xdr:sp macro="" textlink="">
      <xdr:nvSpPr>
        <xdr:cNvPr id="512" name="円/楕円 511"/>
        <xdr:cNvSpPr/>
      </xdr:nvSpPr>
      <xdr:spPr>
        <a:xfrm>
          <a:off x="15430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72389</xdr:rowOff>
    </xdr:from>
    <xdr:to>
      <xdr:col>23</xdr:col>
      <xdr:colOff>517525</xdr:colOff>
      <xdr:row>79</xdr:row>
      <xdr:rowOff>122682</xdr:rowOff>
    </xdr:to>
    <xdr:cxnSp macro="">
      <xdr:nvCxnSpPr>
        <xdr:cNvPr id="513" name="直線コネクタ 512"/>
        <xdr:cNvCxnSpPr/>
      </xdr:nvCxnSpPr>
      <xdr:spPr>
        <a:xfrm flipV="1">
          <a:off x="15481300" y="136169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77740</xdr:rowOff>
    </xdr:from>
    <xdr:ext cx="405111" cy="259045"/>
    <xdr:sp macro="" textlink="">
      <xdr:nvSpPr>
        <xdr:cNvPr id="514"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18559</xdr:rowOff>
    </xdr:from>
    <xdr:ext cx="405111" cy="259045"/>
    <xdr:sp macro="" textlink="">
      <xdr:nvSpPr>
        <xdr:cNvPr id="515" name="n_1mainValue【児童館】&#10;有形固定資産減価償却率"/>
        <xdr:cNvSpPr txBox="1"/>
      </xdr:nvSpPr>
      <xdr:spPr>
        <a:xfrm>
          <a:off x="15266043"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39" name="直線コネクタ 53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1" name="直線コネクタ 54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3" name="直線コネクタ 54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44"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46" name="フローチャート : 判断 5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101600</xdr:rowOff>
    </xdr:from>
    <xdr:to>
      <xdr:col>32</xdr:col>
      <xdr:colOff>238125</xdr:colOff>
      <xdr:row>79</xdr:row>
      <xdr:rowOff>31750</xdr:rowOff>
    </xdr:to>
    <xdr:sp macro="" textlink="">
      <xdr:nvSpPr>
        <xdr:cNvPr id="552" name="円/楕円 551"/>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124477</xdr:rowOff>
    </xdr:from>
    <xdr:ext cx="469744" cy="259045"/>
    <xdr:sp macro="" textlink="">
      <xdr:nvSpPr>
        <xdr:cNvPr id="553" name="【児童館】&#10;一人当たり面積該当値テキスト"/>
        <xdr:cNvSpPr txBox="1"/>
      </xdr:nvSpPr>
      <xdr:spPr>
        <a:xfrm>
          <a:off x="22250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54" name="円/楕円 553"/>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152400</xdr:rowOff>
    </xdr:from>
    <xdr:to>
      <xdr:col>32</xdr:col>
      <xdr:colOff>187325</xdr:colOff>
      <xdr:row>78</xdr:row>
      <xdr:rowOff>152400</xdr:rowOff>
    </xdr:to>
    <xdr:cxnSp macro="">
      <xdr:nvCxnSpPr>
        <xdr:cNvPr id="555" name="直線コネクタ 554"/>
        <xdr:cNvCxnSpPr/>
      </xdr:nvCxnSpPr>
      <xdr:spPr>
        <a:xfrm>
          <a:off x="21323300" y="1352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60977</xdr:rowOff>
    </xdr:from>
    <xdr:ext cx="469744" cy="259045"/>
    <xdr:sp macro="" textlink="">
      <xdr:nvSpPr>
        <xdr:cNvPr id="556"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57"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84" name="直線コネクタ 58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8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8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88" name="直線コネクタ 58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138084</xdr:rowOff>
    </xdr:from>
    <xdr:ext cx="405111" cy="259045"/>
    <xdr:sp macro="" textlink="">
      <xdr:nvSpPr>
        <xdr:cNvPr id="589" name="【公民館】&#10;有形固定資産減価償却率平均値テキスト"/>
        <xdr:cNvSpPr txBox="1"/>
      </xdr:nvSpPr>
      <xdr:spPr>
        <a:xfrm>
          <a:off x="16408400" y="1796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90" name="フローチャート : 判断 58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91" name="フローチャート : 判断 59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53158</xdr:rowOff>
    </xdr:from>
    <xdr:to>
      <xdr:col>23</xdr:col>
      <xdr:colOff>568325</xdr:colOff>
      <xdr:row>107</xdr:row>
      <xdr:rowOff>154758</xdr:rowOff>
    </xdr:to>
    <xdr:sp macro="" textlink="">
      <xdr:nvSpPr>
        <xdr:cNvPr id="597" name="円/楕円 596"/>
        <xdr:cNvSpPr/>
      </xdr:nvSpPr>
      <xdr:spPr>
        <a:xfrm>
          <a:off x="16268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139535</xdr:rowOff>
    </xdr:from>
    <xdr:ext cx="405111" cy="259045"/>
    <xdr:sp macro="" textlink="">
      <xdr:nvSpPr>
        <xdr:cNvPr id="598" name="【公民館】&#10;有形固定資産減価償却率該当値テキスト"/>
        <xdr:cNvSpPr txBox="1"/>
      </xdr:nvSpPr>
      <xdr:spPr>
        <a:xfrm>
          <a:off x="16408400" y="1831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149498</xdr:rowOff>
    </xdr:from>
    <xdr:to>
      <xdr:col>22</xdr:col>
      <xdr:colOff>415925</xdr:colOff>
      <xdr:row>107</xdr:row>
      <xdr:rowOff>79648</xdr:rowOff>
    </xdr:to>
    <xdr:sp macro="" textlink="">
      <xdr:nvSpPr>
        <xdr:cNvPr id="599" name="円/楕円 598"/>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28848</xdr:rowOff>
    </xdr:from>
    <xdr:to>
      <xdr:col>23</xdr:col>
      <xdr:colOff>517525</xdr:colOff>
      <xdr:row>107</xdr:row>
      <xdr:rowOff>103958</xdr:rowOff>
    </xdr:to>
    <xdr:cxnSp macro="">
      <xdr:nvCxnSpPr>
        <xdr:cNvPr id="600" name="直線コネクタ 599"/>
        <xdr:cNvCxnSpPr/>
      </xdr:nvCxnSpPr>
      <xdr:spPr>
        <a:xfrm>
          <a:off x="15481300" y="18373998"/>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81478</xdr:rowOff>
    </xdr:from>
    <xdr:ext cx="405111" cy="259045"/>
    <xdr:sp macro="" textlink="">
      <xdr:nvSpPr>
        <xdr:cNvPr id="601"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70775</xdr:rowOff>
    </xdr:from>
    <xdr:ext cx="405111" cy="259045"/>
    <xdr:sp macro="" textlink="">
      <xdr:nvSpPr>
        <xdr:cNvPr id="602" name="n_1mainValue【公民館】&#10;有形固定資産減価償却率"/>
        <xdr:cNvSpPr txBox="1"/>
      </xdr:nvSpPr>
      <xdr:spPr>
        <a:xfrm>
          <a:off x="15266043"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29" name="直線コネクタ 628"/>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30"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31" name="直線コネクタ 630"/>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32"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33" name="直線コネクタ 63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634"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35" name="フローチャート : 判断 634"/>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36" name="フローチャート : 判断 635"/>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120650</xdr:rowOff>
    </xdr:from>
    <xdr:to>
      <xdr:col>32</xdr:col>
      <xdr:colOff>238125</xdr:colOff>
      <xdr:row>104</xdr:row>
      <xdr:rowOff>50800</xdr:rowOff>
    </xdr:to>
    <xdr:sp macro="" textlink="">
      <xdr:nvSpPr>
        <xdr:cNvPr id="642" name="円/楕円 641"/>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143527</xdr:rowOff>
    </xdr:from>
    <xdr:ext cx="469744" cy="259045"/>
    <xdr:sp macro="" textlink="">
      <xdr:nvSpPr>
        <xdr:cNvPr id="643" name="【公民館】&#10;一人当たり面積該当値テキスト"/>
        <xdr:cNvSpPr txBox="1"/>
      </xdr:nvSpPr>
      <xdr:spPr>
        <a:xfrm>
          <a:off x="222504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36286</xdr:rowOff>
    </xdr:from>
    <xdr:to>
      <xdr:col>31</xdr:col>
      <xdr:colOff>85725</xdr:colOff>
      <xdr:row>104</xdr:row>
      <xdr:rowOff>137886</xdr:rowOff>
    </xdr:to>
    <xdr:sp macro="" textlink="">
      <xdr:nvSpPr>
        <xdr:cNvPr id="644" name="円/楕円 643"/>
        <xdr:cNvSpPr/>
      </xdr:nvSpPr>
      <xdr:spPr>
        <a:xfrm>
          <a:off x="21272500" y="178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0</xdr:rowOff>
    </xdr:from>
    <xdr:to>
      <xdr:col>32</xdr:col>
      <xdr:colOff>187325</xdr:colOff>
      <xdr:row>104</xdr:row>
      <xdr:rowOff>87086</xdr:rowOff>
    </xdr:to>
    <xdr:cxnSp macro="">
      <xdr:nvCxnSpPr>
        <xdr:cNvPr id="645" name="直線コネクタ 644"/>
        <xdr:cNvCxnSpPr/>
      </xdr:nvCxnSpPr>
      <xdr:spPr>
        <a:xfrm flipV="1">
          <a:off x="21323300" y="178308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88191</xdr:rowOff>
    </xdr:from>
    <xdr:ext cx="469744" cy="259045"/>
    <xdr:sp macro="" textlink="">
      <xdr:nvSpPr>
        <xdr:cNvPr id="646" name="n_1aveValue【公民館】&#10;一人当たり面積"/>
        <xdr:cNvSpPr txBox="1"/>
      </xdr:nvSpPr>
      <xdr:spPr>
        <a:xfrm>
          <a:off x="210757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154413</xdr:rowOff>
    </xdr:from>
    <xdr:ext cx="469744" cy="259045"/>
    <xdr:sp macro="" textlink="">
      <xdr:nvSpPr>
        <xdr:cNvPr id="647" name="n_1mainValue【公民館】&#10;一人当たり面積"/>
        <xdr:cNvSpPr txBox="1"/>
      </xdr:nvSpPr>
      <xdr:spPr>
        <a:xfrm>
          <a:off x="21075727"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類似団体と比較して、特に有形固定資産減価償却率が高い施設としては、保育所、児童館であり、特に低い施設は橋りょう・トンネル及び公営住宅である。</a:t>
          </a:r>
          <a:endParaRPr lang="ja-JP" altLang="ja-JP" sz="1400">
            <a:effectLst/>
          </a:endParaRPr>
        </a:p>
        <a:p>
          <a:r>
            <a:rPr kumimoji="1" lang="ja-JP" altLang="ja-JP" sz="1100">
              <a:solidFill>
                <a:schemeClr val="dk1"/>
              </a:solidFill>
              <a:effectLst/>
              <a:latin typeface="+mn-lt"/>
              <a:ea typeface="+mn-ea"/>
              <a:cs typeface="+mn-cs"/>
            </a:rPr>
            <a:t>保育所については、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施設が築年数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年以上経過した施設となっている。</a:t>
          </a:r>
          <a:endParaRPr lang="ja-JP" altLang="ja-JP" sz="1400">
            <a:effectLst/>
          </a:endParaRPr>
        </a:p>
        <a:p>
          <a:r>
            <a:rPr kumimoji="1" lang="ja-JP" altLang="ja-JP" sz="1100">
              <a:solidFill>
                <a:schemeClr val="dk1"/>
              </a:solidFill>
              <a:effectLst/>
              <a:latin typeface="+mn-lt"/>
              <a:ea typeface="+mn-ea"/>
              <a:cs typeface="+mn-cs"/>
            </a:rPr>
            <a:t>児童館については、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館のうち、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館が昭和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年代に建設された木造児童館である。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老朽化が進んでいる施設については、厚木市公共施設最適化基本計画に基づき計画的な管理を実施していく。</a:t>
          </a:r>
          <a:endParaRPr lang="ja-JP" altLang="ja-JP" sz="1400">
            <a:effectLst/>
          </a:endParaRPr>
        </a:p>
        <a:p>
          <a:r>
            <a:rPr kumimoji="1" lang="ja-JP" altLang="ja-JP" sz="1100">
              <a:solidFill>
                <a:schemeClr val="dk1"/>
              </a:solidFill>
              <a:effectLst/>
              <a:latin typeface="+mn-lt"/>
              <a:ea typeface="+mn-ea"/>
              <a:cs typeface="+mn-cs"/>
            </a:rPr>
            <a:t>橋りょうについては、平成</a:t>
          </a:r>
          <a:r>
            <a:rPr kumimoji="1" lang="en-US" altLang="ja-JP" sz="1100">
              <a:solidFill>
                <a:schemeClr val="dk1"/>
              </a:solidFill>
              <a:effectLst/>
              <a:latin typeface="+mn-lt"/>
              <a:ea typeface="+mn-ea"/>
              <a:cs typeface="+mn-cs"/>
            </a:rPr>
            <a:t>23 </a:t>
          </a:r>
          <a:r>
            <a:rPr kumimoji="1" lang="ja-JP" altLang="ja-JP" sz="1100">
              <a:solidFill>
                <a:schemeClr val="dk1"/>
              </a:solidFill>
              <a:effectLst/>
              <a:latin typeface="+mn-lt"/>
              <a:ea typeface="+mn-ea"/>
              <a:cs typeface="+mn-cs"/>
            </a:rPr>
            <a:t>年度に、既存の橋梁のうち</a:t>
          </a:r>
          <a:r>
            <a:rPr kumimoji="1" lang="en-US" altLang="ja-JP" sz="1100">
              <a:solidFill>
                <a:schemeClr val="dk1"/>
              </a:solidFill>
              <a:effectLst/>
              <a:latin typeface="+mn-lt"/>
              <a:ea typeface="+mn-ea"/>
              <a:cs typeface="+mn-cs"/>
            </a:rPr>
            <a:t>188 </a:t>
          </a:r>
          <a:r>
            <a:rPr kumimoji="1" lang="ja-JP" altLang="ja-JP" sz="1100">
              <a:solidFill>
                <a:schemeClr val="dk1"/>
              </a:solidFill>
              <a:effectLst/>
              <a:latin typeface="+mn-lt"/>
              <a:ea typeface="+mn-ea"/>
              <a:cs typeface="+mn-cs"/>
            </a:rPr>
            <a:t>橋に対する維持管理費用の縮減と予算の平準化、地域道路網の安全性、信頼性を確保することを目的とした「橋梁長寿命化修繕計画」を策定し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計画的な改修を行っているところである。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70" name="円/楕円 69"/>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29227</xdr:rowOff>
    </xdr:from>
    <xdr:ext cx="405111" cy="259045"/>
    <xdr:sp macro="" textlink="">
      <xdr:nvSpPr>
        <xdr:cNvPr id="71" name="【図書館】&#10;有形固定資産減価償却率該当値テキスト"/>
        <xdr:cNvSpPr txBox="1"/>
      </xdr:nvSpPr>
      <xdr:spPr>
        <a:xfrm>
          <a:off x="47244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44450</xdr:rowOff>
    </xdr:from>
    <xdr:to>
      <xdr:col>5</xdr:col>
      <xdr:colOff>409575</xdr:colOff>
      <xdr:row>37</xdr:row>
      <xdr:rowOff>146050</xdr:rowOff>
    </xdr:to>
    <xdr:sp macro="" textlink="">
      <xdr:nvSpPr>
        <xdr:cNvPr id="72" name="円/楕円 71"/>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57150</xdr:rowOff>
    </xdr:from>
    <xdr:to>
      <xdr:col>6</xdr:col>
      <xdr:colOff>511175</xdr:colOff>
      <xdr:row>37</xdr:row>
      <xdr:rowOff>95250</xdr:rowOff>
    </xdr:to>
    <xdr:cxnSp macro="">
      <xdr:nvCxnSpPr>
        <xdr:cNvPr id="73" name="直線コネクタ 72"/>
        <xdr:cNvCxnSpPr/>
      </xdr:nvCxnSpPr>
      <xdr:spPr>
        <a:xfrm flipV="1">
          <a:off x="37973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162577</xdr:rowOff>
    </xdr:from>
    <xdr:ext cx="405111" cy="259045"/>
    <xdr:sp macro="" textlink="">
      <xdr:nvSpPr>
        <xdr:cNvPr id="75" name="n_1mainValue【図書館】&#10;有形固定資産減価償却率"/>
        <xdr:cNvSpPr txBox="1"/>
      </xdr:nvSpPr>
      <xdr:spPr>
        <a:xfrm>
          <a:off x="3582043"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3"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1" name="円/楕円 11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60977</xdr:rowOff>
    </xdr:from>
    <xdr:ext cx="469744" cy="259045"/>
    <xdr:sp macro="" textlink="">
      <xdr:nvSpPr>
        <xdr:cNvPr id="112" name="【図書館】&#10;一人当たり面積該当値テキスト"/>
        <xdr:cNvSpPr txBox="1"/>
      </xdr:nvSpPr>
      <xdr:spPr>
        <a:xfrm>
          <a:off x="10566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3" name="円/楕円 11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133350</xdr:rowOff>
    </xdr:from>
    <xdr:to>
      <xdr:col>15</xdr:col>
      <xdr:colOff>180975</xdr:colOff>
      <xdr:row>37</xdr:row>
      <xdr:rowOff>133350</xdr:rowOff>
    </xdr:to>
    <xdr:cxnSp macro="">
      <xdr:nvCxnSpPr>
        <xdr:cNvPr id="114" name="直線コネクタ 11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3827</xdr:rowOff>
    </xdr:from>
    <xdr:ext cx="469744" cy="259045"/>
    <xdr:sp macro="" textlink="">
      <xdr:nvSpPr>
        <xdr:cNvPr id="115"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29227</xdr:rowOff>
    </xdr:from>
    <xdr:ext cx="469744" cy="259045"/>
    <xdr:sp macro="" textlink="">
      <xdr:nvSpPr>
        <xdr:cNvPr id="116"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8"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24312</xdr:rowOff>
    </xdr:from>
    <xdr:to>
      <xdr:col>6</xdr:col>
      <xdr:colOff>561975</xdr:colOff>
      <xdr:row>58</xdr:row>
      <xdr:rowOff>125912</xdr:rowOff>
    </xdr:to>
    <xdr:sp macro="" textlink="">
      <xdr:nvSpPr>
        <xdr:cNvPr id="156" name="円/楕円 155"/>
        <xdr:cNvSpPr/>
      </xdr:nvSpPr>
      <xdr:spPr>
        <a:xfrm>
          <a:off x="4584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47189</xdr:rowOff>
    </xdr:from>
    <xdr:ext cx="405111" cy="259045"/>
    <xdr:sp macro="" textlink="">
      <xdr:nvSpPr>
        <xdr:cNvPr id="157" name="【体育館・プール】&#10;有形固定資産減価償却率該当値テキスト"/>
        <xdr:cNvSpPr txBox="1"/>
      </xdr:nvSpPr>
      <xdr:spPr>
        <a:xfrm>
          <a:off x="47244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62230</xdr:rowOff>
    </xdr:to>
    <xdr:sp macro="" textlink="">
      <xdr:nvSpPr>
        <xdr:cNvPr id="158" name="円/楕円 157"/>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75112</xdr:rowOff>
    </xdr:from>
    <xdr:to>
      <xdr:col>6</xdr:col>
      <xdr:colOff>511175</xdr:colOff>
      <xdr:row>59</xdr:row>
      <xdr:rowOff>11430</xdr:rowOff>
    </xdr:to>
    <xdr:cxnSp macro="">
      <xdr:nvCxnSpPr>
        <xdr:cNvPr id="159" name="直線コネクタ 158"/>
        <xdr:cNvCxnSpPr/>
      </xdr:nvCxnSpPr>
      <xdr:spPr>
        <a:xfrm flipV="1">
          <a:off x="3797300" y="1001921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66420</xdr:rowOff>
    </xdr:from>
    <xdr:ext cx="405111" cy="259045"/>
    <xdr:sp macro="" textlink="">
      <xdr:nvSpPr>
        <xdr:cNvPr id="160"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78757</xdr:rowOff>
    </xdr:from>
    <xdr:ext cx="405111" cy="259045"/>
    <xdr:sp macro="" textlink="">
      <xdr:nvSpPr>
        <xdr:cNvPr id="161" name="n_1mainValue【体育館・プール】&#10;有形固定資産減価償却率"/>
        <xdr:cNvSpPr txBox="1"/>
      </xdr:nvSpPr>
      <xdr:spPr>
        <a:xfrm>
          <a:off x="3582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36830</xdr:rowOff>
    </xdr:from>
    <xdr:to>
      <xdr:col>15</xdr:col>
      <xdr:colOff>231775</xdr:colOff>
      <xdr:row>62</xdr:row>
      <xdr:rowOff>138430</xdr:rowOff>
    </xdr:to>
    <xdr:sp macro="" textlink="">
      <xdr:nvSpPr>
        <xdr:cNvPr id="198" name="円/楕円 197"/>
        <xdr:cNvSpPr/>
      </xdr:nvSpPr>
      <xdr:spPr>
        <a:xfrm>
          <a:off x="10426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15257</xdr:rowOff>
    </xdr:from>
    <xdr:ext cx="469744" cy="259045"/>
    <xdr:sp macro="" textlink="">
      <xdr:nvSpPr>
        <xdr:cNvPr id="199" name="【体育館・プール】&#10;一人当たり面積該当値テキスト"/>
        <xdr:cNvSpPr txBox="1"/>
      </xdr:nvSpPr>
      <xdr:spPr>
        <a:xfrm>
          <a:off x="1056640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36830</xdr:rowOff>
    </xdr:from>
    <xdr:to>
      <xdr:col>14</xdr:col>
      <xdr:colOff>79375</xdr:colOff>
      <xdr:row>62</xdr:row>
      <xdr:rowOff>138430</xdr:rowOff>
    </xdr:to>
    <xdr:sp macro="" textlink="">
      <xdr:nvSpPr>
        <xdr:cNvPr id="200" name="円/楕円 199"/>
        <xdr:cNvSpPr/>
      </xdr:nvSpPr>
      <xdr:spPr>
        <a:xfrm>
          <a:off x="958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87630</xdr:rowOff>
    </xdr:from>
    <xdr:to>
      <xdr:col>15</xdr:col>
      <xdr:colOff>180975</xdr:colOff>
      <xdr:row>62</xdr:row>
      <xdr:rowOff>87630</xdr:rowOff>
    </xdr:to>
    <xdr:cxnSp macro="">
      <xdr:nvCxnSpPr>
        <xdr:cNvPr id="201" name="直線コネクタ 200"/>
        <xdr:cNvCxnSpPr/>
      </xdr:nvCxnSpPr>
      <xdr:spPr>
        <a:xfrm>
          <a:off x="9639300" y="10717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162577</xdr:rowOff>
    </xdr:from>
    <xdr:ext cx="469744" cy="259045"/>
    <xdr:sp macro="" textlink="">
      <xdr:nvSpPr>
        <xdr:cNvPr id="20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129557</xdr:rowOff>
    </xdr:from>
    <xdr:ext cx="469744" cy="259045"/>
    <xdr:sp macro="" textlink="">
      <xdr:nvSpPr>
        <xdr:cNvPr id="203" name="n_1mainValue【体育館・プール】&#10;一人当たり面積"/>
        <xdr:cNvSpPr txBox="1"/>
      </xdr:nvSpPr>
      <xdr:spPr>
        <a:xfrm>
          <a:off x="93917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0" name="テキスト ボックス 22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1" name="直線コネクタ 23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2" name="テキスト ボックス 23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3" name="直線コネクタ 23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4" name="テキスト ボックス 23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5" name="直線コネクタ 23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6" name="テキスト ボックス 23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7" name="直線コネクタ 23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8" name="テキスト ボックス 23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9" name="直線コネクタ 23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40" name="テキスト ボックス 23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1" name="直線コネクタ 2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2" name="テキスト ボックス 2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44" name="直線コネクタ 243"/>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45"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46" name="直線コネクタ 245"/>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47"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48" name="直線コネクタ 247"/>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49"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50" name="フローチャート : 判断 249"/>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251" name="フローチャート : 判断 250"/>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2" name="テキスト ボックス 2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3" name="テキスト ボックス 2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4" name="テキスト ボックス 2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5" name="テキスト ボックス 2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6" name="テキスト ボックス 2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116839</xdr:rowOff>
    </xdr:from>
    <xdr:to>
      <xdr:col>6</xdr:col>
      <xdr:colOff>561975</xdr:colOff>
      <xdr:row>102</xdr:row>
      <xdr:rowOff>46989</xdr:rowOff>
    </xdr:to>
    <xdr:sp macro="" textlink="">
      <xdr:nvSpPr>
        <xdr:cNvPr id="257" name="円/楕円 256"/>
        <xdr:cNvSpPr/>
      </xdr:nvSpPr>
      <xdr:spPr>
        <a:xfrm>
          <a:off x="4584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139716</xdr:rowOff>
    </xdr:from>
    <xdr:ext cx="405111" cy="259045"/>
    <xdr:sp macro="" textlink="">
      <xdr:nvSpPr>
        <xdr:cNvPr id="258" name="【市民会館】&#10;有形固定資産減価償却率該当値テキスト"/>
        <xdr:cNvSpPr txBox="1"/>
      </xdr:nvSpPr>
      <xdr:spPr>
        <a:xfrm>
          <a:off x="47244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164464</xdr:rowOff>
    </xdr:from>
    <xdr:to>
      <xdr:col>5</xdr:col>
      <xdr:colOff>409575</xdr:colOff>
      <xdr:row>102</xdr:row>
      <xdr:rowOff>94614</xdr:rowOff>
    </xdr:to>
    <xdr:sp macro="" textlink="">
      <xdr:nvSpPr>
        <xdr:cNvPr id="259" name="円/楕円 258"/>
        <xdr:cNvSpPr/>
      </xdr:nvSpPr>
      <xdr:spPr>
        <a:xfrm>
          <a:off x="3746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167639</xdr:rowOff>
    </xdr:from>
    <xdr:to>
      <xdr:col>6</xdr:col>
      <xdr:colOff>511175</xdr:colOff>
      <xdr:row>102</xdr:row>
      <xdr:rowOff>43814</xdr:rowOff>
    </xdr:to>
    <xdr:cxnSp macro="">
      <xdr:nvCxnSpPr>
        <xdr:cNvPr id="260" name="直線コネクタ 259"/>
        <xdr:cNvCxnSpPr/>
      </xdr:nvCxnSpPr>
      <xdr:spPr>
        <a:xfrm flipV="1">
          <a:off x="3797300" y="174840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114316</xdr:rowOff>
    </xdr:from>
    <xdr:ext cx="405111" cy="259045"/>
    <xdr:sp macro="" textlink="">
      <xdr:nvSpPr>
        <xdr:cNvPr id="261"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111141</xdr:rowOff>
    </xdr:from>
    <xdr:ext cx="405111" cy="259045"/>
    <xdr:sp macro="" textlink="">
      <xdr:nvSpPr>
        <xdr:cNvPr id="262" name="n_1mainValue【市民会館】&#10;有形固定資産減価償却率"/>
        <xdr:cNvSpPr txBox="1"/>
      </xdr:nvSpPr>
      <xdr:spPr>
        <a:xfrm>
          <a:off x="3582043"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0" name="正方形/長方形 2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1" name="テキスト ボックス 2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2" name="直線コネクタ 2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273" name="直線コネクタ 272"/>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274" name="テキスト ボックス 273"/>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5" name="直線コネクタ 27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6" name="テキスト ボックス 27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77" name="直線コネクタ 276"/>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278" name="テキスト ボックス 277"/>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9" name="直線コネクタ 2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0" name="テキスト ボックス 27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81" name="直線コネクタ 280"/>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282" name="テキスト ボックス 281"/>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83" name="直線コネクタ 28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4" name="テキスト ボックス 28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85" name="直線コネクタ 284"/>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286" name="テキスト ボックス 285"/>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7" name="直線コネクタ 2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8" name="テキスト ボックス 2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290" name="直線コネクタ 289"/>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291"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292" name="直線コネクタ 291"/>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293"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294" name="直線コネクタ 293"/>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295"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296" name="フローチャート : 判断 295"/>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297" name="フローチャート : 判断 296"/>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8" name="テキスト ボックス 2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9" name="テキスト ボックス 2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0" name="テキスト ボックス 2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1" name="テキスト ボックス 3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2" name="テキスト ボックス 3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63500</xdr:rowOff>
    </xdr:from>
    <xdr:to>
      <xdr:col>15</xdr:col>
      <xdr:colOff>231775</xdr:colOff>
      <xdr:row>106</xdr:row>
      <xdr:rowOff>165100</xdr:rowOff>
    </xdr:to>
    <xdr:sp macro="" textlink="">
      <xdr:nvSpPr>
        <xdr:cNvPr id="303" name="円/楕円 302"/>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41927</xdr:rowOff>
    </xdr:from>
    <xdr:ext cx="469744" cy="259045"/>
    <xdr:sp macro="" textlink="">
      <xdr:nvSpPr>
        <xdr:cNvPr id="304" name="【市民会館】&#10;一人当たり面積該当値テキスト"/>
        <xdr:cNvSpPr txBox="1"/>
      </xdr:nvSpPr>
      <xdr:spPr>
        <a:xfrm>
          <a:off x="105664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63500</xdr:rowOff>
    </xdr:from>
    <xdr:to>
      <xdr:col>14</xdr:col>
      <xdr:colOff>79375</xdr:colOff>
      <xdr:row>106</xdr:row>
      <xdr:rowOff>165100</xdr:rowOff>
    </xdr:to>
    <xdr:sp macro="" textlink="">
      <xdr:nvSpPr>
        <xdr:cNvPr id="305" name="円/楕円 304"/>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114300</xdr:rowOff>
    </xdr:from>
    <xdr:to>
      <xdr:col>15</xdr:col>
      <xdr:colOff>180975</xdr:colOff>
      <xdr:row>106</xdr:row>
      <xdr:rowOff>114300</xdr:rowOff>
    </xdr:to>
    <xdr:cxnSp macro="">
      <xdr:nvCxnSpPr>
        <xdr:cNvPr id="306" name="直線コネクタ 305"/>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143527</xdr:rowOff>
    </xdr:from>
    <xdr:ext cx="469744" cy="259045"/>
    <xdr:sp macro="" textlink="">
      <xdr:nvSpPr>
        <xdr:cNvPr id="307"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156227</xdr:rowOff>
    </xdr:from>
    <xdr:ext cx="469744" cy="259045"/>
    <xdr:sp macro="" textlink="">
      <xdr:nvSpPr>
        <xdr:cNvPr id="308"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9" name="テキスト ボックス 3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20" name="直線コネクタ 3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21" name="テキスト ボックス 3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22" name="直線コネクタ 3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23" name="テキスト ボックス 3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4" name="直線コネクタ 3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5" name="テキスト ボックス 3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6" name="直線コネクタ 3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7" name="テキスト ボックス 3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31" name="直線コネクタ 330"/>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32"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33" name="直線コネクタ 332"/>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34"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35" name="直線コネクタ 334"/>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36"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37" name="フローチャート : 判断 336"/>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38" name="フローチャート : 判断 337"/>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64262</xdr:rowOff>
    </xdr:from>
    <xdr:to>
      <xdr:col>23</xdr:col>
      <xdr:colOff>568325</xdr:colOff>
      <xdr:row>33</xdr:row>
      <xdr:rowOff>165862</xdr:rowOff>
    </xdr:to>
    <xdr:sp macro="" textlink="">
      <xdr:nvSpPr>
        <xdr:cNvPr id="344" name="円/楕円 343"/>
        <xdr:cNvSpPr/>
      </xdr:nvSpPr>
      <xdr:spPr>
        <a:xfrm>
          <a:off x="162687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17289</xdr:rowOff>
    </xdr:from>
    <xdr:ext cx="405111" cy="259045"/>
    <xdr:sp macro="" textlink="">
      <xdr:nvSpPr>
        <xdr:cNvPr id="345" name="【一般廃棄物処理施設】&#10;有形固定資産減価償却率該当値テキスト"/>
        <xdr:cNvSpPr txBox="1"/>
      </xdr:nvSpPr>
      <xdr:spPr>
        <a:xfrm>
          <a:off x="16408400" y="567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132842</xdr:rowOff>
    </xdr:from>
    <xdr:to>
      <xdr:col>22</xdr:col>
      <xdr:colOff>415925</xdr:colOff>
      <xdr:row>34</xdr:row>
      <xdr:rowOff>62992</xdr:rowOff>
    </xdr:to>
    <xdr:sp macro="" textlink="">
      <xdr:nvSpPr>
        <xdr:cNvPr id="346" name="円/楕円 345"/>
        <xdr:cNvSpPr/>
      </xdr:nvSpPr>
      <xdr:spPr>
        <a:xfrm>
          <a:off x="15430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115062</xdr:rowOff>
    </xdr:from>
    <xdr:to>
      <xdr:col>23</xdr:col>
      <xdr:colOff>517525</xdr:colOff>
      <xdr:row>34</xdr:row>
      <xdr:rowOff>12192</xdr:rowOff>
    </xdr:to>
    <xdr:cxnSp macro="">
      <xdr:nvCxnSpPr>
        <xdr:cNvPr id="347" name="直線コネクタ 346"/>
        <xdr:cNvCxnSpPr/>
      </xdr:nvCxnSpPr>
      <xdr:spPr>
        <a:xfrm flipV="1">
          <a:off x="15481300" y="57729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26687</xdr:rowOff>
    </xdr:from>
    <xdr:ext cx="405111" cy="259045"/>
    <xdr:sp macro="" textlink="">
      <xdr:nvSpPr>
        <xdr:cNvPr id="348"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79519</xdr:rowOff>
    </xdr:from>
    <xdr:ext cx="405111" cy="259045"/>
    <xdr:sp macro="" textlink="">
      <xdr:nvSpPr>
        <xdr:cNvPr id="349" name="n_1mainValue【一般廃棄物処理施設】&#10;有形固定資産減価償却率"/>
        <xdr:cNvSpPr txBox="1"/>
      </xdr:nvSpPr>
      <xdr:spPr>
        <a:xfrm>
          <a:off x="15266043"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60" name="テキスト ボックス 35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62" name="テキスト ボックス 36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64" name="テキスト ボックス 3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66" name="テキスト ボックス 3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8" name="テキスト ボックス 3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70" name="テキスト ボックス 3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72" name="テキスト ボックス 3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376" name="直線コネクタ 37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37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378" name="直線コネクタ 37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37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380" name="直線コネクタ 37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381"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382" name="フローチャート : 判断 38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383" name="フローチャート : 判断 38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48750</xdr:rowOff>
    </xdr:from>
    <xdr:to>
      <xdr:col>32</xdr:col>
      <xdr:colOff>238125</xdr:colOff>
      <xdr:row>40</xdr:row>
      <xdr:rowOff>150350</xdr:rowOff>
    </xdr:to>
    <xdr:sp macro="" textlink="">
      <xdr:nvSpPr>
        <xdr:cNvPr id="389" name="円/楕円 388"/>
        <xdr:cNvSpPr/>
      </xdr:nvSpPr>
      <xdr:spPr>
        <a:xfrm>
          <a:off x="22110700" y="69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27177</xdr:rowOff>
    </xdr:from>
    <xdr:ext cx="534377" cy="259045"/>
    <xdr:sp macro="" textlink="">
      <xdr:nvSpPr>
        <xdr:cNvPr id="390" name="【一般廃棄物処理施設】&#10;一人当たり有形固定資産（償却資産）額該当値テキスト"/>
        <xdr:cNvSpPr txBox="1"/>
      </xdr:nvSpPr>
      <xdr:spPr>
        <a:xfrm>
          <a:off x="22250400" y="68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49158</xdr:rowOff>
    </xdr:from>
    <xdr:to>
      <xdr:col>31</xdr:col>
      <xdr:colOff>85725</xdr:colOff>
      <xdr:row>40</xdr:row>
      <xdr:rowOff>150758</xdr:rowOff>
    </xdr:to>
    <xdr:sp macro="" textlink="">
      <xdr:nvSpPr>
        <xdr:cNvPr id="391" name="円/楕円 390"/>
        <xdr:cNvSpPr/>
      </xdr:nvSpPr>
      <xdr:spPr>
        <a:xfrm>
          <a:off x="21272500" y="69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99550</xdr:rowOff>
    </xdr:from>
    <xdr:to>
      <xdr:col>32</xdr:col>
      <xdr:colOff>187325</xdr:colOff>
      <xdr:row>40</xdr:row>
      <xdr:rowOff>99958</xdr:rowOff>
    </xdr:to>
    <xdr:cxnSp macro="">
      <xdr:nvCxnSpPr>
        <xdr:cNvPr id="392" name="直線コネクタ 391"/>
        <xdr:cNvCxnSpPr/>
      </xdr:nvCxnSpPr>
      <xdr:spPr>
        <a:xfrm flipV="1">
          <a:off x="21323300" y="6957550"/>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27921</xdr:rowOff>
    </xdr:from>
    <xdr:ext cx="534377" cy="259045"/>
    <xdr:sp macro="" textlink="">
      <xdr:nvSpPr>
        <xdr:cNvPr id="393"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141885</xdr:rowOff>
    </xdr:from>
    <xdr:ext cx="534377" cy="259045"/>
    <xdr:sp macro="" textlink="">
      <xdr:nvSpPr>
        <xdr:cNvPr id="394" name="n_1mainValue【一般廃棄物処理施設】&#10;一人当たり有形固定資産（償却資産）額"/>
        <xdr:cNvSpPr txBox="1"/>
      </xdr:nvSpPr>
      <xdr:spPr>
        <a:xfrm>
          <a:off x="21043411" y="699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6" name="直線コネクタ 4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7" name="テキスト ボックス 4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8" name="直線コネクタ 4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9" name="テキスト ボックス 4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0" name="直線コネクタ 4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1" name="テキスト ボックス 4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2" name="直線コネクタ 4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3" name="テキスト ボックス 4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5" name="テキスト ボックス 4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22860</xdr:rowOff>
    </xdr:from>
    <xdr:to>
      <xdr:col>23</xdr:col>
      <xdr:colOff>516889</xdr:colOff>
      <xdr:row>64</xdr:row>
      <xdr:rowOff>89154</xdr:rowOff>
    </xdr:to>
    <xdr:cxnSp macro="">
      <xdr:nvCxnSpPr>
        <xdr:cNvPr id="417" name="直線コネクタ 416"/>
        <xdr:cNvCxnSpPr/>
      </xdr:nvCxnSpPr>
      <xdr:spPr>
        <a:xfrm flipV="1">
          <a:off x="16318864" y="9966960"/>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92981</xdr:rowOff>
    </xdr:from>
    <xdr:ext cx="405111" cy="259045"/>
    <xdr:sp macro="" textlink="">
      <xdr:nvSpPr>
        <xdr:cNvPr id="418" name="【保健センター・保健所】&#10;有形固定資産減価償却率最小値テキスト"/>
        <xdr:cNvSpPr txBox="1"/>
      </xdr:nvSpPr>
      <xdr:spPr>
        <a:xfrm>
          <a:off x="164084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64</xdr:row>
      <xdr:rowOff>89154</xdr:rowOff>
    </xdr:from>
    <xdr:to>
      <xdr:col>23</xdr:col>
      <xdr:colOff>606425</xdr:colOff>
      <xdr:row>64</xdr:row>
      <xdr:rowOff>89154</xdr:rowOff>
    </xdr:to>
    <xdr:cxnSp macro="">
      <xdr:nvCxnSpPr>
        <xdr:cNvPr id="419" name="直線コネクタ 418"/>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140987</xdr:rowOff>
    </xdr:from>
    <xdr:ext cx="405111" cy="259045"/>
    <xdr:sp macro="" textlink="">
      <xdr:nvSpPr>
        <xdr:cNvPr id="420" name="【保健センター・保健所】&#10;有形固定資産減価償却率最大値テキスト"/>
        <xdr:cNvSpPr txBox="1"/>
      </xdr:nvSpPr>
      <xdr:spPr>
        <a:xfrm>
          <a:off x="16408400"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58</xdr:row>
      <xdr:rowOff>22860</xdr:rowOff>
    </xdr:from>
    <xdr:to>
      <xdr:col>23</xdr:col>
      <xdr:colOff>606425</xdr:colOff>
      <xdr:row>58</xdr:row>
      <xdr:rowOff>22860</xdr:rowOff>
    </xdr:to>
    <xdr:cxnSp macro="">
      <xdr:nvCxnSpPr>
        <xdr:cNvPr id="421" name="直線コネクタ 420"/>
        <xdr:cNvCxnSpPr/>
      </xdr:nvCxnSpPr>
      <xdr:spPr>
        <a:xfrm>
          <a:off x="16230600" y="996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102379</xdr:rowOff>
    </xdr:from>
    <xdr:ext cx="405111" cy="259045"/>
    <xdr:sp macro="" textlink="">
      <xdr:nvSpPr>
        <xdr:cNvPr id="422" name="【保健センター・保健所】&#10;有形固定資産減価償却率平均値テキスト"/>
        <xdr:cNvSpPr txBox="1"/>
      </xdr:nvSpPr>
      <xdr:spPr>
        <a:xfrm>
          <a:off x="16408400" y="10389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79502</xdr:rowOff>
    </xdr:from>
    <xdr:to>
      <xdr:col>23</xdr:col>
      <xdr:colOff>568325</xdr:colOff>
      <xdr:row>62</xdr:row>
      <xdr:rowOff>9652</xdr:rowOff>
    </xdr:to>
    <xdr:sp macro="" textlink="">
      <xdr:nvSpPr>
        <xdr:cNvPr id="423" name="フローチャート : 判断 422"/>
        <xdr:cNvSpPr/>
      </xdr:nvSpPr>
      <xdr:spPr>
        <a:xfrm>
          <a:off x="16268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152654</xdr:rowOff>
    </xdr:from>
    <xdr:to>
      <xdr:col>22</xdr:col>
      <xdr:colOff>415925</xdr:colOff>
      <xdr:row>61</xdr:row>
      <xdr:rowOff>82804</xdr:rowOff>
    </xdr:to>
    <xdr:sp macro="" textlink="">
      <xdr:nvSpPr>
        <xdr:cNvPr id="424" name="フローチャート : 判断 423"/>
        <xdr:cNvSpPr/>
      </xdr:nvSpPr>
      <xdr:spPr>
        <a:xfrm>
          <a:off x="15430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38354</xdr:rowOff>
    </xdr:from>
    <xdr:to>
      <xdr:col>23</xdr:col>
      <xdr:colOff>568325</xdr:colOff>
      <xdr:row>64</xdr:row>
      <xdr:rowOff>139954</xdr:rowOff>
    </xdr:to>
    <xdr:sp macro="" textlink="">
      <xdr:nvSpPr>
        <xdr:cNvPr id="430" name="円/楕円 429"/>
        <xdr:cNvSpPr/>
      </xdr:nvSpPr>
      <xdr:spPr>
        <a:xfrm>
          <a:off x="16268700" y="11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124731</xdr:rowOff>
    </xdr:from>
    <xdr:ext cx="405111" cy="259045"/>
    <xdr:sp macro="" textlink="">
      <xdr:nvSpPr>
        <xdr:cNvPr id="431" name="【保健センター・保健所】&#10;有形固定資産減価償却率該当値テキスト"/>
        <xdr:cNvSpPr txBox="1"/>
      </xdr:nvSpPr>
      <xdr:spPr>
        <a:xfrm>
          <a:off x="16408400" y="1092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118364</xdr:rowOff>
    </xdr:from>
    <xdr:to>
      <xdr:col>22</xdr:col>
      <xdr:colOff>415925</xdr:colOff>
      <xdr:row>57</xdr:row>
      <xdr:rowOff>48514</xdr:rowOff>
    </xdr:to>
    <xdr:sp macro="" textlink="">
      <xdr:nvSpPr>
        <xdr:cNvPr id="432" name="円/楕円 431"/>
        <xdr:cNvSpPr/>
      </xdr:nvSpPr>
      <xdr:spPr>
        <a:xfrm>
          <a:off x="15430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169164</xdr:rowOff>
    </xdr:from>
    <xdr:to>
      <xdr:col>23</xdr:col>
      <xdr:colOff>517525</xdr:colOff>
      <xdr:row>64</xdr:row>
      <xdr:rowOff>89154</xdr:rowOff>
    </xdr:to>
    <xdr:cxnSp macro="">
      <xdr:nvCxnSpPr>
        <xdr:cNvPr id="433" name="直線コネクタ 432"/>
        <xdr:cNvCxnSpPr/>
      </xdr:nvCxnSpPr>
      <xdr:spPr>
        <a:xfrm>
          <a:off x="15481300" y="9770364"/>
          <a:ext cx="838200" cy="12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73931</xdr:rowOff>
    </xdr:from>
    <xdr:ext cx="405111" cy="259045"/>
    <xdr:sp macro="" textlink="">
      <xdr:nvSpPr>
        <xdr:cNvPr id="434" name="n_1aveValue【保健センター・保健所】&#10;有形固定資産減価償却率"/>
        <xdr:cNvSpPr txBox="1"/>
      </xdr:nvSpPr>
      <xdr:spPr>
        <a:xfrm>
          <a:off x="15266043"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65041</xdr:rowOff>
    </xdr:from>
    <xdr:ext cx="405111" cy="259045"/>
    <xdr:sp macro="" textlink="">
      <xdr:nvSpPr>
        <xdr:cNvPr id="435" name="n_1mainValue【保健センター・保健所】&#10;有形固定資産減価償却率"/>
        <xdr:cNvSpPr txBox="1"/>
      </xdr:nvSpPr>
      <xdr:spPr>
        <a:xfrm>
          <a:off x="15266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59" name="直線コネクタ 45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6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61" name="直線コネクタ 46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6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63" name="直線コネクタ 46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464"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65" name="フローチャート : 判断 46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466" name="フローチャート : 判断 46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6350</xdr:rowOff>
    </xdr:from>
    <xdr:to>
      <xdr:col>32</xdr:col>
      <xdr:colOff>238125</xdr:colOff>
      <xdr:row>63</xdr:row>
      <xdr:rowOff>107950</xdr:rowOff>
    </xdr:to>
    <xdr:sp macro="" textlink="">
      <xdr:nvSpPr>
        <xdr:cNvPr id="472" name="円/楕円 471"/>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92727</xdr:rowOff>
    </xdr:from>
    <xdr:ext cx="469744" cy="259045"/>
    <xdr:sp macro="" textlink="">
      <xdr:nvSpPr>
        <xdr:cNvPr id="473" name="【保健センター・保健所】&#10;一人当たり面積該当値テキスト"/>
        <xdr:cNvSpPr txBox="1"/>
      </xdr:nvSpPr>
      <xdr:spPr>
        <a:xfrm>
          <a:off x="222504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474" name="円/楕円 473"/>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57150</xdr:rowOff>
    </xdr:from>
    <xdr:to>
      <xdr:col>32</xdr:col>
      <xdr:colOff>187325</xdr:colOff>
      <xdr:row>63</xdr:row>
      <xdr:rowOff>57150</xdr:rowOff>
    </xdr:to>
    <xdr:cxnSp macro="">
      <xdr:nvCxnSpPr>
        <xdr:cNvPr id="475" name="直線コネクタ 474"/>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143527</xdr:rowOff>
    </xdr:from>
    <xdr:ext cx="469744" cy="259045"/>
    <xdr:sp macro="" textlink="">
      <xdr:nvSpPr>
        <xdr:cNvPr id="476"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99077</xdr:rowOff>
    </xdr:from>
    <xdr:ext cx="469744" cy="259045"/>
    <xdr:sp macro="" textlink="">
      <xdr:nvSpPr>
        <xdr:cNvPr id="477"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9" name="直線コネクタ 4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90" name="テキスト ボックス 48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1" name="直線コネクタ 4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2" name="テキスト ボックス 4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3" name="直線コネクタ 4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4" name="テキスト ボックス 4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5" name="直線コネクタ 4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6" name="テキスト ボックス 4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7" name="直線コネクタ 4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8" name="テキスト ボックス 4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9" name="直線コネクタ 4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00" name="テキスト ボックス 49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2" name="テキスト ボックス 50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04" name="直線コネクタ 503"/>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05"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06" name="直線コネクタ 505"/>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07"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08" name="直線コネクタ 507"/>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09"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10" name="フローチャート : 判断 509"/>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11" name="フローチャート : 判断 510"/>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98334</xdr:rowOff>
    </xdr:from>
    <xdr:to>
      <xdr:col>23</xdr:col>
      <xdr:colOff>568325</xdr:colOff>
      <xdr:row>79</xdr:row>
      <xdr:rowOff>28484</xdr:rowOff>
    </xdr:to>
    <xdr:sp macro="" textlink="">
      <xdr:nvSpPr>
        <xdr:cNvPr id="517" name="円/楕円 516"/>
        <xdr:cNvSpPr/>
      </xdr:nvSpPr>
      <xdr:spPr>
        <a:xfrm>
          <a:off x="162687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121211</xdr:rowOff>
    </xdr:from>
    <xdr:ext cx="405111" cy="259045"/>
    <xdr:sp macro="" textlink="">
      <xdr:nvSpPr>
        <xdr:cNvPr id="518" name="【消防施設】&#10;有形固定資産減価償却率該当値テキスト"/>
        <xdr:cNvSpPr txBox="1"/>
      </xdr:nvSpPr>
      <xdr:spPr>
        <a:xfrm>
          <a:off x="16408400" y="1332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10161</xdr:rowOff>
    </xdr:from>
    <xdr:to>
      <xdr:col>22</xdr:col>
      <xdr:colOff>415925</xdr:colOff>
      <xdr:row>78</xdr:row>
      <xdr:rowOff>111761</xdr:rowOff>
    </xdr:to>
    <xdr:sp macro="" textlink="">
      <xdr:nvSpPr>
        <xdr:cNvPr id="519" name="円/楕円 518"/>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60961</xdr:rowOff>
    </xdr:from>
    <xdr:to>
      <xdr:col>23</xdr:col>
      <xdr:colOff>517525</xdr:colOff>
      <xdr:row>78</xdr:row>
      <xdr:rowOff>149134</xdr:rowOff>
    </xdr:to>
    <xdr:cxnSp macro="">
      <xdr:nvCxnSpPr>
        <xdr:cNvPr id="520" name="直線コネクタ 519"/>
        <xdr:cNvCxnSpPr/>
      </xdr:nvCxnSpPr>
      <xdr:spPr>
        <a:xfrm>
          <a:off x="15481300" y="13434061"/>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27776</xdr:rowOff>
    </xdr:from>
    <xdr:ext cx="405111" cy="259045"/>
    <xdr:sp macro="" textlink="">
      <xdr:nvSpPr>
        <xdr:cNvPr id="521"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128288</xdr:rowOff>
    </xdr:from>
    <xdr:ext cx="405111" cy="259045"/>
    <xdr:sp macro="" textlink="">
      <xdr:nvSpPr>
        <xdr:cNvPr id="522" name="n_1mainValue【消防施設】&#10;有形固定資産減価償却率"/>
        <xdr:cNvSpPr txBox="1"/>
      </xdr:nvSpPr>
      <xdr:spPr>
        <a:xfrm>
          <a:off x="15266043"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0" name="正方形/長方形 5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1" name="テキスト ボックス 5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2" name="直線コネクタ 5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3" name="テキスト ボックス 53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34" name="直線コネクタ 533"/>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35" name="テキスト ボックス 534"/>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36" name="直線コネクタ 53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37" name="テキスト ボックス 53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38" name="直線コネクタ 537"/>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39" name="テキスト ボックス 538"/>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0" name="直線コネクタ 5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1" name="テキスト ボックス 5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42" name="直線コネクタ 541"/>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43" name="テキスト ボックス 542"/>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44" name="直線コネクタ 54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45" name="テキスト ボックス 54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46" name="直線コネクタ 545"/>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47" name="テキスト ボックス 546"/>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51" name="直線コネクタ 550"/>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52"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53" name="直線コネクタ 5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5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55" name="直線コネクタ 55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56"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57" name="フローチャート : 判断 556"/>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58" name="フローチャート : 判断 557"/>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44450</xdr:rowOff>
    </xdr:from>
    <xdr:to>
      <xdr:col>32</xdr:col>
      <xdr:colOff>238125</xdr:colOff>
      <xdr:row>81</xdr:row>
      <xdr:rowOff>146050</xdr:rowOff>
    </xdr:to>
    <xdr:sp macro="" textlink="">
      <xdr:nvSpPr>
        <xdr:cNvPr id="564" name="円/楕円 563"/>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67327</xdr:rowOff>
    </xdr:from>
    <xdr:ext cx="469744" cy="259045"/>
    <xdr:sp macro="" textlink="">
      <xdr:nvSpPr>
        <xdr:cNvPr id="565" name="【消防施設】&#10;一人当たり面積該当値テキスト"/>
        <xdr:cNvSpPr txBox="1"/>
      </xdr:nvSpPr>
      <xdr:spPr>
        <a:xfrm>
          <a:off x="222504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73025</xdr:rowOff>
    </xdr:from>
    <xdr:to>
      <xdr:col>31</xdr:col>
      <xdr:colOff>85725</xdr:colOff>
      <xdr:row>82</xdr:row>
      <xdr:rowOff>3175</xdr:rowOff>
    </xdr:to>
    <xdr:sp macro="" textlink="">
      <xdr:nvSpPr>
        <xdr:cNvPr id="566" name="円/楕円 565"/>
        <xdr:cNvSpPr/>
      </xdr:nvSpPr>
      <xdr:spPr>
        <a:xfrm>
          <a:off x="2127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95250</xdr:rowOff>
    </xdr:from>
    <xdr:to>
      <xdr:col>32</xdr:col>
      <xdr:colOff>187325</xdr:colOff>
      <xdr:row>81</xdr:row>
      <xdr:rowOff>123825</xdr:rowOff>
    </xdr:to>
    <xdr:cxnSp macro="">
      <xdr:nvCxnSpPr>
        <xdr:cNvPr id="567" name="直線コネクタ 566"/>
        <xdr:cNvCxnSpPr/>
      </xdr:nvCxnSpPr>
      <xdr:spPr>
        <a:xfrm flipV="1">
          <a:off x="21323300" y="13982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108602</xdr:rowOff>
    </xdr:from>
    <xdr:ext cx="469744" cy="259045"/>
    <xdr:sp macro="" textlink="">
      <xdr:nvSpPr>
        <xdr:cNvPr id="568" name="n_1aveValue【消防施設】&#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19702</xdr:rowOff>
    </xdr:from>
    <xdr:ext cx="469744" cy="259045"/>
    <xdr:sp macro="" textlink="">
      <xdr:nvSpPr>
        <xdr:cNvPr id="569" name="n_1mainValue【消防施設】&#10;一人当たり面積"/>
        <xdr:cNvSpPr txBox="1"/>
      </xdr:nvSpPr>
      <xdr:spPr>
        <a:xfrm>
          <a:off x="210757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0" name="テキスト ボックス 5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1" name="直線コネクタ 5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2" name="テキスト ボックス 5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3" name="直線コネクタ 5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4" name="テキスト ボックス 5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5" name="直線コネクタ 5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6" name="テキスト ボックス 5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7" name="直線コネクタ 5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8" name="テキスト ボックス 5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9" name="直線コネクタ 5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0" name="テキスト ボックス 5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594" name="直線コネクタ 593"/>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595"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596" name="直線コネクタ 595"/>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97"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98" name="直線コネクタ 59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599"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00" name="フローチャート : 判断 599"/>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01" name="フローチャート : 判断 600"/>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95886</xdr:rowOff>
    </xdr:from>
    <xdr:to>
      <xdr:col>23</xdr:col>
      <xdr:colOff>568325</xdr:colOff>
      <xdr:row>101</xdr:row>
      <xdr:rowOff>26036</xdr:rowOff>
    </xdr:to>
    <xdr:sp macro="" textlink="">
      <xdr:nvSpPr>
        <xdr:cNvPr id="607" name="円/楕円 606"/>
        <xdr:cNvSpPr/>
      </xdr:nvSpPr>
      <xdr:spPr>
        <a:xfrm>
          <a:off x="162687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48913</xdr:rowOff>
    </xdr:from>
    <xdr:ext cx="405111" cy="259045"/>
    <xdr:sp macro="" textlink="">
      <xdr:nvSpPr>
        <xdr:cNvPr id="608" name="【庁舎】&#10;有形固定資産減価償却率該当値テキスト"/>
        <xdr:cNvSpPr txBox="1"/>
      </xdr:nvSpPr>
      <xdr:spPr>
        <a:xfrm>
          <a:off x="16408400"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135889</xdr:rowOff>
    </xdr:from>
    <xdr:to>
      <xdr:col>22</xdr:col>
      <xdr:colOff>415925</xdr:colOff>
      <xdr:row>101</xdr:row>
      <xdr:rowOff>66039</xdr:rowOff>
    </xdr:to>
    <xdr:sp macro="" textlink="">
      <xdr:nvSpPr>
        <xdr:cNvPr id="609" name="円/楕円 608"/>
        <xdr:cNvSpPr/>
      </xdr:nvSpPr>
      <xdr:spPr>
        <a:xfrm>
          <a:off x="15430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146686</xdr:rowOff>
    </xdr:from>
    <xdr:to>
      <xdr:col>23</xdr:col>
      <xdr:colOff>517525</xdr:colOff>
      <xdr:row>101</xdr:row>
      <xdr:rowOff>15239</xdr:rowOff>
    </xdr:to>
    <xdr:cxnSp macro="">
      <xdr:nvCxnSpPr>
        <xdr:cNvPr id="610" name="直線コネクタ 609"/>
        <xdr:cNvCxnSpPr/>
      </xdr:nvCxnSpPr>
      <xdr:spPr>
        <a:xfrm flipV="1">
          <a:off x="15481300" y="17291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41927</xdr:rowOff>
    </xdr:from>
    <xdr:ext cx="405111" cy="259045"/>
    <xdr:sp macro="" textlink="">
      <xdr:nvSpPr>
        <xdr:cNvPr id="611"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82566</xdr:rowOff>
    </xdr:from>
    <xdr:ext cx="405111" cy="259045"/>
    <xdr:sp macro="" textlink="">
      <xdr:nvSpPr>
        <xdr:cNvPr id="612" name="n_1mainValue【庁舎】&#10;有形固定資産減価償却率"/>
        <xdr:cNvSpPr txBox="1"/>
      </xdr:nvSpPr>
      <xdr:spPr>
        <a:xfrm>
          <a:off x="15266043"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3" name="直線コネクタ 6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4" name="テキスト ボックス 6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5" name="直線コネクタ 6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6" name="テキスト ボックス 6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9" name="直線コネクタ 6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0" name="テキスト ボックス 6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1" name="直線コネクタ 6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2" name="テキスト ボックス 6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36" name="直線コネクタ 635"/>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37"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38" name="直線コネクタ 637"/>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39"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40" name="直線コネクタ 639"/>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641"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42" name="フローチャート : 判断 64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43" name="フローチャート : 判断 642"/>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109220</xdr:rowOff>
    </xdr:from>
    <xdr:to>
      <xdr:col>32</xdr:col>
      <xdr:colOff>238125</xdr:colOff>
      <xdr:row>108</xdr:row>
      <xdr:rowOff>39370</xdr:rowOff>
    </xdr:to>
    <xdr:sp macro="" textlink="">
      <xdr:nvSpPr>
        <xdr:cNvPr id="649" name="円/楕円 648"/>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24147</xdr:rowOff>
    </xdr:from>
    <xdr:ext cx="469744" cy="259045"/>
    <xdr:sp macro="" textlink="">
      <xdr:nvSpPr>
        <xdr:cNvPr id="650" name="【庁舎】&#10;一人当たり面積該当値テキスト"/>
        <xdr:cNvSpPr txBox="1"/>
      </xdr:nvSpPr>
      <xdr:spPr>
        <a:xfrm>
          <a:off x="22250400"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109220</xdr:rowOff>
    </xdr:from>
    <xdr:to>
      <xdr:col>31</xdr:col>
      <xdr:colOff>85725</xdr:colOff>
      <xdr:row>108</xdr:row>
      <xdr:rowOff>39370</xdr:rowOff>
    </xdr:to>
    <xdr:sp macro="" textlink="">
      <xdr:nvSpPr>
        <xdr:cNvPr id="651" name="円/楕円 650"/>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160020</xdr:rowOff>
    </xdr:from>
    <xdr:to>
      <xdr:col>32</xdr:col>
      <xdr:colOff>187325</xdr:colOff>
      <xdr:row>107</xdr:row>
      <xdr:rowOff>160020</xdr:rowOff>
    </xdr:to>
    <xdr:cxnSp macro="">
      <xdr:nvCxnSpPr>
        <xdr:cNvPr id="652" name="直線コネクタ 651"/>
        <xdr:cNvCxnSpPr/>
      </xdr:nvCxnSpPr>
      <xdr:spPr>
        <a:xfrm>
          <a:off x="21323300" y="1850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33038</xdr:rowOff>
    </xdr:from>
    <xdr:ext cx="469744" cy="259045"/>
    <xdr:sp macro="" textlink="">
      <xdr:nvSpPr>
        <xdr:cNvPr id="653"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30497</xdr:rowOff>
    </xdr:from>
    <xdr:ext cx="469744" cy="259045"/>
    <xdr:sp macro="" textlink="">
      <xdr:nvSpPr>
        <xdr:cNvPr id="654" name="n_1mainValue【庁舎】&#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類似団体と比較して、特に有形固定資産減価償却率が高い施設としては、図書館、市民会館、一般廃棄物処理施設、庁舎である。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図書館は、昭和</a:t>
          </a:r>
          <a:r>
            <a:rPr kumimoji="1" lang="en-US" altLang="ja-JP" sz="1100" baseline="0">
              <a:solidFill>
                <a:schemeClr val="dk1"/>
              </a:solidFill>
              <a:effectLst/>
              <a:latin typeface="+mn-lt"/>
              <a:ea typeface="+mn-ea"/>
              <a:cs typeface="+mn-cs"/>
            </a:rPr>
            <a:t>59</a:t>
          </a:r>
          <a:r>
            <a:rPr kumimoji="1" lang="ja-JP" altLang="ja-JP" sz="1100" baseline="0">
              <a:solidFill>
                <a:schemeClr val="dk1"/>
              </a:solidFill>
              <a:effectLst/>
              <a:latin typeface="+mn-lt"/>
              <a:ea typeface="+mn-ea"/>
              <a:cs typeface="+mn-cs"/>
            </a:rPr>
            <a:t>年に建設された施設であるが、「中心市街地の公共施設再配置計画」に基づき検討が進められている。</a:t>
          </a:r>
          <a:endParaRPr lang="ja-JP" altLang="ja-JP" sz="1400">
            <a:effectLst/>
          </a:endParaRPr>
        </a:p>
        <a:p>
          <a:r>
            <a:rPr kumimoji="1" lang="ja-JP" altLang="ja-JP" sz="1100" baseline="0">
              <a:solidFill>
                <a:schemeClr val="dk1"/>
              </a:solidFill>
              <a:effectLst/>
              <a:latin typeface="+mn-lt"/>
              <a:ea typeface="+mn-ea"/>
              <a:cs typeface="+mn-cs"/>
            </a:rPr>
            <a:t>市民会館（文化会館）は、昭和</a:t>
          </a:r>
          <a:r>
            <a:rPr kumimoji="1" lang="en-US" altLang="ja-JP" sz="1100" baseline="0">
              <a:solidFill>
                <a:schemeClr val="dk1"/>
              </a:solidFill>
              <a:effectLst/>
              <a:latin typeface="+mn-lt"/>
              <a:ea typeface="+mn-ea"/>
              <a:cs typeface="+mn-cs"/>
            </a:rPr>
            <a:t>53</a:t>
          </a:r>
          <a:r>
            <a:rPr kumimoji="1" lang="ja-JP" altLang="ja-JP" sz="1100" baseline="0">
              <a:solidFill>
                <a:schemeClr val="dk1"/>
              </a:solidFill>
              <a:effectLst/>
              <a:latin typeface="+mn-lt"/>
              <a:ea typeface="+mn-ea"/>
              <a:cs typeface="+mn-cs"/>
            </a:rPr>
            <a:t>年に建設された施設であり、</a:t>
          </a:r>
          <a:r>
            <a:rPr lang="ja-JP" altLang="ja-JP" sz="1100" b="0" i="0" baseline="0">
              <a:solidFill>
                <a:schemeClr val="dk1"/>
              </a:solidFill>
              <a:effectLst/>
              <a:latin typeface="+mn-lt"/>
              <a:ea typeface="+mn-ea"/>
              <a:cs typeface="+mn-cs"/>
            </a:rPr>
            <a:t>「厚木市公共建築物の維持管理計画作成ガイドライン」に沿って、計画的に予防保全工事や建築設備の改修を実施し、施設の長寿命化を図っている。</a:t>
          </a:r>
          <a:endParaRPr lang="ja-JP" altLang="ja-JP" sz="1400">
            <a:effectLst/>
          </a:endParaRPr>
        </a:p>
        <a:p>
          <a:r>
            <a:rPr lang="ja-JP" altLang="ja-JP" sz="1100" b="0" i="0" baseline="0">
              <a:solidFill>
                <a:schemeClr val="dk1"/>
              </a:solidFill>
              <a:effectLst/>
              <a:latin typeface="+mn-lt"/>
              <a:ea typeface="+mn-ea"/>
              <a:cs typeface="+mn-cs"/>
            </a:rPr>
            <a:t>一般廃棄物処理施設（環境センター）は、稼働から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年以上経過している施設であり、「厚木愛甲ごみ処理広域化実施計画」に基づき、新ごみ中間処理施設の整備を進めている。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庁舎については、本庁舎は昭和</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年に建設されたものであるが、「厚木市公共建築物の維持管理計画作成ガイドライン」に沿って、計画的に予防保全工事や建築設備の改修を実施するとともに、厚木市庁舎建設等検討委員会を設置し、庁舎の建て替えの必要性及び今後の在り方等について検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昭和</a:t>
          </a:r>
          <a:r>
            <a:rPr kumimoji="1" lang="en-US" altLang="ja-JP" sz="1300" baseline="0">
              <a:solidFill>
                <a:sysClr val="windowText" lastClr="000000"/>
              </a:solidFill>
              <a:latin typeface="ＭＳ Ｐゴシック"/>
            </a:rPr>
            <a:t>39</a:t>
          </a:r>
          <a:r>
            <a:rPr kumimoji="1" lang="ja-JP" altLang="en-US" sz="1300" baseline="0">
              <a:solidFill>
                <a:sysClr val="windowText" lastClr="000000"/>
              </a:solidFill>
              <a:latin typeface="ＭＳ Ｐゴシック"/>
            </a:rPr>
            <a:t>年度から不交付団体であり、類似団体と比較すると</a:t>
          </a:r>
          <a:r>
            <a:rPr kumimoji="1" lang="en-US" altLang="ja-JP" sz="1300" baseline="0">
              <a:solidFill>
                <a:sysClr val="windowText" lastClr="000000"/>
              </a:solidFill>
              <a:latin typeface="ＭＳ Ｐゴシック"/>
            </a:rPr>
            <a:t>0.29</a:t>
          </a:r>
          <a:r>
            <a:rPr kumimoji="1" lang="ja-JP" altLang="en-US" sz="1300" baseline="0">
              <a:solidFill>
                <a:sysClr val="windowText" lastClr="000000"/>
              </a:solidFill>
              <a:latin typeface="ＭＳ Ｐゴシック"/>
            </a:rPr>
            <a:t>ポイントの差で高い指数となっている。</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　基準財政需要額の社会保障関係経費が増加しているが、平成</a:t>
          </a:r>
          <a:r>
            <a:rPr kumimoji="1" lang="en-US" altLang="ja-JP" sz="1300" baseline="0">
              <a:solidFill>
                <a:sysClr val="windowText" lastClr="000000"/>
              </a:solidFill>
              <a:latin typeface="ＭＳ Ｐゴシック"/>
            </a:rPr>
            <a:t>26</a:t>
          </a:r>
          <a:r>
            <a:rPr kumimoji="1" lang="ja-JP" altLang="en-US" sz="1300" baseline="0">
              <a:solidFill>
                <a:sysClr val="windowText" lastClr="000000"/>
              </a:solidFill>
              <a:latin typeface="ＭＳ Ｐゴシック"/>
            </a:rPr>
            <a:t>年度に地方税が景気の回復等により増加し、平成</a:t>
          </a:r>
          <a:r>
            <a:rPr kumimoji="1" lang="en-US" altLang="ja-JP" sz="1300" baseline="0">
              <a:solidFill>
                <a:sysClr val="windowText" lastClr="000000"/>
              </a:solidFill>
              <a:latin typeface="ＭＳ Ｐゴシック"/>
            </a:rPr>
            <a:t>27</a:t>
          </a:r>
          <a:r>
            <a:rPr kumimoji="1" lang="ja-JP" altLang="en-US" sz="1300" baseline="0">
              <a:solidFill>
                <a:sysClr val="windowText" lastClr="000000"/>
              </a:solidFill>
              <a:latin typeface="ＭＳ Ｐゴシック"/>
            </a:rPr>
            <a:t>年度においてはさらに、法人税が前年比で約</a:t>
          </a:r>
          <a:r>
            <a:rPr kumimoji="1" lang="en-US" altLang="ja-JP" sz="1300" baseline="0">
              <a:solidFill>
                <a:sysClr val="windowText" lastClr="000000"/>
              </a:solidFill>
              <a:latin typeface="ＭＳ Ｐゴシック"/>
            </a:rPr>
            <a:t>40</a:t>
          </a:r>
          <a:r>
            <a:rPr kumimoji="1" lang="ja-JP" altLang="en-US" sz="1300" baseline="0">
              <a:solidFill>
                <a:sysClr val="windowText" lastClr="000000"/>
              </a:solidFill>
              <a:latin typeface="ＭＳ Ｐゴシック"/>
            </a:rPr>
            <a:t>億円増加したことにより、基準財政収入額が大幅に増加したことで、本年度の</a:t>
          </a:r>
          <a:r>
            <a:rPr kumimoji="1" lang="en-US" altLang="ja-JP" sz="1300" baseline="0">
              <a:solidFill>
                <a:sysClr val="windowText" lastClr="000000"/>
              </a:solidFill>
              <a:latin typeface="ＭＳ Ｐゴシック"/>
            </a:rPr>
            <a:t>3</a:t>
          </a:r>
          <a:r>
            <a:rPr kumimoji="1" lang="ja-JP" altLang="en-US" sz="1300" baseline="0">
              <a:solidFill>
                <a:sysClr val="windowText" lastClr="000000"/>
              </a:solidFill>
              <a:latin typeface="ＭＳ Ｐゴシック"/>
            </a:rPr>
            <a:t>ケ年平均数値は</a:t>
          </a:r>
          <a:r>
            <a:rPr kumimoji="1" lang="en-US" altLang="ja-JP" sz="1300" baseline="0">
              <a:solidFill>
                <a:sysClr val="windowText" lastClr="000000"/>
              </a:solidFill>
              <a:latin typeface="ＭＳ Ｐゴシック"/>
            </a:rPr>
            <a:t>0.05</a:t>
          </a:r>
          <a:r>
            <a:rPr kumimoji="1" lang="ja-JP" altLang="en-US" sz="1300" baseline="0">
              <a:solidFill>
                <a:sysClr val="windowText" lastClr="000000"/>
              </a:solidFill>
              <a:latin typeface="ＭＳ Ｐゴシック"/>
            </a:rPr>
            <a:t>ポイント増加した。</a:t>
          </a:r>
          <a:endParaRPr kumimoji="1" lang="en-US" altLang="ja-JP" sz="1300" baseline="0">
            <a:solidFill>
              <a:sysClr val="windowText" lastClr="000000"/>
            </a:solidFill>
            <a:latin typeface="ＭＳ Ｐゴシック"/>
          </a:endParaRPr>
        </a:p>
        <a:p>
          <a:r>
            <a:rPr kumimoji="1" lang="ja-JP" altLang="en-US" sz="1300" baseline="0">
              <a:solidFill>
                <a:srgbClr val="FF0000"/>
              </a:solidFill>
              <a:latin typeface="ＭＳ Ｐゴシック"/>
            </a:rPr>
            <a:t>　</a:t>
          </a:r>
          <a:endParaRPr kumimoji="1" lang="en-US" altLang="ja-JP" sz="1300" baseline="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129117</xdr:rowOff>
    </xdr:from>
    <xdr:to>
      <xdr:col>7</xdr:col>
      <xdr:colOff>152400</xdr:colOff>
      <xdr:row>37</xdr:row>
      <xdr:rowOff>58208</xdr:rowOff>
    </xdr:to>
    <xdr:cxnSp macro="">
      <xdr:nvCxnSpPr>
        <xdr:cNvPr id="68" name="直線コネクタ 67"/>
        <xdr:cNvCxnSpPr/>
      </xdr:nvCxnSpPr>
      <xdr:spPr>
        <a:xfrm flipV="1">
          <a:off x="4114800" y="63013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58208</xdr:rowOff>
    </xdr:from>
    <xdr:to>
      <xdr:col>6</xdr:col>
      <xdr:colOff>0</xdr:colOff>
      <xdr:row>37</xdr:row>
      <xdr:rowOff>78317</xdr:rowOff>
    </xdr:to>
    <xdr:cxnSp macro="">
      <xdr:nvCxnSpPr>
        <xdr:cNvPr id="71" name="直線コネクタ 70"/>
        <xdr:cNvCxnSpPr/>
      </xdr:nvCxnSpPr>
      <xdr:spPr>
        <a:xfrm flipV="1">
          <a:off x="3225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37</xdr:row>
      <xdr:rowOff>78317</xdr:rowOff>
    </xdr:to>
    <xdr:cxnSp macro="">
      <xdr:nvCxnSpPr>
        <xdr:cNvPr id="74" name="直線コネクタ 73"/>
        <xdr:cNvCxnSpPr/>
      </xdr:nvCxnSpPr>
      <xdr:spPr>
        <a:xfrm>
          <a:off x="2336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78317</xdr:rowOff>
    </xdr:to>
    <xdr:cxnSp macro="">
      <xdr:nvCxnSpPr>
        <xdr:cNvPr id="77" name="直線コネクタ 76"/>
        <xdr:cNvCxnSpPr/>
      </xdr:nvCxnSpPr>
      <xdr:spPr>
        <a:xfrm>
          <a:off x="1447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78317</xdr:rowOff>
    </xdr:from>
    <xdr:to>
      <xdr:col>7</xdr:col>
      <xdr:colOff>203200</xdr:colOff>
      <xdr:row>37</xdr:row>
      <xdr:rowOff>8467</xdr:rowOff>
    </xdr:to>
    <xdr:sp macro="" textlink="">
      <xdr:nvSpPr>
        <xdr:cNvPr id="87" name="円/楕円 86"/>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171044</xdr:rowOff>
    </xdr:from>
    <xdr:ext cx="762000" cy="259045"/>
    <xdr:sp macro="" textlink="">
      <xdr:nvSpPr>
        <xdr:cNvPr id="88" name="財政力該当値テキスト"/>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7408</xdr:rowOff>
    </xdr:from>
    <xdr:to>
      <xdr:col>6</xdr:col>
      <xdr:colOff>50800</xdr:colOff>
      <xdr:row>37</xdr:row>
      <xdr:rowOff>109008</xdr:rowOff>
    </xdr:to>
    <xdr:sp macro="" textlink="">
      <xdr:nvSpPr>
        <xdr:cNvPr id="89" name="円/楕円 88"/>
        <xdr:cNvSpPr/>
      </xdr:nvSpPr>
      <xdr:spPr>
        <a:xfrm>
          <a:off x="4064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119185</xdr:rowOff>
    </xdr:from>
    <xdr:ext cx="736600" cy="259045"/>
    <xdr:sp macro="" textlink="">
      <xdr:nvSpPr>
        <xdr:cNvPr id="90" name="テキスト ボックス 89"/>
        <xdr:cNvSpPr txBox="1"/>
      </xdr:nvSpPr>
      <xdr:spPr>
        <a:xfrm>
          <a:off x="3733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27517</xdr:rowOff>
    </xdr:from>
    <xdr:to>
      <xdr:col>4</xdr:col>
      <xdr:colOff>533400</xdr:colOff>
      <xdr:row>37</xdr:row>
      <xdr:rowOff>129117</xdr:rowOff>
    </xdr:to>
    <xdr:sp macro="" textlink="">
      <xdr:nvSpPr>
        <xdr:cNvPr id="91" name="円/楕円 90"/>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139294</xdr:rowOff>
    </xdr:from>
    <xdr:ext cx="762000" cy="259045"/>
    <xdr:sp macro="" textlink="">
      <xdr:nvSpPr>
        <xdr:cNvPr id="92" name="テキスト ボックス 91"/>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3" name="円/楕円 92"/>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4" name="テキスト ボックス 93"/>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近年の比率の変動は、法人税の変動や臨時財政対策債の減など歳入の減少があったが、歳出面での経常経費の減少と経常一般財源の増加に努めたことにより、低下傾向に転じていた。</a:t>
          </a:r>
          <a:endParaRPr kumimoji="1" lang="en-US" altLang="ja-JP" sz="1300">
            <a:latin typeface="ＭＳ Ｐゴシック"/>
          </a:endParaRPr>
        </a:p>
        <a:p>
          <a:r>
            <a:rPr kumimoji="1" lang="ja-JP" altLang="en-US" sz="1300">
              <a:latin typeface="ＭＳ Ｐゴシック"/>
            </a:rPr>
            <a:t>　前年度に経常一般財源である法人税が約</a:t>
          </a:r>
          <a:r>
            <a:rPr kumimoji="1" lang="en-US" altLang="ja-JP" sz="1300">
              <a:latin typeface="ＭＳ Ｐゴシック"/>
            </a:rPr>
            <a:t>40</a:t>
          </a:r>
          <a:r>
            <a:rPr kumimoji="1" lang="ja-JP" altLang="en-US" sz="1300">
              <a:latin typeface="ＭＳ Ｐゴシック"/>
            </a:rPr>
            <a:t>億円増加したことで、経常収支比率は大幅に変動したが、平成</a:t>
          </a:r>
          <a:r>
            <a:rPr kumimoji="1" lang="en-US" altLang="ja-JP" sz="1300">
              <a:latin typeface="ＭＳ Ｐゴシック"/>
            </a:rPr>
            <a:t>28</a:t>
          </a:r>
          <a:r>
            <a:rPr kumimoji="1" lang="ja-JP" altLang="en-US" sz="1300">
              <a:latin typeface="ＭＳ Ｐゴシック"/>
            </a:rPr>
            <a:t>年度は通常ベースに戻ったことで、前年度と比べて</a:t>
          </a:r>
          <a:r>
            <a:rPr kumimoji="1" lang="en-US" altLang="ja-JP" sz="1300">
              <a:latin typeface="ＭＳ Ｐゴシック"/>
            </a:rPr>
            <a:t>9.5</a:t>
          </a:r>
          <a:r>
            <a:rPr kumimoji="1" lang="ja-JP" altLang="en-US" sz="1300">
              <a:latin typeface="ＭＳ Ｐゴシック"/>
            </a:rPr>
            <a:t>％増の</a:t>
          </a:r>
          <a:r>
            <a:rPr kumimoji="1" lang="en-US" altLang="ja-JP" sz="1300">
              <a:latin typeface="ＭＳ Ｐゴシック"/>
            </a:rPr>
            <a:t>95.1</a:t>
          </a:r>
          <a:r>
            <a:rPr kumimoji="1" lang="ja-JP" altLang="en-US" sz="1300">
              <a:latin typeface="ＭＳ Ｐゴシック"/>
            </a:rPr>
            <a:t>％となった。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13462</xdr:rowOff>
    </xdr:from>
    <xdr:to>
      <xdr:col>7</xdr:col>
      <xdr:colOff>152400</xdr:colOff>
      <xdr:row>64</xdr:row>
      <xdr:rowOff>73152</xdr:rowOff>
    </xdr:to>
    <xdr:cxnSp macro="">
      <xdr:nvCxnSpPr>
        <xdr:cNvPr id="129" name="直線コネクタ 128"/>
        <xdr:cNvCxnSpPr/>
      </xdr:nvCxnSpPr>
      <xdr:spPr>
        <a:xfrm>
          <a:off x="4114800" y="10129012"/>
          <a:ext cx="838200" cy="9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13462</xdr:rowOff>
    </xdr:from>
    <xdr:to>
      <xdr:col>6</xdr:col>
      <xdr:colOff>0</xdr:colOff>
      <xdr:row>63</xdr:row>
      <xdr:rowOff>157734</xdr:rowOff>
    </xdr:to>
    <xdr:cxnSp macro="">
      <xdr:nvCxnSpPr>
        <xdr:cNvPr id="132" name="直線コネクタ 131"/>
        <xdr:cNvCxnSpPr/>
      </xdr:nvCxnSpPr>
      <xdr:spPr>
        <a:xfrm flipV="1">
          <a:off x="3225800" y="10129012"/>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65</xdr:row>
      <xdr:rowOff>17526</xdr:rowOff>
    </xdr:to>
    <xdr:cxnSp macro="">
      <xdr:nvCxnSpPr>
        <xdr:cNvPr id="135" name="直線コネクタ 134"/>
        <xdr:cNvCxnSpPr/>
      </xdr:nvCxnSpPr>
      <xdr:spPr>
        <a:xfrm flipV="1">
          <a:off x="2336800" y="1095908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17526</xdr:rowOff>
    </xdr:from>
    <xdr:to>
      <xdr:col>3</xdr:col>
      <xdr:colOff>279400</xdr:colOff>
      <xdr:row>65</xdr:row>
      <xdr:rowOff>123698</xdr:rowOff>
    </xdr:to>
    <xdr:cxnSp macro="">
      <xdr:nvCxnSpPr>
        <xdr:cNvPr id="138" name="直線コネクタ 137"/>
        <xdr:cNvCxnSpPr/>
      </xdr:nvCxnSpPr>
      <xdr:spPr>
        <a:xfrm flipV="1">
          <a:off x="1447800" y="1116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9"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134112</xdr:rowOff>
    </xdr:from>
    <xdr:to>
      <xdr:col>6</xdr:col>
      <xdr:colOff>50800</xdr:colOff>
      <xdr:row>59</xdr:row>
      <xdr:rowOff>64262</xdr:rowOff>
    </xdr:to>
    <xdr:sp macro="" textlink="">
      <xdr:nvSpPr>
        <xdr:cNvPr id="150" name="円/楕円 149"/>
        <xdr:cNvSpPr/>
      </xdr:nvSpPr>
      <xdr:spPr>
        <a:xfrm>
          <a:off x="4064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74439</xdr:rowOff>
    </xdr:from>
    <xdr:ext cx="736600" cy="259045"/>
    <xdr:sp macro="" textlink="">
      <xdr:nvSpPr>
        <xdr:cNvPr id="151" name="テキスト ボックス 150"/>
        <xdr:cNvSpPr txBox="1"/>
      </xdr:nvSpPr>
      <xdr:spPr>
        <a:xfrm>
          <a:off x="3733800" y="984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2" name="円/楕円 151"/>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3" name="テキスト ボックス 152"/>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138176</xdr:rowOff>
    </xdr:from>
    <xdr:to>
      <xdr:col>3</xdr:col>
      <xdr:colOff>330200</xdr:colOff>
      <xdr:row>65</xdr:row>
      <xdr:rowOff>68326</xdr:rowOff>
    </xdr:to>
    <xdr:sp macro="" textlink="">
      <xdr:nvSpPr>
        <xdr:cNvPr id="154" name="円/楕円 153"/>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53103</xdr:rowOff>
    </xdr:from>
    <xdr:ext cx="762000" cy="259045"/>
    <xdr:sp macro="" textlink="">
      <xdr:nvSpPr>
        <xdr:cNvPr id="155" name="テキスト ボックス 154"/>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72898</xdr:rowOff>
    </xdr:from>
    <xdr:to>
      <xdr:col>2</xdr:col>
      <xdr:colOff>127000</xdr:colOff>
      <xdr:row>66</xdr:row>
      <xdr:rowOff>3048</xdr:rowOff>
    </xdr:to>
    <xdr:sp macro="" textlink="">
      <xdr:nvSpPr>
        <xdr:cNvPr id="156" name="円/楕円 155"/>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159275</xdr:rowOff>
    </xdr:from>
    <xdr:ext cx="762000" cy="259045"/>
    <xdr:sp macro="" textlink="">
      <xdr:nvSpPr>
        <xdr:cNvPr id="157" name="テキスト ボックス 156"/>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類似団体の平均に比べて</a:t>
          </a:r>
          <a:r>
            <a:rPr kumimoji="1" lang="en-US" altLang="ja-JP" sz="1300">
              <a:latin typeface="ＭＳ Ｐゴシック"/>
            </a:rPr>
            <a:t>17,098</a:t>
          </a:r>
          <a:r>
            <a:rPr kumimoji="1" lang="ja-JP" altLang="en-US" sz="1300">
              <a:latin typeface="ＭＳ Ｐゴシック"/>
            </a:rPr>
            <a:t>円高くなっているのは、主に物件費が要因で、公共施設の数が他の類似団体と比較して多いことから、施設等の管理委託料が多いことや、給食費の公会計化の実施によるものである。</a:t>
          </a:r>
          <a:endParaRPr kumimoji="1" lang="en-US" altLang="ja-JP" sz="1300">
            <a:latin typeface="ＭＳ Ｐゴシック"/>
          </a:endParaRPr>
        </a:p>
        <a:p>
          <a:r>
            <a:rPr kumimoji="1" lang="ja-JP" altLang="en-US" sz="1300">
              <a:latin typeface="ＭＳ Ｐゴシック"/>
            </a:rPr>
            <a:t>　人件費についても、職員給与の独自削減などにより抑制しているものの、本年度については増加している。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45202</xdr:rowOff>
    </xdr:from>
    <xdr:to>
      <xdr:col>7</xdr:col>
      <xdr:colOff>152400</xdr:colOff>
      <xdr:row>85</xdr:row>
      <xdr:rowOff>67120</xdr:rowOff>
    </xdr:to>
    <xdr:cxnSp macro="">
      <xdr:nvCxnSpPr>
        <xdr:cNvPr id="192" name="直線コネクタ 191"/>
        <xdr:cNvCxnSpPr/>
      </xdr:nvCxnSpPr>
      <xdr:spPr>
        <a:xfrm>
          <a:off x="4114800" y="14618452"/>
          <a:ext cx="8382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11401</xdr:rowOff>
    </xdr:from>
    <xdr:to>
      <xdr:col>6</xdr:col>
      <xdr:colOff>0</xdr:colOff>
      <xdr:row>85</xdr:row>
      <xdr:rowOff>45202</xdr:rowOff>
    </xdr:to>
    <xdr:cxnSp macro="">
      <xdr:nvCxnSpPr>
        <xdr:cNvPr id="195" name="直線コネクタ 194"/>
        <xdr:cNvCxnSpPr/>
      </xdr:nvCxnSpPr>
      <xdr:spPr>
        <a:xfrm>
          <a:off x="3225800" y="14584651"/>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74164</xdr:rowOff>
    </xdr:from>
    <xdr:to>
      <xdr:col>4</xdr:col>
      <xdr:colOff>482600</xdr:colOff>
      <xdr:row>85</xdr:row>
      <xdr:rowOff>11401</xdr:rowOff>
    </xdr:to>
    <xdr:cxnSp macro="">
      <xdr:nvCxnSpPr>
        <xdr:cNvPr id="198" name="直線コネクタ 197"/>
        <xdr:cNvCxnSpPr/>
      </xdr:nvCxnSpPr>
      <xdr:spPr>
        <a:xfrm>
          <a:off x="2336800" y="14475964"/>
          <a:ext cx="889000" cy="10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0" name="テキスト ボックス 199"/>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74164</xdr:rowOff>
    </xdr:from>
    <xdr:to>
      <xdr:col>3</xdr:col>
      <xdr:colOff>279400</xdr:colOff>
      <xdr:row>84</xdr:row>
      <xdr:rowOff>113235</xdr:rowOff>
    </xdr:to>
    <xdr:cxnSp macro="">
      <xdr:nvCxnSpPr>
        <xdr:cNvPr id="201" name="直線コネクタ 200"/>
        <xdr:cNvCxnSpPr/>
      </xdr:nvCxnSpPr>
      <xdr:spPr>
        <a:xfrm flipV="1">
          <a:off x="1447800" y="14475964"/>
          <a:ext cx="889000" cy="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16320</xdr:rowOff>
    </xdr:from>
    <xdr:to>
      <xdr:col>7</xdr:col>
      <xdr:colOff>203200</xdr:colOff>
      <xdr:row>85</xdr:row>
      <xdr:rowOff>117920</xdr:rowOff>
    </xdr:to>
    <xdr:sp macro="" textlink="">
      <xdr:nvSpPr>
        <xdr:cNvPr id="211" name="円/楕円 210"/>
        <xdr:cNvSpPr/>
      </xdr:nvSpPr>
      <xdr:spPr>
        <a:xfrm>
          <a:off x="4902200" y="145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159847</xdr:rowOff>
    </xdr:from>
    <xdr:ext cx="762000" cy="259045"/>
    <xdr:sp macro="" textlink="">
      <xdr:nvSpPr>
        <xdr:cNvPr id="212" name="人件費・物件費等の状況該当値テキスト"/>
        <xdr:cNvSpPr txBox="1"/>
      </xdr:nvSpPr>
      <xdr:spPr>
        <a:xfrm>
          <a:off x="5041900" y="1456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121,759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165852</xdr:rowOff>
    </xdr:from>
    <xdr:to>
      <xdr:col>6</xdr:col>
      <xdr:colOff>50800</xdr:colOff>
      <xdr:row>85</xdr:row>
      <xdr:rowOff>96002</xdr:rowOff>
    </xdr:to>
    <xdr:sp macro="" textlink="">
      <xdr:nvSpPr>
        <xdr:cNvPr id="213" name="円/楕円 212"/>
        <xdr:cNvSpPr/>
      </xdr:nvSpPr>
      <xdr:spPr>
        <a:xfrm>
          <a:off x="4064000" y="145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80779</xdr:rowOff>
    </xdr:from>
    <xdr:ext cx="736600" cy="259045"/>
    <xdr:sp macro="" textlink="">
      <xdr:nvSpPr>
        <xdr:cNvPr id="214" name="テキスト ボックス 213"/>
        <xdr:cNvSpPr txBox="1"/>
      </xdr:nvSpPr>
      <xdr:spPr>
        <a:xfrm>
          <a:off x="3733800" y="146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120,669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132051</xdr:rowOff>
    </xdr:from>
    <xdr:to>
      <xdr:col>4</xdr:col>
      <xdr:colOff>533400</xdr:colOff>
      <xdr:row>85</xdr:row>
      <xdr:rowOff>62201</xdr:rowOff>
    </xdr:to>
    <xdr:sp macro="" textlink="">
      <xdr:nvSpPr>
        <xdr:cNvPr id="215" name="円/楕円 214"/>
        <xdr:cNvSpPr/>
      </xdr:nvSpPr>
      <xdr:spPr>
        <a:xfrm>
          <a:off x="3175000" y="145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46978</xdr:rowOff>
    </xdr:from>
    <xdr:ext cx="762000" cy="259045"/>
    <xdr:sp macro="" textlink="">
      <xdr:nvSpPr>
        <xdr:cNvPr id="216" name="テキスト ボックス 215"/>
        <xdr:cNvSpPr txBox="1"/>
      </xdr:nvSpPr>
      <xdr:spPr>
        <a:xfrm>
          <a:off x="2844800" y="1462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23364</xdr:rowOff>
    </xdr:from>
    <xdr:to>
      <xdr:col>3</xdr:col>
      <xdr:colOff>330200</xdr:colOff>
      <xdr:row>84</xdr:row>
      <xdr:rowOff>124964</xdr:rowOff>
    </xdr:to>
    <xdr:sp macro="" textlink="">
      <xdr:nvSpPr>
        <xdr:cNvPr id="217" name="円/楕円 216"/>
        <xdr:cNvSpPr/>
      </xdr:nvSpPr>
      <xdr:spPr>
        <a:xfrm>
          <a:off x="2286000" y="144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109741</xdr:rowOff>
    </xdr:from>
    <xdr:ext cx="762000" cy="259045"/>
    <xdr:sp macro="" textlink="">
      <xdr:nvSpPr>
        <xdr:cNvPr id="218" name="テキスト ボックス 217"/>
        <xdr:cNvSpPr txBox="1"/>
      </xdr:nvSpPr>
      <xdr:spPr>
        <a:xfrm>
          <a:off x="1955800" y="1451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113,583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62435</xdr:rowOff>
    </xdr:from>
    <xdr:to>
      <xdr:col>2</xdr:col>
      <xdr:colOff>127000</xdr:colOff>
      <xdr:row>84</xdr:row>
      <xdr:rowOff>164035</xdr:rowOff>
    </xdr:to>
    <xdr:sp macro="" textlink="">
      <xdr:nvSpPr>
        <xdr:cNvPr id="219" name="円/楕円 218"/>
        <xdr:cNvSpPr/>
      </xdr:nvSpPr>
      <xdr:spPr>
        <a:xfrm>
          <a:off x="1397000" y="144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148812</xdr:rowOff>
    </xdr:from>
    <xdr:ext cx="762000" cy="259045"/>
    <xdr:sp macro="" textlink="">
      <xdr:nvSpPr>
        <xdr:cNvPr id="220" name="テキスト ボックス 219"/>
        <xdr:cNvSpPr txBox="1"/>
      </xdr:nvSpPr>
      <xdr:spPr>
        <a:xfrm>
          <a:off x="1066800" y="145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ラスパイレス指数が下がった主な理由として、給与制度の総合的見直しによる給料表の引下げ（国は平成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月１日、本市は平成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年４月１日に実施した。）に伴う経過措置（現給保障：３年間）を、国は平成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年４月１日、本市は平成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年４月１日から１年遅れて実施しているが、その経過措置の経過（１月１日普通昇給や４月１日昇格等）とともに、現給保障適用者が減ったため。</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類似団体平均値より、ラスパイレス指数が高いため、近隣市の状況を踏まえながら、引き続き給与の適正化に努め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144841</xdr:rowOff>
    </xdr:to>
    <xdr:cxnSp macro="">
      <xdr:nvCxnSpPr>
        <xdr:cNvPr id="256" name="直線コネクタ 255"/>
        <xdr:cNvCxnSpPr/>
      </xdr:nvCxnSpPr>
      <xdr:spPr>
        <a:xfrm flipV="1">
          <a:off x="16179800" y="1427177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144841</xdr:rowOff>
    </xdr:to>
    <xdr:cxnSp macro="">
      <xdr:nvCxnSpPr>
        <xdr:cNvPr id="259" name="直線コネクタ 258"/>
        <xdr:cNvCxnSpPr/>
      </xdr:nvCxnSpPr>
      <xdr:spPr>
        <a:xfrm>
          <a:off x="15290800" y="1430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75898</xdr:rowOff>
    </xdr:to>
    <xdr:cxnSp macro="">
      <xdr:nvCxnSpPr>
        <xdr:cNvPr id="262" name="直線コネクタ 261"/>
        <xdr:cNvCxnSpPr/>
      </xdr:nvCxnSpPr>
      <xdr:spPr>
        <a:xfrm>
          <a:off x="14401800" y="142832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137886</xdr:rowOff>
    </xdr:to>
    <xdr:cxnSp macro="">
      <xdr:nvCxnSpPr>
        <xdr:cNvPr id="265" name="直線コネクタ 264"/>
        <xdr:cNvCxnSpPr/>
      </xdr:nvCxnSpPr>
      <xdr:spPr>
        <a:xfrm flipV="1">
          <a:off x="13512800" y="14283266"/>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5" name="円/楕円 274"/>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76"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7" name="円/楕円 276"/>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8" name="テキスト ボックス 277"/>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9" name="円/楕円 278"/>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80" name="テキスト ボックス 279"/>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1" name="円/楕円 280"/>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82" name="テキスト ボックス 281"/>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3" name="円/楕円 282"/>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4" name="テキスト ボックス 28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300">
              <a:solidFill>
                <a:schemeClr val="dk1"/>
              </a:solidFill>
              <a:effectLst/>
              <a:latin typeface="+mn-lt"/>
              <a:ea typeface="+mn-ea"/>
              <a:cs typeface="+mn-cs"/>
            </a:rPr>
            <a:t>類似団体の平均を</a:t>
          </a:r>
          <a:r>
            <a:rPr kumimoji="1" lang="en-US" altLang="ja-JP" sz="1300">
              <a:solidFill>
                <a:schemeClr val="dk1"/>
              </a:solidFill>
              <a:effectLst/>
              <a:latin typeface="+mn-lt"/>
              <a:ea typeface="+mn-ea"/>
              <a:cs typeface="+mn-cs"/>
            </a:rPr>
            <a:t>0.33</a:t>
          </a:r>
          <a:r>
            <a:rPr kumimoji="1" lang="ja-JP" altLang="ja-JP" sz="1300">
              <a:solidFill>
                <a:schemeClr val="dk1"/>
              </a:solidFill>
              <a:effectLst/>
              <a:latin typeface="+mn-lt"/>
              <a:ea typeface="+mn-ea"/>
              <a:cs typeface="+mn-cs"/>
            </a:rPr>
            <a:t>人上回っているが、第６次厚木市行政改革大綱に基づき、将来を見据え、計画的な職員採用等を行うことにより、適正な定員管理に努める。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62</xdr:row>
      <xdr:rowOff>165100</xdr:rowOff>
    </xdr:to>
    <xdr:cxnSp macro="">
      <xdr:nvCxnSpPr>
        <xdr:cNvPr id="321" name="直線コネクタ 320"/>
        <xdr:cNvCxnSpPr/>
      </xdr:nvCxnSpPr>
      <xdr:spPr>
        <a:xfrm>
          <a:off x="16179800" y="1078465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2"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154759</xdr:rowOff>
    </xdr:from>
    <xdr:to>
      <xdr:col>23</xdr:col>
      <xdr:colOff>406400</xdr:colOff>
      <xdr:row>62</xdr:row>
      <xdr:rowOff>161653</xdr:rowOff>
    </xdr:to>
    <xdr:cxnSp macro="">
      <xdr:nvCxnSpPr>
        <xdr:cNvPr id="324" name="直線コネクタ 323"/>
        <xdr:cNvCxnSpPr/>
      </xdr:nvCxnSpPr>
      <xdr:spPr>
        <a:xfrm flipV="1">
          <a:off x="15290800" y="107846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6" name="テキスト ボックス 325"/>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62</xdr:row>
      <xdr:rowOff>161653</xdr:rowOff>
    </xdr:to>
    <xdr:cxnSp macro="">
      <xdr:nvCxnSpPr>
        <xdr:cNvPr id="327" name="直線コネクタ 326"/>
        <xdr:cNvCxnSpPr/>
      </xdr:nvCxnSpPr>
      <xdr:spPr>
        <a:xfrm>
          <a:off x="14401800" y="107881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9" name="テキスト ボックス 328"/>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158206</xdr:rowOff>
    </xdr:from>
    <xdr:to>
      <xdr:col>21</xdr:col>
      <xdr:colOff>0</xdr:colOff>
      <xdr:row>63</xdr:row>
      <xdr:rowOff>24674</xdr:rowOff>
    </xdr:to>
    <xdr:cxnSp macro="">
      <xdr:nvCxnSpPr>
        <xdr:cNvPr id="330" name="直線コネクタ 329"/>
        <xdr:cNvCxnSpPr/>
      </xdr:nvCxnSpPr>
      <xdr:spPr>
        <a:xfrm flipV="1">
          <a:off x="13512800" y="107881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2" name="テキスト ボックス 331"/>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4" name="テキスト ボックス 333"/>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40" name="円/楕円 339"/>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41"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103959</xdr:rowOff>
    </xdr:from>
    <xdr:to>
      <xdr:col>23</xdr:col>
      <xdr:colOff>457200</xdr:colOff>
      <xdr:row>63</xdr:row>
      <xdr:rowOff>34109</xdr:rowOff>
    </xdr:to>
    <xdr:sp macro="" textlink="">
      <xdr:nvSpPr>
        <xdr:cNvPr id="342" name="円/楕円 341"/>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18886</xdr:rowOff>
    </xdr:from>
    <xdr:ext cx="736600" cy="259045"/>
    <xdr:sp macro="" textlink="">
      <xdr:nvSpPr>
        <xdr:cNvPr id="343" name="テキスト ボックス 342"/>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110853</xdr:rowOff>
    </xdr:from>
    <xdr:to>
      <xdr:col>22</xdr:col>
      <xdr:colOff>254000</xdr:colOff>
      <xdr:row>63</xdr:row>
      <xdr:rowOff>41003</xdr:rowOff>
    </xdr:to>
    <xdr:sp macro="" textlink="">
      <xdr:nvSpPr>
        <xdr:cNvPr id="344" name="円/楕円 343"/>
        <xdr:cNvSpPr/>
      </xdr:nvSpPr>
      <xdr:spPr>
        <a:xfrm>
          <a:off x="15240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25780</xdr:rowOff>
    </xdr:from>
    <xdr:ext cx="762000" cy="259045"/>
    <xdr:sp macro="" textlink="">
      <xdr:nvSpPr>
        <xdr:cNvPr id="345" name="テキスト ボックス 344"/>
        <xdr:cNvSpPr txBox="1"/>
      </xdr:nvSpPr>
      <xdr:spPr>
        <a:xfrm>
          <a:off x="14909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107406</xdr:rowOff>
    </xdr:from>
    <xdr:to>
      <xdr:col>21</xdr:col>
      <xdr:colOff>50800</xdr:colOff>
      <xdr:row>63</xdr:row>
      <xdr:rowOff>37556</xdr:rowOff>
    </xdr:to>
    <xdr:sp macro="" textlink="">
      <xdr:nvSpPr>
        <xdr:cNvPr id="346" name="円/楕円 345"/>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22333</xdr:rowOff>
    </xdr:from>
    <xdr:ext cx="762000" cy="259045"/>
    <xdr:sp macro="" textlink="">
      <xdr:nvSpPr>
        <xdr:cNvPr id="347" name="テキスト ボックス 346"/>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145324</xdr:rowOff>
    </xdr:from>
    <xdr:to>
      <xdr:col>19</xdr:col>
      <xdr:colOff>533400</xdr:colOff>
      <xdr:row>63</xdr:row>
      <xdr:rowOff>75474</xdr:rowOff>
    </xdr:to>
    <xdr:sp macro="" textlink="">
      <xdr:nvSpPr>
        <xdr:cNvPr id="348" name="円/楕円 347"/>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60251</xdr:rowOff>
    </xdr:from>
    <xdr:ext cx="762000" cy="259045"/>
    <xdr:sp macro="" textlink="">
      <xdr:nvSpPr>
        <xdr:cNvPr id="349" name="テキスト ボックス 348"/>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実質公債費比率は類似団体を</a:t>
          </a:r>
          <a:r>
            <a:rPr kumimoji="1" lang="en-US" altLang="ja-JP" sz="1300">
              <a:latin typeface="ＭＳ Ｐゴシック"/>
            </a:rPr>
            <a:t>2.7</a:t>
          </a:r>
          <a:r>
            <a:rPr kumimoji="1" lang="ja-JP" altLang="en-US" sz="1300">
              <a:latin typeface="ＭＳ Ｐゴシック"/>
            </a:rPr>
            <a:t>ポイント下回る極めて低い状況であり、適正な数値で減少傾向で推移している。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113454</xdr:rowOff>
    </xdr:to>
    <xdr:cxnSp macro="">
      <xdr:nvCxnSpPr>
        <xdr:cNvPr id="382" name="直線コネクタ 381"/>
        <xdr:cNvCxnSpPr/>
      </xdr:nvCxnSpPr>
      <xdr:spPr>
        <a:xfrm flipV="1">
          <a:off x="16179800" y="67839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39</xdr:row>
      <xdr:rowOff>113454</xdr:rowOff>
    </xdr:to>
    <xdr:cxnSp macro="">
      <xdr:nvCxnSpPr>
        <xdr:cNvPr id="385" name="直線コネクタ 384"/>
        <xdr:cNvCxnSpPr/>
      </xdr:nvCxnSpPr>
      <xdr:spPr>
        <a:xfrm>
          <a:off x="15290800" y="67839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39</xdr:row>
      <xdr:rowOff>121496</xdr:rowOff>
    </xdr:to>
    <xdr:cxnSp macro="">
      <xdr:nvCxnSpPr>
        <xdr:cNvPr id="388" name="直線コネクタ 387"/>
        <xdr:cNvCxnSpPr/>
      </xdr:nvCxnSpPr>
      <xdr:spPr>
        <a:xfrm flipV="1">
          <a:off x="14401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121496</xdr:rowOff>
    </xdr:from>
    <xdr:to>
      <xdr:col>21</xdr:col>
      <xdr:colOff>0</xdr:colOff>
      <xdr:row>39</xdr:row>
      <xdr:rowOff>145627</xdr:rowOff>
    </xdr:to>
    <xdr:cxnSp macro="">
      <xdr:nvCxnSpPr>
        <xdr:cNvPr id="391" name="直線コネクタ 390"/>
        <xdr:cNvCxnSpPr/>
      </xdr:nvCxnSpPr>
      <xdr:spPr>
        <a:xfrm flipV="1">
          <a:off x="13512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1" name="円/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62654</xdr:rowOff>
    </xdr:from>
    <xdr:to>
      <xdr:col>23</xdr:col>
      <xdr:colOff>457200</xdr:colOff>
      <xdr:row>39</xdr:row>
      <xdr:rowOff>164254</xdr:rowOff>
    </xdr:to>
    <xdr:sp macro="" textlink="">
      <xdr:nvSpPr>
        <xdr:cNvPr id="403" name="円/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5" name="円/楕円 404"/>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06" name="テキスト ボックス 405"/>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70696</xdr:rowOff>
    </xdr:from>
    <xdr:to>
      <xdr:col>21</xdr:col>
      <xdr:colOff>50800</xdr:colOff>
      <xdr:row>40</xdr:row>
      <xdr:rowOff>846</xdr:rowOff>
    </xdr:to>
    <xdr:sp macro="" textlink="">
      <xdr:nvSpPr>
        <xdr:cNvPr id="407" name="円/楕円 406"/>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11023</xdr:rowOff>
    </xdr:from>
    <xdr:ext cx="762000" cy="259045"/>
    <xdr:sp macro="" textlink="">
      <xdr:nvSpPr>
        <xdr:cNvPr id="408" name="テキスト ボックス 407"/>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94827</xdr:rowOff>
    </xdr:from>
    <xdr:to>
      <xdr:col>19</xdr:col>
      <xdr:colOff>533400</xdr:colOff>
      <xdr:row>40</xdr:row>
      <xdr:rowOff>24977</xdr:rowOff>
    </xdr:to>
    <xdr:sp macro="" textlink="">
      <xdr:nvSpPr>
        <xdr:cNvPr id="409" name="円/楕円 408"/>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35154</xdr:rowOff>
    </xdr:from>
    <xdr:ext cx="762000" cy="259045"/>
    <xdr:sp macro="" textlink="">
      <xdr:nvSpPr>
        <xdr:cNvPr id="410" name="テキスト ボックス 409"/>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公営企業債等繰入見込額の増による将来負担額の増額及び、</a:t>
          </a:r>
          <a:r>
            <a:rPr kumimoji="1" lang="ja-JP" altLang="en-US" sz="1300">
              <a:latin typeface="ＭＳ Ｐゴシック"/>
            </a:rPr>
            <a:t>基準財政需要額算入見込額の減による充当可能財源等（分子の控除項目）の減により分子全体としては増額となり、法人税及び地方消費税交付金の増による標準財政規模の増額により、分母全体としても増額となった。</a:t>
          </a:r>
        </a:p>
        <a:p>
          <a:r>
            <a:rPr kumimoji="1" lang="ja-JP" altLang="en-US" sz="1300">
              <a:latin typeface="ＭＳ Ｐゴシック"/>
            </a:rPr>
            <a:t>　分母全体の増額が、分子全体の増額を大きく上回るため、結果として</a:t>
          </a:r>
          <a:r>
            <a:rPr kumimoji="1" lang="en-US" altLang="ja-JP" sz="1300">
              <a:latin typeface="ＭＳ Ｐゴシック"/>
            </a:rPr>
            <a:t>4.2</a:t>
          </a:r>
          <a:r>
            <a:rPr kumimoji="1" lang="ja-JP" altLang="en-US" sz="1300">
              <a:latin typeface="ＭＳ Ｐゴシック"/>
            </a:rPr>
            <a:t>ポイント減少した。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8467</xdr:rowOff>
    </xdr:from>
    <xdr:to>
      <xdr:col>24</xdr:col>
      <xdr:colOff>558800</xdr:colOff>
      <xdr:row>18</xdr:row>
      <xdr:rowOff>64770</xdr:rowOff>
    </xdr:to>
    <xdr:cxnSp macro="">
      <xdr:nvCxnSpPr>
        <xdr:cNvPr id="444" name="直線コネクタ 443"/>
        <xdr:cNvCxnSpPr/>
      </xdr:nvCxnSpPr>
      <xdr:spPr>
        <a:xfrm flipV="1">
          <a:off x="16179800" y="30945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5"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64770</xdr:rowOff>
    </xdr:from>
    <xdr:to>
      <xdr:col>23</xdr:col>
      <xdr:colOff>406400</xdr:colOff>
      <xdr:row>18</xdr:row>
      <xdr:rowOff>153247</xdr:rowOff>
    </xdr:to>
    <xdr:cxnSp macro="">
      <xdr:nvCxnSpPr>
        <xdr:cNvPr id="447" name="直線コネクタ 446"/>
        <xdr:cNvCxnSpPr/>
      </xdr:nvCxnSpPr>
      <xdr:spPr>
        <a:xfrm flipV="1">
          <a:off x="15290800" y="315087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9" name="テキスト ボックス 448"/>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8467</xdr:rowOff>
    </xdr:from>
    <xdr:to>
      <xdr:col>22</xdr:col>
      <xdr:colOff>203200</xdr:colOff>
      <xdr:row>18</xdr:row>
      <xdr:rowOff>153247</xdr:rowOff>
    </xdr:to>
    <xdr:cxnSp macro="">
      <xdr:nvCxnSpPr>
        <xdr:cNvPr id="450" name="直線コネクタ 449"/>
        <xdr:cNvCxnSpPr/>
      </xdr:nvCxnSpPr>
      <xdr:spPr>
        <a:xfrm>
          <a:off x="14401800" y="309456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2" name="テキスト ボックス 451"/>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8467</xdr:rowOff>
    </xdr:from>
    <xdr:to>
      <xdr:col>21</xdr:col>
      <xdr:colOff>0</xdr:colOff>
      <xdr:row>18</xdr:row>
      <xdr:rowOff>46002</xdr:rowOff>
    </xdr:to>
    <xdr:cxnSp macro="">
      <xdr:nvCxnSpPr>
        <xdr:cNvPr id="453" name="直線コネクタ 452"/>
        <xdr:cNvCxnSpPr/>
      </xdr:nvCxnSpPr>
      <xdr:spPr>
        <a:xfrm flipV="1">
          <a:off x="13512800" y="3094567"/>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5" name="テキスト ボックス 454"/>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7" name="テキスト ボックス 456"/>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129117</xdr:rowOff>
    </xdr:from>
    <xdr:to>
      <xdr:col>24</xdr:col>
      <xdr:colOff>609600</xdr:colOff>
      <xdr:row>18</xdr:row>
      <xdr:rowOff>59267</xdr:rowOff>
    </xdr:to>
    <xdr:sp macro="" textlink="">
      <xdr:nvSpPr>
        <xdr:cNvPr id="463" name="円/楕円 462"/>
        <xdr:cNvSpPr/>
      </xdr:nvSpPr>
      <xdr:spPr>
        <a:xfrm>
          <a:off x="169672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101194</xdr:rowOff>
    </xdr:from>
    <xdr:ext cx="762000" cy="259045"/>
    <xdr:sp macro="" textlink="">
      <xdr:nvSpPr>
        <xdr:cNvPr id="464" name="将来負担の状況該当値テキスト"/>
        <xdr:cNvSpPr txBox="1"/>
      </xdr:nvSpPr>
      <xdr:spPr>
        <a:xfrm>
          <a:off x="17106900" y="301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13970</xdr:rowOff>
    </xdr:from>
    <xdr:to>
      <xdr:col>23</xdr:col>
      <xdr:colOff>457200</xdr:colOff>
      <xdr:row>18</xdr:row>
      <xdr:rowOff>115570</xdr:rowOff>
    </xdr:to>
    <xdr:sp macro="" textlink="">
      <xdr:nvSpPr>
        <xdr:cNvPr id="465" name="円/楕円 464"/>
        <xdr:cNvSpPr/>
      </xdr:nvSpPr>
      <xdr:spPr>
        <a:xfrm>
          <a:off x="16129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100347</xdr:rowOff>
    </xdr:from>
    <xdr:ext cx="736600" cy="259045"/>
    <xdr:sp macro="" textlink="">
      <xdr:nvSpPr>
        <xdr:cNvPr id="466" name="テキスト ボックス 465"/>
        <xdr:cNvSpPr txBox="1"/>
      </xdr:nvSpPr>
      <xdr:spPr>
        <a:xfrm>
          <a:off x="15798800" y="318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102447</xdr:rowOff>
    </xdr:from>
    <xdr:to>
      <xdr:col>22</xdr:col>
      <xdr:colOff>254000</xdr:colOff>
      <xdr:row>19</xdr:row>
      <xdr:rowOff>32596</xdr:rowOff>
    </xdr:to>
    <xdr:sp macro="" textlink="">
      <xdr:nvSpPr>
        <xdr:cNvPr id="467" name="円/楕円 466"/>
        <xdr:cNvSpPr/>
      </xdr:nvSpPr>
      <xdr:spPr>
        <a:xfrm>
          <a:off x="15240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17374</xdr:rowOff>
    </xdr:from>
    <xdr:ext cx="762000" cy="259045"/>
    <xdr:sp macro="" textlink="">
      <xdr:nvSpPr>
        <xdr:cNvPr id="468" name="テキスト ボックス 467"/>
        <xdr:cNvSpPr txBox="1"/>
      </xdr:nvSpPr>
      <xdr:spPr>
        <a:xfrm>
          <a:off x="14909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129117</xdr:rowOff>
    </xdr:from>
    <xdr:to>
      <xdr:col>21</xdr:col>
      <xdr:colOff>50800</xdr:colOff>
      <xdr:row>18</xdr:row>
      <xdr:rowOff>59267</xdr:rowOff>
    </xdr:to>
    <xdr:sp macro="" textlink="">
      <xdr:nvSpPr>
        <xdr:cNvPr id="469" name="円/楕円 468"/>
        <xdr:cNvSpPr/>
      </xdr:nvSpPr>
      <xdr:spPr>
        <a:xfrm>
          <a:off x="14351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44044</xdr:rowOff>
    </xdr:from>
    <xdr:ext cx="762000" cy="259045"/>
    <xdr:sp macro="" textlink="">
      <xdr:nvSpPr>
        <xdr:cNvPr id="470" name="テキスト ボックス 469"/>
        <xdr:cNvSpPr txBox="1"/>
      </xdr:nvSpPr>
      <xdr:spPr>
        <a:xfrm>
          <a:off x="14020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166652</xdr:rowOff>
    </xdr:from>
    <xdr:to>
      <xdr:col>19</xdr:col>
      <xdr:colOff>533400</xdr:colOff>
      <xdr:row>18</xdr:row>
      <xdr:rowOff>96802</xdr:rowOff>
    </xdr:to>
    <xdr:sp macro="" textlink="">
      <xdr:nvSpPr>
        <xdr:cNvPr id="471" name="円/楕円 470"/>
        <xdr:cNvSpPr/>
      </xdr:nvSpPr>
      <xdr:spPr>
        <a:xfrm>
          <a:off x="13462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106979</xdr:rowOff>
    </xdr:from>
    <xdr:ext cx="762000" cy="259045"/>
    <xdr:sp macro="" textlink="">
      <xdr:nvSpPr>
        <xdr:cNvPr id="472" name="テキスト ボックス 471"/>
        <xdr:cNvSpPr txBox="1"/>
      </xdr:nvSpPr>
      <xdr:spPr>
        <a:xfrm>
          <a:off x="13131800" y="28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本年度は、管理職手当削減などの職員給与の独自削減により、人件費の抑制に努めているものの、前年度に比べて増加しており、人件費に係る経常収支比率は類似団体平均と比べて</a:t>
          </a:r>
          <a:r>
            <a:rPr kumimoji="1" lang="en-US" altLang="ja-JP" sz="1300">
              <a:latin typeface="ＭＳ Ｐゴシック"/>
            </a:rPr>
            <a:t>3.4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なお、前年度は法人税の大幅な増額等により、例年ベースよりも低い数値であった。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127000</xdr:rowOff>
    </xdr:to>
    <xdr:cxnSp macro="">
      <xdr:nvCxnSpPr>
        <xdr:cNvPr id="66" name="直線コネクタ 65"/>
        <xdr:cNvCxnSpPr/>
      </xdr:nvCxnSpPr>
      <xdr:spPr>
        <a:xfrm>
          <a:off x="3987800" y="64439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38</xdr:row>
      <xdr:rowOff>134620</xdr:rowOff>
    </xdr:to>
    <xdr:cxnSp macro="">
      <xdr:nvCxnSpPr>
        <xdr:cNvPr id="69" name="直線コネクタ 68"/>
        <xdr:cNvCxnSpPr/>
      </xdr:nvCxnSpPr>
      <xdr:spPr>
        <a:xfrm flipV="1">
          <a:off x="3098800" y="6443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39</xdr:row>
      <xdr:rowOff>16510</xdr:rowOff>
    </xdr:to>
    <xdr:cxnSp macro="">
      <xdr:nvCxnSpPr>
        <xdr:cNvPr id="72" name="直線コネクタ 71"/>
        <xdr:cNvCxnSpPr/>
      </xdr:nvCxnSpPr>
      <xdr:spPr>
        <a:xfrm flipV="1">
          <a:off x="2209800" y="664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85090</xdr:rowOff>
    </xdr:to>
    <xdr:cxnSp macro="">
      <xdr:nvCxnSpPr>
        <xdr:cNvPr id="75" name="直線コネクタ 74"/>
        <xdr:cNvCxnSpPr/>
      </xdr:nvCxnSpPr>
      <xdr:spPr>
        <a:xfrm flipV="1">
          <a:off x="1320800" y="6703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91" name="円/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類似団体と比較して物件費に係る経常収支比率が</a:t>
          </a:r>
          <a:r>
            <a:rPr kumimoji="1" lang="en-US" altLang="ja-JP" sz="1300">
              <a:latin typeface="ＭＳ Ｐゴシック"/>
            </a:rPr>
            <a:t>3.5</a:t>
          </a:r>
          <a:r>
            <a:rPr kumimoji="1" lang="ja-JP" altLang="en-US" sz="1300">
              <a:latin typeface="ＭＳ Ｐゴシック"/>
            </a:rPr>
            <a:t>ポイント高い要因として、公民館、児童館、老人憩の家など管理すべき公共施設の数により、施設等管理運営委託をはじめとする委託料が多いことなどが挙げられる。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なお、前年度は法人税の大幅な増額等により、例年ベースよりも低い数値であった。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139700</xdr:rowOff>
    </xdr:to>
    <xdr:cxnSp macro="">
      <xdr:nvCxnSpPr>
        <xdr:cNvPr id="127" name="直線コネクタ 126"/>
        <xdr:cNvCxnSpPr/>
      </xdr:nvCxnSpPr>
      <xdr:spPr>
        <a:xfrm>
          <a:off x="15671800" y="2984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139700</xdr:rowOff>
    </xdr:to>
    <xdr:cxnSp macro="">
      <xdr:nvCxnSpPr>
        <xdr:cNvPr id="130" name="直線コネクタ 129"/>
        <xdr:cNvCxnSpPr/>
      </xdr:nvCxnSpPr>
      <xdr:spPr>
        <a:xfrm flipV="1">
          <a:off x="14782800" y="2984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139700</xdr:rowOff>
    </xdr:from>
    <xdr:to>
      <xdr:col>21</xdr:col>
      <xdr:colOff>361950</xdr:colOff>
      <xdr:row>18</xdr:row>
      <xdr:rowOff>139700</xdr:rowOff>
    </xdr:to>
    <xdr:cxnSp macro="">
      <xdr:nvCxnSpPr>
        <xdr:cNvPr id="133" name="直線コネクタ 132"/>
        <xdr:cNvCxnSpPr/>
      </xdr:nvCxnSpPr>
      <xdr:spPr>
        <a:xfrm>
          <a:off x="13893800" y="322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139700</xdr:rowOff>
    </xdr:from>
    <xdr:to>
      <xdr:col>20</xdr:col>
      <xdr:colOff>158750</xdr:colOff>
      <xdr:row>19</xdr:row>
      <xdr:rowOff>6350</xdr:rowOff>
    </xdr:to>
    <xdr:cxnSp macro="">
      <xdr:nvCxnSpPr>
        <xdr:cNvPr id="136" name="直線コネクタ 135"/>
        <xdr:cNvCxnSpPr/>
      </xdr:nvCxnSpPr>
      <xdr:spPr>
        <a:xfrm flipV="1">
          <a:off x="13004800" y="322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88900</xdr:rowOff>
    </xdr:from>
    <xdr:to>
      <xdr:col>24</xdr:col>
      <xdr:colOff>82550</xdr:colOff>
      <xdr:row>19</xdr:row>
      <xdr:rowOff>19050</xdr:rowOff>
    </xdr:to>
    <xdr:sp macro="" textlink="">
      <xdr:nvSpPr>
        <xdr:cNvPr id="146" name="円/楕円 145"/>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60977</xdr:rowOff>
    </xdr:from>
    <xdr:ext cx="762000" cy="259045"/>
    <xdr:sp macro="" textlink="">
      <xdr:nvSpPr>
        <xdr:cNvPr id="147"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88900</xdr:rowOff>
    </xdr:from>
    <xdr:to>
      <xdr:col>21</xdr:col>
      <xdr:colOff>412750</xdr:colOff>
      <xdr:row>19</xdr:row>
      <xdr:rowOff>19050</xdr:rowOff>
    </xdr:to>
    <xdr:sp macro="" textlink="">
      <xdr:nvSpPr>
        <xdr:cNvPr id="150" name="円/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88900</xdr:rowOff>
    </xdr:from>
    <xdr:to>
      <xdr:col>20</xdr:col>
      <xdr:colOff>209550</xdr:colOff>
      <xdr:row>19</xdr:row>
      <xdr:rowOff>19050</xdr:rowOff>
    </xdr:to>
    <xdr:sp macro="" textlink="">
      <xdr:nvSpPr>
        <xdr:cNvPr id="152" name="円/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4" name="円/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5" name="テキスト ボックス 154"/>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少子高齢社会の進展により経常的な扶助費が増加していること</a:t>
          </a:r>
          <a:r>
            <a:rPr kumimoji="1" lang="ja-JP" altLang="en-US" sz="1300">
              <a:solidFill>
                <a:schemeClr val="dk1"/>
              </a:solidFill>
              <a:effectLst/>
              <a:latin typeface="+mn-lt"/>
              <a:ea typeface="+mn-ea"/>
              <a:cs typeface="+mn-cs"/>
            </a:rPr>
            <a:t>、また、</a:t>
          </a:r>
          <a:r>
            <a:rPr kumimoji="1" lang="ja-JP" altLang="en-US" sz="1300">
              <a:latin typeface="ＭＳ Ｐゴシック"/>
            </a:rPr>
            <a:t>生活保護費を含む社会福祉関係経費は増加傾向にあり、経常収支比率は、前年度比で</a:t>
          </a:r>
          <a:r>
            <a:rPr kumimoji="1" lang="en-US" altLang="ja-JP" sz="1300">
              <a:latin typeface="ＭＳ Ｐゴシック"/>
            </a:rPr>
            <a:t>3.2</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なお、前年度は法人税の大幅な増額等により、例年ベースよりも低い数値であった。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58</xdr:row>
      <xdr:rowOff>38100</xdr:rowOff>
    </xdr:to>
    <xdr:cxnSp macro="">
      <xdr:nvCxnSpPr>
        <xdr:cNvPr id="188" name="直線コネクタ 187"/>
        <xdr:cNvCxnSpPr/>
      </xdr:nvCxnSpPr>
      <xdr:spPr>
        <a:xfrm>
          <a:off x="3987800" y="95758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127000</xdr:rowOff>
    </xdr:to>
    <xdr:cxnSp macro="">
      <xdr:nvCxnSpPr>
        <xdr:cNvPr id="191" name="直線コネクタ 190"/>
        <xdr:cNvCxnSpPr/>
      </xdr:nvCxnSpPr>
      <xdr:spPr>
        <a:xfrm flipV="1">
          <a:off x="3098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165100</xdr:rowOff>
    </xdr:to>
    <xdr:cxnSp macro="">
      <xdr:nvCxnSpPr>
        <xdr:cNvPr id="194" name="直線コネクタ 193"/>
        <xdr:cNvCxnSpPr/>
      </xdr:nvCxnSpPr>
      <xdr:spPr>
        <a:xfrm flipV="1">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31750</xdr:rowOff>
    </xdr:to>
    <xdr:cxnSp macro="">
      <xdr:nvCxnSpPr>
        <xdr:cNvPr id="197" name="直線コネクタ 196"/>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7" name="円/楕円 206"/>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8"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9" name="円/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10" name="テキスト ボックス 20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1" name="円/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5" name="円/楕円 214"/>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6" name="テキスト ボックス 215"/>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繰出金について、公共下水道事業会計や国民健康保険事業会計への繰出金は減少したが、病院事業会計に対する繰出金が増加している。</a:t>
          </a:r>
          <a:endParaRPr kumimoji="1" lang="en-US" altLang="ja-JP" sz="1300">
            <a:latin typeface="ＭＳ Ｐゴシック"/>
          </a:endParaRPr>
        </a:p>
        <a:p>
          <a:r>
            <a:rPr kumimoji="1" lang="ja-JP" altLang="en-US" sz="1300">
              <a:latin typeface="ＭＳ Ｐゴシック"/>
            </a:rPr>
            <a:t>　類似団体平均では、</a:t>
          </a:r>
          <a:r>
            <a:rPr kumimoji="1" lang="en-US" altLang="ja-JP" sz="1300">
              <a:latin typeface="ＭＳ Ｐゴシック"/>
            </a:rPr>
            <a:t>2.8</a:t>
          </a:r>
          <a:r>
            <a:rPr kumimoji="1" lang="ja-JP" altLang="en-US" sz="1300">
              <a:latin typeface="ＭＳ Ｐゴシック"/>
            </a:rPr>
            <a:t>ポイント下回っている。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57150</xdr:rowOff>
    </xdr:from>
    <xdr:to>
      <xdr:col>24</xdr:col>
      <xdr:colOff>31750</xdr:colOff>
      <xdr:row>54</xdr:row>
      <xdr:rowOff>25400</xdr:rowOff>
    </xdr:to>
    <xdr:cxnSp macro="">
      <xdr:nvCxnSpPr>
        <xdr:cNvPr id="249" name="直線コネクタ 248"/>
        <xdr:cNvCxnSpPr/>
      </xdr:nvCxnSpPr>
      <xdr:spPr>
        <a:xfrm>
          <a:off x="15671800" y="9144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57150</xdr:rowOff>
    </xdr:from>
    <xdr:to>
      <xdr:col>22</xdr:col>
      <xdr:colOff>565150</xdr:colOff>
      <xdr:row>53</xdr:row>
      <xdr:rowOff>82550</xdr:rowOff>
    </xdr:to>
    <xdr:cxnSp macro="">
      <xdr:nvCxnSpPr>
        <xdr:cNvPr id="252" name="直線コネクタ 251"/>
        <xdr:cNvCxnSpPr/>
      </xdr:nvCxnSpPr>
      <xdr:spPr>
        <a:xfrm flipV="1">
          <a:off x="14782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82550</xdr:rowOff>
    </xdr:from>
    <xdr:to>
      <xdr:col>21</xdr:col>
      <xdr:colOff>361950</xdr:colOff>
      <xdr:row>53</xdr:row>
      <xdr:rowOff>146050</xdr:rowOff>
    </xdr:to>
    <xdr:cxnSp macro="">
      <xdr:nvCxnSpPr>
        <xdr:cNvPr id="255" name="直線コネクタ 254"/>
        <xdr:cNvCxnSpPr/>
      </xdr:nvCxnSpPr>
      <xdr:spPr>
        <a:xfrm flipV="1">
          <a:off x="13893800" y="916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53</xdr:row>
      <xdr:rowOff>146050</xdr:rowOff>
    </xdr:to>
    <xdr:cxnSp macro="">
      <xdr:nvCxnSpPr>
        <xdr:cNvPr id="258" name="直線コネクタ 257"/>
        <xdr:cNvCxnSpPr/>
      </xdr:nvCxnSpPr>
      <xdr:spPr>
        <a:xfrm>
          <a:off x="13004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146050</xdr:rowOff>
    </xdr:from>
    <xdr:to>
      <xdr:col>24</xdr:col>
      <xdr:colOff>82550</xdr:colOff>
      <xdr:row>54</xdr:row>
      <xdr:rowOff>76200</xdr:rowOff>
    </xdr:to>
    <xdr:sp macro="" textlink="">
      <xdr:nvSpPr>
        <xdr:cNvPr id="268" name="円/楕円 267"/>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162577</xdr:rowOff>
    </xdr:from>
    <xdr:ext cx="762000" cy="259045"/>
    <xdr:sp macro="" textlink="">
      <xdr:nvSpPr>
        <xdr:cNvPr id="269"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6350</xdr:rowOff>
    </xdr:from>
    <xdr:to>
      <xdr:col>22</xdr:col>
      <xdr:colOff>615950</xdr:colOff>
      <xdr:row>53</xdr:row>
      <xdr:rowOff>107950</xdr:rowOff>
    </xdr:to>
    <xdr:sp macro="" textlink="">
      <xdr:nvSpPr>
        <xdr:cNvPr id="270" name="円/楕円 269"/>
        <xdr:cNvSpPr/>
      </xdr:nvSpPr>
      <xdr:spPr>
        <a:xfrm>
          <a:off x="15621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118127</xdr:rowOff>
    </xdr:from>
    <xdr:ext cx="736600" cy="259045"/>
    <xdr:sp macro="" textlink="">
      <xdr:nvSpPr>
        <xdr:cNvPr id="271" name="テキスト ボックス 270"/>
        <xdr:cNvSpPr txBox="1"/>
      </xdr:nvSpPr>
      <xdr:spPr>
        <a:xfrm>
          <a:off x="15290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31750</xdr:rowOff>
    </xdr:from>
    <xdr:to>
      <xdr:col>21</xdr:col>
      <xdr:colOff>412750</xdr:colOff>
      <xdr:row>53</xdr:row>
      <xdr:rowOff>133350</xdr:rowOff>
    </xdr:to>
    <xdr:sp macro="" textlink="">
      <xdr:nvSpPr>
        <xdr:cNvPr id="272" name="円/楕円 271"/>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143527</xdr:rowOff>
    </xdr:from>
    <xdr:ext cx="762000" cy="259045"/>
    <xdr:sp macro="" textlink="">
      <xdr:nvSpPr>
        <xdr:cNvPr id="273" name="テキスト ボックス 272"/>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4" name="円/楕円 273"/>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5" name="テキスト ボックス 274"/>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6" name="円/楕円 275"/>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7" name="テキスト ボックス 276"/>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負担金や補助金が主たるものであるが、横ばい傾向で推移しており、類似団体平均では、</a:t>
          </a:r>
          <a:r>
            <a:rPr kumimoji="1" lang="en-US" altLang="ja-JP" sz="1300">
              <a:latin typeface="ＭＳ Ｐゴシック"/>
            </a:rPr>
            <a:t>2.0</a:t>
          </a:r>
          <a:r>
            <a:rPr kumimoji="1" lang="ja-JP" altLang="en-US" sz="1300">
              <a:latin typeface="ＭＳ Ｐゴシック"/>
            </a:rPr>
            <a:t>ポイント下回っている。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136144</xdr:rowOff>
    </xdr:to>
    <xdr:cxnSp macro="">
      <xdr:nvCxnSpPr>
        <xdr:cNvPr id="308" name="直線コネクタ 307"/>
        <xdr:cNvCxnSpPr/>
      </xdr:nvCxnSpPr>
      <xdr:spPr>
        <a:xfrm>
          <a:off x="15671800" y="5956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145288</xdr:rowOff>
    </xdr:to>
    <xdr:cxnSp macro="">
      <xdr:nvCxnSpPr>
        <xdr:cNvPr id="311" name="直線コネクタ 310"/>
        <xdr:cNvCxnSpPr/>
      </xdr:nvCxnSpPr>
      <xdr:spPr>
        <a:xfrm flipV="1">
          <a:off x="14782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35</xdr:row>
      <xdr:rowOff>1270</xdr:rowOff>
    </xdr:to>
    <xdr:cxnSp macro="">
      <xdr:nvCxnSpPr>
        <xdr:cNvPr id="314" name="直線コネクタ 313"/>
        <xdr:cNvCxnSpPr/>
      </xdr:nvCxnSpPr>
      <xdr:spPr>
        <a:xfrm flipV="1">
          <a:off x="13893800" y="5974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37846</xdr:rowOff>
    </xdr:to>
    <xdr:cxnSp macro="">
      <xdr:nvCxnSpPr>
        <xdr:cNvPr id="317" name="直線コネクタ 316"/>
        <xdr:cNvCxnSpPr/>
      </xdr:nvCxnSpPr>
      <xdr:spPr>
        <a:xfrm flipV="1">
          <a:off x="13004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7" name="円/楕円 326"/>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8"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29" name="円/楕円 328"/>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0" name="テキスト ボックス 329"/>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1" name="円/楕円 330"/>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2" name="テキスト ボックス 331"/>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3" name="円/楕円 332"/>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4" name="テキスト ボックス 333"/>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5" name="円/楕円 334"/>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73423</xdr:rowOff>
    </xdr:from>
    <xdr:ext cx="762000" cy="259045"/>
    <xdr:sp macro="" textlink="">
      <xdr:nvSpPr>
        <xdr:cNvPr id="336" name="テキスト ボックス 335"/>
        <xdr:cNvSpPr txBox="1"/>
      </xdr:nvSpPr>
      <xdr:spPr>
        <a:xfrm>
          <a:off x="12623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公債費に係る経常収支比率は、公債費自体は減少しているが、法人税の減による経常一般財源の減額により、前年度比で</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また、元金償還を超えないよう市債の借入抑制に努めた結果、類似団体平均では</a:t>
          </a:r>
          <a:r>
            <a:rPr kumimoji="1" lang="en-US" altLang="ja-JP" sz="1300">
              <a:latin typeface="ＭＳ Ｐゴシック"/>
            </a:rPr>
            <a:t>2.3</a:t>
          </a:r>
          <a:r>
            <a:rPr kumimoji="1" lang="ja-JP" altLang="en-US" sz="1300">
              <a:latin typeface="ＭＳ Ｐゴシック"/>
            </a:rPr>
            <a:t>ポイント下回っている。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なお、前年度は法人税の大幅な増額等により、例年ベースよりも低い数値であった。</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81280</xdr:rowOff>
    </xdr:to>
    <xdr:cxnSp macro="">
      <xdr:nvCxnSpPr>
        <xdr:cNvPr id="369" name="直線コネクタ 368"/>
        <xdr:cNvCxnSpPr/>
      </xdr:nvCxnSpPr>
      <xdr:spPr>
        <a:xfrm>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77</xdr:row>
      <xdr:rowOff>46989</xdr:rowOff>
    </xdr:to>
    <xdr:cxnSp macro="">
      <xdr:nvCxnSpPr>
        <xdr:cNvPr id="372" name="直線コネクタ 371"/>
        <xdr:cNvCxnSpPr/>
      </xdr:nvCxnSpPr>
      <xdr:spPr>
        <a:xfrm flipV="1">
          <a:off x="3098800" y="130657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69850</xdr:rowOff>
    </xdr:to>
    <xdr:cxnSp macro="">
      <xdr:nvCxnSpPr>
        <xdr:cNvPr id="375" name="直線コネクタ 374"/>
        <xdr:cNvCxnSpPr/>
      </xdr:nvCxnSpPr>
      <xdr:spPr>
        <a:xfrm flipV="1">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69850</xdr:rowOff>
    </xdr:to>
    <xdr:cxnSp macro="">
      <xdr:nvCxnSpPr>
        <xdr:cNvPr id="378" name="直線コネクタ 377"/>
        <xdr:cNvCxnSpPr/>
      </xdr:nvCxnSpPr>
      <xdr:spPr>
        <a:xfrm>
          <a:off x="1320800" y="13210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8" name="円/楕円 387"/>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9"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0" name="円/楕円 389"/>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1" name="テキスト ボックス 390"/>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2" name="円/楕円 39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3" name="テキスト ボックス 39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4" name="円/楕円 393"/>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5" name="テキスト ボックス 394"/>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6" name="円/楕円 395"/>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7" name="テキスト ボックス 396"/>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公債費以外では、前述したもののほか、扶助費や物件費については、市が政策的に実施している経常的な事業を数多く実施しており、これらの増加も比率に大きな影響を与えている。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類似団体平均では、</a:t>
          </a:r>
          <a:r>
            <a:rPr kumimoji="1" lang="en-US" altLang="ja-JP" sz="1300">
              <a:latin typeface="ＭＳ Ｐゴシック"/>
            </a:rPr>
            <a:t>4.7</a:t>
          </a:r>
          <a:r>
            <a:rPr kumimoji="1" lang="ja-JP" altLang="en-US" sz="1300">
              <a:latin typeface="ＭＳ Ｐゴシック"/>
            </a:rPr>
            <a:t>ポイント上回っている。　</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なお、前年度は法人税の大幅な増額等により、例年ベースよりも低い数値であった。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79</xdr:row>
      <xdr:rowOff>56135</xdr:rowOff>
    </xdr:to>
    <xdr:cxnSp macro="">
      <xdr:nvCxnSpPr>
        <xdr:cNvPr id="428" name="直線コネクタ 427"/>
        <xdr:cNvCxnSpPr/>
      </xdr:nvCxnSpPr>
      <xdr:spPr>
        <a:xfrm>
          <a:off x="15671800" y="13193776"/>
          <a:ext cx="8382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78</xdr:row>
      <xdr:rowOff>104139</xdr:rowOff>
    </xdr:to>
    <xdr:cxnSp macro="">
      <xdr:nvCxnSpPr>
        <xdr:cNvPr id="431" name="直線コネクタ 430"/>
        <xdr:cNvCxnSpPr/>
      </xdr:nvCxnSpPr>
      <xdr:spPr>
        <a:xfrm flipV="1">
          <a:off x="14782800" y="13193776"/>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79</xdr:row>
      <xdr:rowOff>14987</xdr:rowOff>
    </xdr:to>
    <xdr:cxnSp macro="">
      <xdr:nvCxnSpPr>
        <xdr:cNvPr id="434" name="直線コネクタ 433"/>
        <xdr:cNvCxnSpPr/>
      </xdr:nvCxnSpPr>
      <xdr:spPr>
        <a:xfrm flipV="1">
          <a:off x="13893800" y="134772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14987</xdr:rowOff>
    </xdr:from>
    <xdr:to>
      <xdr:col>20</xdr:col>
      <xdr:colOff>158750</xdr:colOff>
      <xdr:row>79</xdr:row>
      <xdr:rowOff>101854</xdr:rowOff>
    </xdr:to>
    <xdr:cxnSp macro="">
      <xdr:nvCxnSpPr>
        <xdr:cNvPr id="437" name="直線コネクタ 436"/>
        <xdr:cNvCxnSpPr/>
      </xdr:nvCxnSpPr>
      <xdr:spPr>
        <a:xfrm flipV="1">
          <a:off x="13004800" y="135595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47" name="円/楕円 446"/>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148862</xdr:rowOff>
    </xdr:from>
    <xdr:ext cx="762000" cy="259045"/>
    <xdr:sp macro="" textlink="">
      <xdr:nvSpPr>
        <xdr:cNvPr id="448"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9" name="円/楕円 448"/>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50" name="テキスト ボックス 449"/>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51" name="円/楕円 450"/>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52" name="テキスト ボックス 451"/>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135637</xdr:rowOff>
    </xdr:from>
    <xdr:to>
      <xdr:col>20</xdr:col>
      <xdr:colOff>209550</xdr:colOff>
      <xdr:row>79</xdr:row>
      <xdr:rowOff>65787</xdr:rowOff>
    </xdr:to>
    <xdr:sp macro="" textlink="">
      <xdr:nvSpPr>
        <xdr:cNvPr id="453" name="円/楕円 452"/>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50564</xdr:rowOff>
    </xdr:from>
    <xdr:ext cx="762000" cy="259045"/>
    <xdr:sp macro="" textlink="">
      <xdr:nvSpPr>
        <xdr:cNvPr id="454" name="テキスト ボックス 453"/>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51054</xdr:rowOff>
    </xdr:from>
    <xdr:to>
      <xdr:col>19</xdr:col>
      <xdr:colOff>6350</xdr:colOff>
      <xdr:row>79</xdr:row>
      <xdr:rowOff>152654</xdr:rowOff>
    </xdr:to>
    <xdr:sp macro="" textlink="">
      <xdr:nvSpPr>
        <xdr:cNvPr id="455" name="円/楕円 454"/>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137431</xdr:rowOff>
    </xdr:from>
    <xdr:ext cx="762000" cy="259045"/>
    <xdr:sp macro="" textlink="">
      <xdr:nvSpPr>
        <xdr:cNvPr id="456" name="テキスト ボックス 455"/>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神奈川県厚木市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149838</xdr:rowOff>
    </xdr:from>
    <xdr:to>
      <xdr:col>4</xdr:col>
      <xdr:colOff>1117600</xdr:colOff>
      <xdr:row>15</xdr:row>
      <xdr:rowOff>21561</xdr:rowOff>
    </xdr:to>
    <xdr:cxnSp macro="">
      <xdr:nvCxnSpPr>
        <xdr:cNvPr id="52" name="直線コネクタ 51"/>
        <xdr:cNvCxnSpPr/>
      </xdr:nvCxnSpPr>
      <xdr:spPr bwMode="auto">
        <a:xfrm flipV="1">
          <a:off x="5003800" y="2597763"/>
          <a:ext cx="647700" cy="4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21561</xdr:rowOff>
    </xdr:from>
    <xdr:to>
      <xdr:col>4</xdr:col>
      <xdr:colOff>469900</xdr:colOff>
      <xdr:row>15</xdr:row>
      <xdr:rowOff>77633</xdr:rowOff>
    </xdr:to>
    <xdr:cxnSp macro="">
      <xdr:nvCxnSpPr>
        <xdr:cNvPr id="55" name="直線コネクタ 54"/>
        <xdr:cNvCxnSpPr/>
      </xdr:nvCxnSpPr>
      <xdr:spPr bwMode="auto">
        <a:xfrm flipV="1">
          <a:off x="4305300" y="2640936"/>
          <a:ext cx="698500" cy="56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77633</xdr:rowOff>
    </xdr:from>
    <xdr:to>
      <xdr:col>3</xdr:col>
      <xdr:colOff>904875</xdr:colOff>
      <xdr:row>15</xdr:row>
      <xdr:rowOff>132824</xdr:rowOff>
    </xdr:to>
    <xdr:cxnSp macro="">
      <xdr:nvCxnSpPr>
        <xdr:cNvPr id="58" name="直線コネクタ 57"/>
        <xdr:cNvCxnSpPr/>
      </xdr:nvCxnSpPr>
      <xdr:spPr bwMode="auto">
        <a:xfrm flipV="1">
          <a:off x="3606800" y="2697008"/>
          <a:ext cx="698500" cy="5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33089</xdr:rowOff>
    </xdr:from>
    <xdr:to>
      <xdr:col>3</xdr:col>
      <xdr:colOff>206375</xdr:colOff>
      <xdr:row>15</xdr:row>
      <xdr:rowOff>132824</xdr:rowOff>
    </xdr:to>
    <xdr:cxnSp macro="">
      <xdr:nvCxnSpPr>
        <xdr:cNvPr id="61" name="直線コネクタ 60"/>
        <xdr:cNvCxnSpPr/>
      </xdr:nvCxnSpPr>
      <xdr:spPr bwMode="auto">
        <a:xfrm>
          <a:off x="2908300" y="2652464"/>
          <a:ext cx="698500" cy="9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99038</xdr:rowOff>
    </xdr:from>
    <xdr:to>
      <xdr:col>5</xdr:col>
      <xdr:colOff>34925</xdr:colOff>
      <xdr:row>15</xdr:row>
      <xdr:rowOff>29188</xdr:rowOff>
    </xdr:to>
    <xdr:sp macro="" textlink="">
      <xdr:nvSpPr>
        <xdr:cNvPr id="71" name="円/楕円 70"/>
        <xdr:cNvSpPr/>
      </xdr:nvSpPr>
      <xdr:spPr bwMode="auto">
        <a:xfrm>
          <a:off x="5600700" y="25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115565</xdr:rowOff>
    </xdr:from>
    <xdr:ext cx="762000" cy="259045"/>
    <xdr:sp macro="" textlink="">
      <xdr:nvSpPr>
        <xdr:cNvPr id="72" name="人口1人当たり決算額の推移該当値テキスト130"/>
        <xdr:cNvSpPr txBox="1"/>
      </xdr:nvSpPr>
      <xdr:spPr>
        <a:xfrm>
          <a:off x="5740400" y="23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71,009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142211</xdr:rowOff>
    </xdr:from>
    <xdr:to>
      <xdr:col>4</xdr:col>
      <xdr:colOff>520700</xdr:colOff>
      <xdr:row>15</xdr:row>
      <xdr:rowOff>72361</xdr:rowOff>
    </xdr:to>
    <xdr:sp macro="" textlink="">
      <xdr:nvSpPr>
        <xdr:cNvPr id="73" name="円/楕円 72"/>
        <xdr:cNvSpPr/>
      </xdr:nvSpPr>
      <xdr:spPr bwMode="auto">
        <a:xfrm>
          <a:off x="4953000" y="259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82538</xdr:rowOff>
    </xdr:from>
    <xdr:ext cx="736600" cy="259045"/>
    <xdr:sp macro="" textlink="">
      <xdr:nvSpPr>
        <xdr:cNvPr id="74" name="テキスト ボックス 73"/>
        <xdr:cNvSpPr txBox="1"/>
      </xdr:nvSpPr>
      <xdr:spPr>
        <a:xfrm>
          <a:off x="4622800" y="235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26833</xdr:rowOff>
    </xdr:from>
    <xdr:to>
      <xdr:col>3</xdr:col>
      <xdr:colOff>955675</xdr:colOff>
      <xdr:row>15</xdr:row>
      <xdr:rowOff>128433</xdr:rowOff>
    </xdr:to>
    <xdr:sp macro="" textlink="">
      <xdr:nvSpPr>
        <xdr:cNvPr id="75" name="円/楕円 74"/>
        <xdr:cNvSpPr/>
      </xdr:nvSpPr>
      <xdr:spPr bwMode="auto">
        <a:xfrm>
          <a:off x="4254500" y="264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138610</xdr:rowOff>
    </xdr:from>
    <xdr:ext cx="762000" cy="259045"/>
    <xdr:sp macro="" textlink="">
      <xdr:nvSpPr>
        <xdr:cNvPr id="76" name="テキスト ボックス 75"/>
        <xdr:cNvSpPr txBox="1"/>
      </xdr:nvSpPr>
      <xdr:spPr>
        <a:xfrm>
          <a:off x="3924300" y="241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67,970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82024</xdr:rowOff>
    </xdr:from>
    <xdr:to>
      <xdr:col>3</xdr:col>
      <xdr:colOff>257175</xdr:colOff>
      <xdr:row>16</xdr:row>
      <xdr:rowOff>12174</xdr:rowOff>
    </xdr:to>
    <xdr:sp macro="" textlink="">
      <xdr:nvSpPr>
        <xdr:cNvPr id="77" name="円/楕円 76"/>
        <xdr:cNvSpPr/>
      </xdr:nvSpPr>
      <xdr:spPr bwMode="auto">
        <a:xfrm>
          <a:off x="3556000" y="270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22351</xdr:rowOff>
    </xdr:from>
    <xdr:ext cx="762000" cy="259045"/>
    <xdr:sp macro="" textlink="">
      <xdr:nvSpPr>
        <xdr:cNvPr id="78" name="テキスト ボックス 77"/>
        <xdr:cNvSpPr txBox="1"/>
      </xdr:nvSpPr>
      <xdr:spPr>
        <a:xfrm>
          <a:off x="3225800" y="247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153739</xdr:rowOff>
    </xdr:from>
    <xdr:to>
      <xdr:col>2</xdr:col>
      <xdr:colOff>692150</xdr:colOff>
      <xdr:row>15</xdr:row>
      <xdr:rowOff>83889</xdr:rowOff>
    </xdr:to>
    <xdr:sp macro="" textlink="">
      <xdr:nvSpPr>
        <xdr:cNvPr id="79" name="円/楕円 78"/>
        <xdr:cNvSpPr/>
      </xdr:nvSpPr>
      <xdr:spPr bwMode="auto">
        <a:xfrm>
          <a:off x="2857500" y="260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94066</xdr:rowOff>
    </xdr:from>
    <xdr:ext cx="762000" cy="259045"/>
    <xdr:sp macro="" textlink="">
      <xdr:nvSpPr>
        <xdr:cNvPr id="80" name="テキスト ボックス 79"/>
        <xdr:cNvSpPr txBox="1"/>
      </xdr:nvSpPr>
      <xdr:spPr>
        <a:xfrm>
          <a:off x="2527300" y="237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26568</xdr:rowOff>
    </xdr:from>
    <xdr:to>
      <xdr:col>4</xdr:col>
      <xdr:colOff>1117600</xdr:colOff>
      <xdr:row>36</xdr:row>
      <xdr:rowOff>30950</xdr:rowOff>
    </xdr:to>
    <xdr:cxnSp macro="">
      <xdr:nvCxnSpPr>
        <xdr:cNvPr id="113" name="直線コネクタ 112"/>
        <xdr:cNvCxnSpPr/>
      </xdr:nvCxnSpPr>
      <xdr:spPr bwMode="auto">
        <a:xfrm flipV="1">
          <a:off x="5003800" y="6979818"/>
          <a:ext cx="6477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30950</xdr:rowOff>
    </xdr:from>
    <xdr:to>
      <xdr:col>4</xdr:col>
      <xdr:colOff>469900</xdr:colOff>
      <xdr:row>36</xdr:row>
      <xdr:rowOff>68402</xdr:rowOff>
    </xdr:to>
    <xdr:cxnSp macro="">
      <xdr:nvCxnSpPr>
        <xdr:cNvPr id="116" name="直線コネクタ 115"/>
        <xdr:cNvCxnSpPr/>
      </xdr:nvCxnSpPr>
      <xdr:spPr bwMode="auto">
        <a:xfrm flipV="1">
          <a:off x="4305300" y="6984200"/>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9042</xdr:rowOff>
    </xdr:from>
    <xdr:to>
      <xdr:col>3</xdr:col>
      <xdr:colOff>904875</xdr:colOff>
      <xdr:row>36</xdr:row>
      <xdr:rowOff>68402</xdr:rowOff>
    </xdr:to>
    <xdr:cxnSp macro="">
      <xdr:nvCxnSpPr>
        <xdr:cNvPr id="119" name="直線コネクタ 118"/>
        <xdr:cNvCxnSpPr/>
      </xdr:nvCxnSpPr>
      <xdr:spPr bwMode="auto">
        <a:xfrm>
          <a:off x="3606800" y="6962292"/>
          <a:ext cx="698500" cy="5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9042</xdr:rowOff>
    </xdr:from>
    <xdr:to>
      <xdr:col>3</xdr:col>
      <xdr:colOff>206375</xdr:colOff>
      <xdr:row>36</xdr:row>
      <xdr:rowOff>74841</xdr:rowOff>
    </xdr:to>
    <xdr:cxnSp macro="">
      <xdr:nvCxnSpPr>
        <xdr:cNvPr id="122" name="直線コネクタ 121"/>
        <xdr:cNvCxnSpPr/>
      </xdr:nvCxnSpPr>
      <xdr:spPr bwMode="auto">
        <a:xfrm flipV="1">
          <a:off x="2908300" y="6962292"/>
          <a:ext cx="698500" cy="6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318668</xdr:rowOff>
    </xdr:from>
    <xdr:to>
      <xdr:col>5</xdr:col>
      <xdr:colOff>34925</xdr:colOff>
      <xdr:row>36</xdr:row>
      <xdr:rowOff>77368</xdr:rowOff>
    </xdr:to>
    <xdr:sp macro="" textlink="">
      <xdr:nvSpPr>
        <xdr:cNvPr id="132" name="円/楕円 131"/>
        <xdr:cNvSpPr/>
      </xdr:nvSpPr>
      <xdr:spPr bwMode="auto">
        <a:xfrm>
          <a:off x="5600700" y="692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290745</xdr:rowOff>
    </xdr:from>
    <xdr:ext cx="762000" cy="259045"/>
    <xdr:sp macro="" textlink="">
      <xdr:nvSpPr>
        <xdr:cNvPr id="133" name="人口1人当たり決算額の推移該当値テキスト445"/>
        <xdr:cNvSpPr txBox="1"/>
      </xdr:nvSpPr>
      <xdr:spPr>
        <a:xfrm>
          <a:off x="5740400" y="690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323050</xdr:rowOff>
    </xdr:from>
    <xdr:to>
      <xdr:col>4</xdr:col>
      <xdr:colOff>520700</xdr:colOff>
      <xdr:row>36</xdr:row>
      <xdr:rowOff>81750</xdr:rowOff>
    </xdr:to>
    <xdr:sp macro="" textlink="">
      <xdr:nvSpPr>
        <xdr:cNvPr id="134" name="円/楕円 133"/>
        <xdr:cNvSpPr/>
      </xdr:nvSpPr>
      <xdr:spPr bwMode="auto">
        <a:xfrm>
          <a:off x="4953000" y="693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66527</xdr:rowOff>
    </xdr:from>
    <xdr:ext cx="736600" cy="259045"/>
    <xdr:sp macro="" textlink="">
      <xdr:nvSpPr>
        <xdr:cNvPr id="135" name="テキスト ボックス 134"/>
        <xdr:cNvSpPr txBox="1"/>
      </xdr:nvSpPr>
      <xdr:spPr>
        <a:xfrm>
          <a:off x="4622800" y="70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17602</xdr:rowOff>
    </xdr:from>
    <xdr:to>
      <xdr:col>3</xdr:col>
      <xdr:colOff>955675</xdr:colOff>
      <xdr:row>36</xdr:row>
      <xdr:rowOff>119202</xdr:rowOff>
    </xdr:to>
    <xdr:sp macro="" textlink="">
      <xdr:nvSpPr>
        <xdr:cNvPr id="136" name="円/楕円 135"/>
        <xdr:cNvSpPr/>
      </xdr:nvSpPr>
      <xdr:spPr bwMode="auto">
        <a:xfrm>
          <a:off x="4254500" y="697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103979</xdr:rowOff>
    </xdr:from>
    <xdr:ext cx="762000" cy="259045"/>
    <xdr:sp macro="" textlink="">
      <xdr:nvSpPr>
        <xdr:cNvPr id="137" name="テキスト ボックス 136"/>
        <xdr:cNvSpPr txBox="1"/>
      </xdr:nvSpPr>
      <xdr:spPr>
        <a:xfrm>
          <a:off x="3924300" y="70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301142</xdr:rowOff>
    </xdr:from>
    <xdr:to>
      <xdr:col>3</xdr:col>
      <xdr:colOff>257175</xdr:colOff>
      <xdr:row>36</xdr:row>
      <xdr:rowOff>59842</xdr:rowOff>
    </xdr:to>
    <xdr:sp macro="" textlink="">
      <xdr:nvSpPr>
        <xdr:cNvPr id="138" name="円/楕円 137"/>
        <xdr:cNvSpPr/>
      </xdr:nvSpPr>
      <xdr:spPr bwMode="auto">
        <a:xfrm>
          <a:off x="3556000" y="691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44619</xdr:rowOff>
    </xdr:from>
    <xdr:ext cx="762000" cy="259045"/>
    <xdr:sp macro="" textlink="">
      <xdr:nvSpPr>
        <xdr:cNvPr id="139" name="テキスト ボックス 138"/>
        <xdr:cNvSpPr txBox="1"/>
      </xdr:nvSpPr>
      <xdr:spPr>
        <a:xfrm>
          <a:off x="3225800" y="69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24041</xdr:rowOff>
    </xdr:from>
    <xdr:to>
      <xdr:col>2</xdr:col>
      <xdr:colOff>692150</xdr:colOff>
      <xdr:row>36</xdr:row>
      <xdr:rowOff>125641</xdr:rowOff>
    </xdr:to>
    <xdr:sp macro="" textlink="">
      <xdr:nvSpPr>
        <xdr:cNvPr id="140" name="円/楕円 139"/>
        <xdr:cNvSpPr/>
      </xdr:nvSpPr>
      <xdr:spPr bwMode="auto">
        <a:xfrm>
          <a:off x="2857500" y="6977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110418</xdr:rowOff>
    </xdr:from>
    <xdr:ext cx="762000" cy="259045"/>
    <xdr:sp macro="" textlink="">
      <xdr:nvSpPr>
        <xdr:cNvPr id="141" name="テキスト ボックス 140"/>
        <xdr:cNvSpPr txBox="1"/>
      </xdr:nvSpPr>
      <xdr:spPr>
        <a:xfrm>
          <a:off x="2527300" y="70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141506</xdr:rowOff>
    </xdr:from>
    <xdr:to>
      <xdr:col>6</xdr:col>
      <xdr:colOff>511175</xdr:colOff>
      <xdr:row>32</xdr:row>
      <xdr:rowOff>150216</xdr:rowOff>
    </xdr:to>
    <xdr:cxnSp macro="">
      <xdr:nvCxnSpPr>
        <xdr:cNvPr id="59" name="直線コネクタ 58"/>
        <xdr:cNvCxnSpPr/>
      </xdr:nvCxnSpPr>
      <xdr:spPr>
        <a:xfrm flipV="1">
          <a:off x="3797300" y="5627906"/>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150216</xdr:rowOff>
    </xdr:from>
    <xdr:to>
      <xdr:col>5</xdr:col>
      <xdr:colOff>358775</xdr:colOff>
      <xdr:row>33</xdr:row>
      <xdr:rowOff>11410</xdr:rowOff>
    </xdr:to>
    <xdr:cxnSp macro="">
      <xdr:nvCxnSpPr>
        <xdr:cNvPr id="62" name="直線コネクタ 61"/>
        <xdr:cNvCxnSpPr/>
      </xdr:nvCxnSpPr>
      <xdr:spPr>
        <a:xfrm flipV="1">
          <a:off x="2908300" y="563661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11410</xdr:rowOff>
    </xdr:from>
    <xdr:to>
      <xdr:col>4</xdr:col>
      <xdr:colOff>155575</xdr:colOff>
      <xdr:row>33</xdr:row>
      <xdr:rowOff>28920</xdr:rowOff>
    </xdr:to>
    <xdr:cxnSp macro="">
      <xdr:nvCxnSpPr>
        <xdr:cNvPr id="65" name="直線コネクタ 64"/>
        <xdr:cNvCxnSpPr/>
      </xdr:nvCxnSpPr>
      <xdr:spPr>
        <a:xfrm flipV="1">
          <a:off x="2019300" y="5669260"/>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147061</xdr:rowOff>
    </xdr:from>
    <xdr:to>
      <xdr:col>2</xdr:col>
      <xdr:colOff>638175</xdr:colOff>
      <xdr:row>33</xdr:row>
      <xdr:rowOff>28920</xdr:rowOff>
    </xdr:to>
    <xdr:cxnSp macro="">
      <xdr:nvCxnSpPr>
        <xdr:cNvPr id="68" name="直線コネクタ 67"/>
        <xdr:cNvCxnSpPr/>
      </xdr:nvCxnSpPr>
      <xdr:spPr>
        <a:xfrm>
          <a:off x="1130300" y="5633461"/>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90706</xdr:rowOff>
    </xdr:from>
    <xdr:to>
      <xdr:col>6</xdr:col>
      <xdr:colOff>561975</xdr:colOff>
      <xdr:row>33</xdr:row>
      <xdr:rowOff>20856</xdr:rowOff>
    </xdr:to>
    <xdr:sp macro="" textlink="">
      <xdr:nvSpPr>
        <xdr:cNvPr id="78" name="円/楕円 77"/>
        <xdr:cNvSpPr/>
      </xdr:nvSpPr>
      <xdr:spPr>
        <a:xfrm>
          <a:off x="4584700" y="55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113583</xdr:rowOff>
    </xdr:from>
    <xdr:ext cx="534377" cy="259045"/>
    <xdr:sp macro="" textlink="">
      <xdr:nvSpPr>
        <xdr:cNvPr id="79" name="人件費該当値テキスト"/>
        <xdr:cNvSpPr txBox="1"/>
      </xdr:nvSpPr>
      <xdr:spPr>
        <a:xfrm>
          <a:off x="4686300" y="5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64,921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99416</xdr:rowOff>
    </xdr:from>
    <xdr:to>
      <xdr:col>5</xdr:col>
      <xdr:colOff>409575</xdr:colOff>
      <xdr:row>33</xdr:row>
      <xdr:rowOff>29566</xdr:rowOff>
    </xdr:to>
    <xdr:sp macro="" textlink="">
      <xdr:nvSpPr>
        <xdr:cNvPr id="80" name="円/楕円 79"/>
        <xdr:cNvSpPr/>
      </xdr:nvSpPr>
      <xdr:spPr>
        <a:xfrm>
          <a:off x="3746500" y="55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46093</xdr:rowOff>
    </xdr:from>
    <xdr:ext cx="534377" cy="259045"/>
    <xdr:sp macro="" textlink="">
      <xdr:nvSpPr>
        <xdr:cNvPr id="81" name="テキスト ボックス 80"/>
        <xdr:cNvSpPr txBox="1"/>
      </xdr:nvSpPr>
      <xdr:spPr>
        <a:xfrm>
          <a:off x="3530111" y="536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132060</xdr:rowOff>
    </xdr:from>
    <xdr:to>
      <xdr:col>4</xdr:col>
      <xdr:colOff>206375</xdr:colOff>
      <xdr:row>33</xdr:row>
      <xdr:rowOff>62210</xdr:rowOff>
    </xdr:to>
    <xdr:sp macro="" textlink="">
      <xdr:nvSpPr>
        <xdr:cNvPr id="82" name="円/楕円 81"/>
        <xdr:cNvSpPr/>
      </xdr:nvSpPr>
      <xdr:spPr>
        <a:xfrm>
          <a:off x="2857500" y="56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78737</xdr:rowOff>
    </xdr:from>
    <xdr:ext cx="534377" cy="259045"/>
    <xdr:sp macro="" textlink="">
      <xdr:nvSpPr>
        <xdr:cNvPr id="83" name="テキスト ボックス 82"/>
        <xdr:cNvSpPr txBox="1"/>
      </xdr:nvSpPr>
      <xdr:spPr>
        <a:xfrm>
          <a:off x="2641111" y="53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149570</xdr:rowOff>
    </xdr:from>
    <xdr:to>
      <xdr:col>3</xdr:col>
      <xdr:colOff>3175</xdr:colOff>
      <xdr:row>33</xdr:row>
      <xdr:rowOff>79720</xdr:rowOff>
    </xdr:to>
    <xdr:sp macro="" textlink="">
      <xdr:nvSpPr>
        <xdr:cNvPr id="84" name="円/楕円 83"/>
        <xdr:cNvSpPr/>
      </xdr:nvSpPr>
      <xdr:spPr>
        <a:xfrm>
          <a:off x="1968500" y="5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96247</xdr:rowOff>
    </xdr:from>
    <xdr:ext cx="534377" cy="259045"/>
    <xdr:sp macro="" textlink="">
      <xdr:nvSpPr>
        <xdr:cNvPr id="85" name="テキスト ボックス 84"/>
        <xdr:cNvSpPr txBox="1"/>
      </xdr:nvSpPr>
      <xdr:spPr>
        <a:xfrm>
          <a:off x="1752111" y="541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96261</xdr:rowOff>
    </xdr:from>
    <xdr:to>
      <xdr:col>1</xdr:col>
      <xdr:colOff>485775</xdr:colOff>
      <xdr:row>33</xdr:row>
      <xdr:rowOff>26411</xdr:rowOff>
    </xdr:to>
    <xdr:sp macro="" textlink="">
      <xdr:nvSpPr>
        <xdr:cNvPr id="86" name="円/楕円 85"/>
        <xdr:cNvSpPr/>
      </xdr:nvSpPr>
      <xdr:spPr>
        <a:xfrm>
          <a:off x="1079500" y="55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42938</xdr:rowOff>
    </xdr:from>
    <xdr:ext cx="534377" cy="259045"/>
    <xdr:sp macro="" textlink="">
      <xdr:nvSpPr>
        <xdr:cNvPr id="87" name="テキスト ボックス 86"/>
        <xdr:cNvSpPr txBox="1"/>
      </xdr:nvSpPr>
      <xdr:spPr>
        <a:xfrm>
          <a:off x="863111" y="53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103162</xdr:rowOff>
    </xdr:from>
    <xdr:to>
      <xdr:col>6</xdr:col>
      <xdr:colOff>511175</xdr:colOff>
      <xdr:row>53</xdr:row>
      <xdr:rowOff>124422</xdr:rowOff>
    </xdr:to>
    <xdr:cxnSp macro="">
      <xdr:nvCxnSpPr>
        <xdr:cNvPr id="117" name="直線コネクタ 116"/>
        <xdr:cNvCxnSpPr/>
      </xdr:nvCxnSpPr>
      <xdr:spPr>
        <a:xfrm flipV="1">
          <a:off x="3797300" y="9190012"/>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124422</xdr:rowOff>
    </xdr:from>
    <xdr:to>
      <xdr:col>5</xdr:col>
      <xdr:colOff>358775</xdr:colOff>
      <xdr:row>53</xdr:row>
      <xdr:rowOff>131775</xdr:rowOff>
    </xdr:to>
    <xdr:cxnSp macro="">
      <xdr:nvCxnSpPr>
        <xdr:cNvPr id="120" name="直線コネクタ 119"/>
        <xdr:cNvCxnSpPr/>
      </xdr:nvCxnSpPr>
      <xdr:spPr>
        <a:xfrm flipV="1">
          <a:off x="2908300" y="921127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131775</xdr:rowOff>
    </xdr:from>
    <xdr:to>
      <xdr:col>4</xdr:col>
      <xdr:colOff>155575</xdr:colOff>
      <xdr:row>54</xdr:row>
      <xdr:rowOff>101067</xdr:rowOff>
    </xdr:to>
    <xdr:cxnSp macro="">
      <xdr:nvCxnSpPr>
        <xdr:cNvPr id="123" name="直線コネクタ 122"/>
        <xdr:cNvCxnSpPr/>
      </xdr:nvCxnSpPr>
      <xdr:spPr>
        <a:xfrm flipV="1">
          <a:off x="2019300" y="9218625"/>
          <a:ext cx="889000" cy="1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101067</xdr:rowOff>
    </xdr:from>
    <xdr:to>
      <xdr:col>2</xdr:col>
      <xdr:colOff>638175</xdr:colOff>
      <xdr:row>54</xdr:row>
      <xdr:rowOff>119888</xdr:rowOff>
    </xdr:to>
    <xdr:cxnSp macro="">
      <xdr:nvCxnSpPr>
        <xdr:cNvPr id="126" name="直線コネクタ 125"/>
        <xdr:cNvCxnSpPr/>
      </xdr:nvCxnSpPr>
      <xdr:spPr>
        <a:xfrm flipV="1">
          <a:off x="1130300" y="935936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52362</xdr:rowOff>
    </xdr:from>
    <xdr:to>
      <xdr:col>6</xdr:col>
      <xdr:colOff>561975</xdr:colOff>
      <xdr:row>53</xdr:row>
      <xdr:rowOff>153962</xdr:rowOff>
    </xdr:to>
    <xdr:sp macro="" textlink="">
      <xdr:nvSpPr>
        <xdr:cNvPr id="136" name="円/楕円 135"/>
        <xdr:cNvSpPr/>
      </xdr:nvSpPr>
      <xdr:spPr>
        <a:xfrm>
          <a:off x="4584700" y="91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75239</xdr:rowOff>
    </xdr:from>
    <xdr:ext cx="534377" cy="259045"/>
    <xdr:sp macro="" textlink="">
      <xdr:nvSpPr>
        <xdr:cNvPr id="137" name="物件費該当値テキスト"/>
        <xdr:cNvSpPr txBox="1"/>
      </xdr:nvSpPr>
      <xdr:spPr>
        <a:xfrm>
          <a:off x="4686300" y="89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73622</xdr:rowOff>
    </xdr:from>
    <xdr:to>
      <xdr:col>5</xdr:col>
      <xdr:colOff>409575</xdr:colOff>
      <xdr:row>54</xdr:row>
      <xdr:rowOff>3772</xdr:rowOff>
    </xdr:to>
    <xdr:sp macro="" textlink="">
      <xdr:nvSpPr>
        <xdr:cNvPr id="138" name="円/楕円 137"/>
        <xdr:cNvSpPr/>
      </xdr:nvSpPr>
      <xdr:spPr>
        <a:xfrm>
          <a:off x="3746500" y="91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20299</xdr:rowOff>
    </xdr:from>
    <xdr:ext cx="534377" cy="259045"/>
    <xdr:sp macro="" textlink="">
      <xdr:nvSpPr>
        <xdr:cNvPr id="139" name="テキスト ボックス 138"/>
        <xdr:cNvSpPr txBox="1"/>
      </xdr:nvSpPr>
      <xdr:spPr>
        <a:xfrm>
          <a:off x="3530111" y="89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80975</xdr:rowOff>
    </xdr:from>
    <xdr:to>
      <xdr:col>4</xdr:col>
      <xdr:colOff>206375</xdr:colOff>
      <xdr:row>54</xdr:row>
      <xdr:rowOff>11125</xdr:rowOff>
    </xdr:to>
    <xdr:sp macro="" textlink="">
      <xdr:nvSpPr>
        <xdr:cNvPr id="140" name="円/楕円 139"/>
        <xdr:cNvSpPr/>
      </xdr:nvSpPr>
      <xdr:spPr>
        <a:xfrm>
          <a:off x="2857500" y="91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27652</xdr:rowOff>
    </xdr:from>
    <xdr:ext cx="534377" cy="259045"/>
    <xdr:sp macro="" textlink="">
      <xdr:nvSpPr>
        <xdr:cNvPr id="141" name="テキスト ボックス 140"/>
        <xdr:cNvSpPr txBox="1"/>
      </xdr:nvSpPr>
      <xdr:spPr>
        <a:xfrm>
          <a:off x="2641111" y="89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50267</xdr:rowOff>
    </xdr:from>
    <xdr:to>
      <xdr:col>3</xdr:col>
      <xdr:colOff>3175</xdr:colOff>
      <xdr:row>54</xdr:row>
      <xdr:rowOff>151867</xdr:rowOff>
    </xdr:to>
    <xdr:sp macro="" textlink="">
      <xdr:nvSpPr>
        <xdr:cNvPr id="142" name="円/楕円 141"/>
        <xdr:cNvSpPr/>
      </xdr:nvSpPr>
      <xdr:spPr>
        <a:xfrm>
          <a:off x="1968500" y="93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168394</xdr:rowOff>
    </xdr:from>
    <xdr:ext cx="534377" cy="259045"/>
    <xdr:sp macro="" textlink="">
      <xdr:nvSpPr>
        <xdr:cNvPr id="143" name="テキスト ボックス 142"/>
        <xdr:cNvSpPr txBox="1"/>
      </xdr:nvSpPr>
      <xdr:spPr>
        <a:xfrm>
          <a:off x="1752111" y="90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69088</xdr:rowOff>
    </xdr:from>
    <xdr:to>
      <xdr:col>1</xdr:col>
      <xdr:colOff>485775</xdr:colOff>
      <xdr:row>54</xdr:row>
      <xdr:rowOff>170688</xdr:rowOff>
    </xdr:to>
    <xdr:sp macro="" textlink="">
      <xdr:nvSpPr>
        <xdr:cNvPr id="144" name="円/楕円 143"/>
        <xdr:cNvSpPr/>
      </xdr:nvSpPr>
      <xdr:spPr>
        <a:xfrm>
          <a:off x="1079500" y="93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15765</xdr:rowOff>
    </xdr:from>
    <xdr:ext cx="534377" cy="259045"/>
    <xdr:sp macro="" textlink="">
      <xdr:nvSpPr>
        <xdr:cNvPr id="145" name="テキスト ボックス 144"/>
        <xdr:cNvSpPr txBox="1"/>
      </xdr:nvSpPr>
      <xdr:spPr>
        <a:xfrm>
          <a:off x="863111" y="910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166218</xdr:rowOff>
    </xdr:from>
    <xdr:to>
      <xdr:col>6</xdr:col>
      <xdr:colOff>511175</xdr:colOff>
      <xdr:row>77</xdr:row>
      <xdr:rowOff>22123</xdr:rowOff>
    </xdr:to>
    <xdr:cxnSp macro="">
      <xdr:nvCxnSpPr>
        <xdr:cNvPr id="174" name="直線コネクタ 173"/>
        <xdr:cNvCxnSpPr/>
      </xdr:nvCxnSpPr>
      <xdr:spPr>
        <a:xfrm>
          <a:off x="3797300" y="13196418"/>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166218</xdr:rowOff>
    </xdr:from>
    <xdr:to>
      <xdr:col>5</xdr:col>
      <xdr:colOff>358775</xdr:colOff>
      <xdr:row>77</xdr:row>
      <xdr:rowOff>2997</xdr:rowOff>
    </xdr:to>
    <xdr:cxnSp macro="">
      <xdr:nvCxnSpPr>
        <xdr:cNvPr id="177" name="直線コネクタ 176"/>
        <xdr:cNvCxnSpPr/>
      </xdr:nvCxnSpPr>
      <xdr:spPr>
        <a:xfrm flipV="1">
          <a:off x="2908300" y="1319641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2997</xdr:rowOff>
    </xdr:from>
    <xdr:to>
      <xdr:col>4</xdr:col>
      <xdr:colOff>155575</xdr:colOff>
      <xdr:row>77</xdr:row>
      <xdr:rowOff>41935</xdr:rowOff>
    </xdr:to>
    <xdr:cxnSp macro="">
      <xdr:nvCxnSpPr>
        <xdr:cNvPr id="180" name="直線コネクタ 179"/>
        <xdr:cNvCxnSpPr/>
      </xdr:nvCxnSpPr>
      <xdr:spPr>
        <a:xfrm flipV="1">
          <a:off x="2019300" y="13204647"/>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170714</xdr:rowOff>
    </xdr:from>
    <xdr:to>
      <xdr:col>2</xdr:col>
      <xdr:colOff>638175</xdr:colOff>
      <xdr:row>77</xdr:row>
      <xdr:rowOff>41935</xdr:rowOff>
    </xdr:to>
    <xdr:cxnSp macro="">
      <xdr:nvCxnSpPr>
        <xdr:cNvPr id="183" name="直線コネクタ 182"/>
        <xdr:cNvCxnSpPr/>
      </xdr:nvCxnSpPr>
      <xdr:spPr>
        <a:xfrm>
          <a:off x="1130300" y="13200914"/>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142773</xdr:rowOff>
    </xdr:from>
    <xdr:to>
      <xdr:col>6</xdr:col>
      <xdr:colOff>561975</xdr:colOff>
      <xdr:row>77</xdr:row>
      <xdr:rowOff>72923</xdr:rowOff>
    </xdr:to>
    <xdr:sp macro="" textlink="">
      <xdr:nvSpPr>
        <xdr:cNvPr id="193" name="円/楕円 192"/>
        <xdr:cNvSpPr/>
      </xdr:nvSpPr>
      <xdr:spPr>
        <a:xfrm>
          <a:off x="4584700" y="131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165650</xdr:rowOff>
    </xdr:from>
    <xdr:ext cx="469744" cy="259045"/>
    <xdr:sp macro="" textlink="">
      <xdr:nvSpPr>
        <xdr:cNvPr id="194" name="維持補修費該当値テキスト"/>
        <xdr:cNvSpPr txBox="1"/>
      </xdr:nvSpPr>
      <xdr:spPr>
        <a:xfrm>
          <a:off x="4686300" y="130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115418</xdr:rowOff>
    </xdr:from>
    <xdr:to>
      <xdr:col>5</xdr:col>
      <xdr:colOff>409575</xdr:colOff>
      <xdr:row>77</xdr:row>
      <xdr:rowOff>45568</xdr:rowOff>
    </xdr:to>
    <xdr:sp macro="" textlink="">
      <xdr:nvSpPr>
        <xdr:cNvPr id="195" name="円/楕円 194"/>
        <xdr:cNvSpPr/>
      </xdr:nvSpPr>
      <xdr:spPr>
        <a:xfrm>
          <a:off x="3746500" y="131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62095</xdr:rowOff>
    </xdr:from>
    <xdr:ext cx="469744" cy="259045"/>
    <xdr:sp macro="" textlink="">
      <xdr:nvSpPr>
        <xdr:cNvPr id="196" name="テキスト ボックス 195"/>
        <xdr:cNvSpPr txBox="1"/>
      </xdr:nvSpPr>
      <xdr:spPr>
        <a:xfrm>
          <a:off x="3562427" y="129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123647</xdr:rowOff>
    </xdr:from>
    <xdr:to>
      <xdr:col>4</xdr:col>
      <xdr:colOff>206375</xdr:colOff>
      <xdr:row>77</xdr:row>
      <xdr:rowOff>53797</xdr:rowOff>
    </xdr:to>
    <xdr:sp macro="" textlink="">
      <xdr:nvSpPr>
        <xdr:cNvPr id="197" name="円/楕円 196"/>
        <xdr:cNvSpPr/>
      </xdr:nvSpPr>
      <xdr:spPr>
        <a:xfrm>
          <a:off x="2857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70324</xdr:rowOff>
    </xdr:from>
    <xdr:ext cx="469744" cy="259045"/>
    <xdr:sp macro="" textlink="">
      <xdr:nvSpPr>
        <xdr:cNvPr id="198" name="テキスト ボックス 197"/>
        <xdr:cNvSpPr txBox="1"/>
      </xdr:nvSpPr>
      <xdr:spPr>
        <a:xfrm>
          <a:off x="2673427" y="129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162585</xdr:rowOff>
    </xdr:from>
    <xdr:to>
      <xdr:col>3</xdr:col>
      <xdr:colOff>3175</xdr:colOff>
      <xdr:row>77</xdr:row>
      <xdr:rowOff>92735</xdr:rowOff>
    </xdr:to>
    <xdr:sp macro="" textlink="">
      <xdr:nvSpPr>
        <xdr:cNvPr id="199" name="円/楕円 198"/>
        <xdr:cNvSpPr/>
      </xdr:nvSpPr>
      <xdr:spPr>
        <a:xfrm>
          <a:off x="1968500" y="131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109262</xdr:rowOff>
    </xdr:from>
    <xdr:ext cx="469744" cy="259045"/>
    <xdr:sp macro="" textlink="">
      <xdr:nvSpPr>
        <xdr:cNvPr id="200" name="テキスト ボックス 199"/>
        <xdr:cNvSpPr txBox="1"/>
      </xdr:nvSpPr>
      <xdr:spPr>
        <a:xfrm>
          <a:off x="1784427" y="129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119914</xdr:rowOff>
    </xdr:from>
    <xdr:to>
      <xdr:col>1</xdr:col>
      <xdr:colOff>485775</xdr:colOff>
      <xdr:row>77</xdr:row>
      <xdr:rowOff>50064</xdr:rowOff>
    </xdr:to>
    <xdr:sp macro="" textlink="">
      <xdr:nvSpPr>
        <xdr:cNvPr id="201" name="円/楕円 200"/>
        <xdr:cNvSpPr/>
      </xdr:nvSpPr>
      <xdr:spPr>
        <a:xfrm>
          <a:off x="1079500" y="13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66591</xdr:rowOff>
    </xdr:from>
    <xdr:ext cx="469744" cy="259045"/>
    <xdr:sp macro="" textlink="">
      <xdr:nvSpPr>
        <xdr:cNvPr id="202" name="テキスト ボックス 201"/>
        <xdr:cNvSpPr txBox="1"/>
      </xdr:nvSpPr>
      <xdr:spPr>
        <a:xfrm>
          <a:off x="895427" y="12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147682</xdr:rowOff>
    </xdr:from>
    <xdr:to>
      <xdr:col>6</xdr:col>
      <xdr:colOff>511175</xdr:colOff>
      <xdr:row>96</xdr:row>
      <xdr:rowOff>99961</xdr:rowOff>
    </xdr:to>
    <xdr:cxnSp macro="">
      <xdr:nvCxnSpPr>
        <xdr:cNvPr id="232" name="直線コネクタ 231"/>
        <xdr:cNvCxnSpPr/>
      </xdr:nvCxnSpPr>
      <xdr:spPr>
        <a:xfrm flipV="1">
          <a:off x="3797300" y="16435432"/>
          <a:ext cx="838200" cy="1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99961</xdr:rowOff>
    </xdr:from>
    <xdr:to>
      <xdr:col>5</xdr:col>
      <xdr:colOff>358775</xdr:colOff>
      <xdr:row>96</xdr:row>
      <xdr:rowOff>170047</xdr:rowOff>
    </xdr:to>
    <xdr:cxnSp macro="">
      <xdr:nvCxnSpPr>
        <xdr:cNvPr id="235" name="直線コネクタ 234"/>
        <xdr:cNvCxnSpPr/>
      </xdr:nvCxnSpPr>
      <xdr:spPr>
        <a:xfrm flipV="1">
          <a:off x="2908300" y="16559161"/>
          <a:ext cx="889000" cy="7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170047</xdr:rowOff>
    </xdr:from>
    <xdr:to>
      <xdr:col>4</xdr:col>
      <xdr:colOff>155575</xdr:colOff>
      <xdr:row>97</xdr:row>
      <xdr:rowOff>61347</xdr:rowOff>
    </xdr:to>
    <xdr:cxnSp macro="">
      <xdr:nvCxnSpPr>
        <xdr:cNvPr id="238" name="直線コネクタ 237"/>
        <xdr:cNvCxnSpPr/>
      </xdr:nvCxnSpPr>
      <xdr:spPr>
        <a:xfrm flipV="1">
          <a:off x="2019300" y="16629247"/>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61347</xdr:rowOff>
    </xdr:from>
    <xdr:to>
      <xdr:col>2</xdr:col>
      <xdr:colOff>638175</xdr:colOff>
      <xdr:row>97</xdr:row>
      <xdr:rowOff>62091</xdr:rowOff>
    </xdr:to>
    <xdr:cxnSp macro="">
      <xdr:nvCxnSpPr>
        <xdr:cNvPr id="241" name="直線コネクタ 240"/>
        <xdr:cNvCxnSpPr/>
      </xdr:nvCxnSpPr>
      <xdr:spPr>
        <a:xfrm flipV="1">
          <a:off x="1130300" y="16691997"/>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96882</xdr:rowOff>
    </xdr:from>
    <xdr:to>
      <xdr:col>6</xdr:col>
      <xdr:colOff>561975</xdr:colOff>
      <xdr:row>96</xdr:row>
      <xdr:rowOff>27032</xdr:rowOff>
    </xdr:to>
    <xdr:sp macro="" textlink="">
      <xdr:nvSpPr>
        <xdr:cNvPr id="251" name="円/楕円 250"/>
        <xdr:cNvSpPr/>
      </xdr:nvSpPr>
      <xdr:spPr>
        <a:xfrm>
          <a:off x="4584700" y="163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119759</xdr:rowOff>
    </xdr:from>
    <xdr:ext cx="534377" cy="259045"/>
    <xdr:sp macro="" textlink="">
      <xdr:nvSpPr>
        <xdr:cNvPr id="252" name="扶助費該当値テキスト"/>
        <xdr:cNvSpPr txBox="1"/>
      </xdr:nvSpPr>
      <xdr:spPr>
        <a:xfrm>
          <a:off x="4686300" y="162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49161</xdr:rowOff>
    </xdr:from>
    <xdr:to>
      <xdr:col>5</xdr:col>
      <xdr:colOff>409575</xdr:colOff>
      <xdr:row>96</xdr:row>
      <xdr:rowOff>150761</xdr:rowOff>
    </xdr:to>
    <xdr:sp macro="" textlink="">
      <xdr:nvSpPr>
        <xdr:cNvPr id="253" name="円/楕円 252"/>
        <xdr:cNvSpPr/>
      </xdr:nvSpPr>
      <xdr:spPr>
        <a:xfrm>
          <a:off x="3746500" y="165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141888</xdr:rowOff>
    </xdr:from>
    <xdr:ext cx="534377" cy="259045"/>
    <xdr:sp macro="" textlink="">
      <xdr:nvSpPr>
        <xdr:cNvPr id="254" name="テキスト ボックス 253"/>
        <xdr:cNvSpPr txBox="1"/>
      </xdr:nvSpPr>
      <xdr:spPr>
        <a:xfrm>
          <a:off x="3530111" y="166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119247</xdr:rowOff>
    </xdr:from>
    <xdr:to>
      <xdr:col>4</xdr:col>
      <xdr:colOff>206375</xdr:colOff>
      <xdr:row>97</xdr:row>
      <xdr:rowOff>49397</xdr:rowOff>
    </xdr:to>
    <xdr:sp macro="" textlink="">
      <xdr:nvSpPr>
        <xdr:cNvPr id="255" name="円/楕円 254"/>
        <xdr:cNvSpPr/>
      </xdr:nvSpPr>
      <xdr:spPr>
        <a:xfrm>
          <a:off x="2857500" y="165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40524</xdr:rowOff>
    </xdr:from>
    <xdr:ext cx="534377" cy="259045"/>
    <xdr:sp macro="" textlink="">
      <xdr:nvSpPr>
        <xdr:cNvPr id="256" name="テキスト ボックス 255"/>
        <xdr:cNvSpPr txBox="1"/>
      </xdr:nvSpPr>
      <xdr:spPr>
        <a:xfrm>
          <a:off x="2641111" y="166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10547</xdr:rowOff>
    </xdr:from>
    <xdr:to>
      <xdr:col>3</xdr:col>
      <xdr:colOff>3175</xdr:colOff>
      <xdr:row>97</xdr:row>
      <xdr:rowOff>112147</xdr:rowOff>
    </xdr:to>
    <xdr:sp macro="" textlink="">
      <xdr:nvSpPr>
        <xdr:cNvPr id="257" name="円/楕円 256"/>
        <xdr:cNvSpPr/>
      </xdr:nvSpPr>
      <xdr:spPr>
        <a:xfrm>
          <a:off x="1968500" y="166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103274</xdr:rowOff>
    </xdr:from>
    <xdr:ext cx="534377" cy="259045"/>
    <xdr:sp macro="" textlink="">
      <xdr:nvSpPr>
        <xdr:cNvPr id="258" name="テキスト ボックス 257"/>
        <xdr:cNvSpPr txBox="1"/>
      </xdr:nvSpPr>
      <xdr:spPr>
        <a:xfrm>
          <a:off x="1752111" y="1673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11291</xdr:rowOff>
    </xdr:from>
    <xdr:to>
      <xdr:col>1</xdr:col>
      <xdr:colOff>485775</xdr:colOff>
      <xdr:row>97</xdr:row>
      <xdr:rowOff>112891</xdr:rowOff>
    </xdr:to>
    <xdr:sp macro="" textlink="">
      <xdr:nvSpPr>
        <xdr:cNvPr id="259" name="円/楕円 258"/>
        <xdr:cNvSpPr/>
      </xdr:nvSpPr>
      <xdr:spPr>
        <a:xfrm>
          <a:off x="1079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104018</xdr:rowOff>
    </xdr:from>
    <xdr:ext cx="534377" cy="259045"/>
    <xdr:sp macro="" textlink="">
      <xdr:nvSpPr>
        <xdr:cNvPr id="260" name="テキスト ボックス 259"/>
        <xdr:cNvSpPr txBox="1"/>
      </xdr:nvSpPr>
      <xdr:spPr>
        <a:xfrm>
          <a:off x="863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77463</xdr:rowOff>
    </xdr:from>
    <xdr:to>
      <xdr:col>15</xdr:col>
      <xdr:colOff>180975</xdr:colOff>
      <xdr:row>36</xdr:row>
      <xdr:rowOff>161608</xdr:rowOff>
    </xdr:to>
    <xdr:cxnSp macro="">
      <xdr:nvCxnSpPr>
        <xdr:cNvPr id="289" name="直線コネクタ 288"/>
        <xdr:cNvCxnSpPr/>
      </xdr:nvCxnSpPr>
      <xdr:spPr>
        <a:xfrm flipV="1">
          <a:off x="9639300" y="6249663"/>
          <a:ext cx="838200" cy="8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161608</xdr:rowOff>
    </xdr:from>
    <xdr:to>
      <xdr:col>14</xdr:col>
      <xdr:colOff>28575</xdr:colOff>
      <xdr:row>37</xdr:row>
      <xdr:rowOff>5055</xdr:rowOff>
    </xdr:to>
    <xdr:cxnSp macro="">
      <xdr:nvCxnSpPr>
        <xdr:cNvPr id="292" name="直線コネクタ 291"/>
        <xdr:cNvCxnSpPr/>
      </xdr:nvCxnSpPr>
      <xdr:spPr>
        <a:xfrm flipV="1">
          <a:off x="8750300" y="6333808"/>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5055</xdr:rowOff>
    </xdr:from>
    <xdr:to>
      <xdr:col>12</xdr:col>
      <xdr:colOff>511175</xdr:colOff>
      <xdr:row>37</xdr:row>
      <xdr:rowOff>16694</xdr:rowOff>
    </xdr:to>
    <xdr:cxnSp macro="">
      <xdr:nvCxnSpPr>
        <xdr:cNvPr id="295" name="直線コネクタ 294"/>
        <xdr:cNvCxnSpPr/>
      </xdr:nvCxnSpPr>
      <xdr:spPr>
        <a:xfrm flipV="1">
          <a:off x="7861300" y="6348705"/>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9169</xdr:rowOff>
    </xdr:from>
    <xdr:to>
      <xdr:col>11</xdr:col>
      <xdr:colOff>307975</xdr:colOff>
      <xdr:row>37</xdr:row>
      <xdr:rowOff>16694</xdr:rowOff>
    </xdr:to>
    <xdr:cxnSp macro="">
      <xdr:nvCxnSpPr>
        <xdr:cNvPr id="298" name="直線コネクタ 297"/>
        <xdr:cNvCxnSpPr/>
      </xdr:nvCxnSpPr>
      <xdr:spPr>
        <a:xfrm>
          <a:off x="6972300" y="6352819"/>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26663</xdr:rowOff>
    </xdr:from>
    <xdr:to>
      <xdr:col>15</xdr:col>
      <xdr:colOff>231775</xdr:colOff>
      <xdr:row>36</xdr:row>
      <xdr:rowOff>128263</xdr:rowOff>
    </xdr:to>
    <xdr:sp macro="" textlink="">
      <xdr:nvSpPr>
        <xdr:cNvPr id="308" name="円/楕円 307"/>
        <xdr:cNvSpPr/>
      </xdr:nvSpPr>
      <xdr:spPr>
        <a:xfrm>
          <a:off x="10426700" y="61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5090</xdr:rowOff>
    </xdr:from>
    <xdr:ext cx="534377" cy="259045"/>
    <xdr:sp macro="" textlink="">
      <xdr:nvSpPr>
        <xdr:cNvPr id="309" name="補助費等該当値テキスト"/>
        <xdr:cNvSpPr txBox="1"/>
      </xdr:nvSpPr>
      <xdr:spPr>
        <a:xfrm>
          <a:off x="10528300" y="61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110808</xdr:rowOff>
    </xdr:from>
    <xdr:to>
      <xdr:col>14</xdr:col>
      <xdr:colOff>79375</xdr:colOff>
      <xdr:row>37</xdr:row>
      <xdr:rowOff>40958</xdr:rowOff>
    </xdr:to>
    <xdr:sp macro="" textlink="">
      <xdr:nvSpPr>
        <xdr:cNvPr id="310" name="円/楕円 309"/>
        <xdr:cNvSpPr/>
      </xdr:nvSpPr>
      <xdr:spPr>
        <a:xfrm>
          <a:off x="9588500" y="62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32085</xdr:rowOff>
    </xdr:from>
    <xdr:ext cx="534377" cy="259045"/>
    <xdr:sp macro="" textlink="">
      <xdr:nvSpPr>
        <xdr:cNvPr id="311" name="テキスト ボックス 310"/>
        <xdr:cNvSpPr txBox="1"/>
      </xdr:nvSpPr>
      <xdr:spPr>
        <a:xfrm>
          <a:off x="9372111" y="63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125705</xdr:rowOff>
    </xdr:from>
    <xdr:to>
      <xdr:col>12</xdr:col>
      <xdr:colOff>561975</xdr:colOff>
      <xdr:row>37</xdr:row>
      <xdr:rowOff>55855</xdr:rowOff>
    </xdr:to>
    <xdr:sp macro="" textlink="">
      <xdr:nvSpPr>
        <xdr:cNvPr id="312" name="円/楕円 311"/>
        <xdr:cNvSpPr/>
      </xdr:nvSpPr>
      <xdr:spPr>
        <a:xfrm>
          <a:off x="8699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46982</xdr:rowOff>
    </xdr:from>
    <xdr:ext cx="534377" cy="259045"/>
    <xdr:sp macro="" textlink="">
      <xdr:nvSpPr>
        <xdr:cNvPr id="313" name="テキスト ボックス 312"/>
        <xdr:cNvSpPr txBox="1"/>
      </xdr:nvSpPr>
      <xdr:spPr>
        <a:xfrm>
          <a:off x="8483111" y="6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137344</xdr:rowOff>
    </xdr:from>
    <xdr:to>
      <xdr:col>11</xdr:col>
      <xdr:colOff>358775</xdr:colOff>
      <xdr:row>37</xdr:row>
      <xdr:rowOff>67494</xdr:rowOff>
    </xdr:to>
    <xdr:sp macro="" textlink="">
      <xdr:nvSpPr>
        <xdr:cNvPr id="314" name="円/楕円 313"/>
        <xdr:cNvSpPr/>
      </xdr:nvSpPr>
      <xdr:spPr>
        <a:xfrm>
          <a:off x="7810500" y="63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58621</xdr:rowOff>
    </xdr:from>
    <xdr:ext cx="534377" cy="259045"/>
    <xdr:sp macro="" textlink="">
      <xdr:nvSpPr>
        <xdr:cNvPr id="315" name="テキスト ボックス 314"/>
        <xdr:cNvSpPr txBox="1"/>
      </xdr:nvSpPr>
      <xdr:spPr>
        <a:xfrm>
          <a:off x="7594111" y="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129819</xdr:rowOff>
    </xdr:from>
    <xdr:to>
      <xdr:col>10</xdr:col>
      <xdr:colOff>155575</xdr:colOff>
      <xdr:row>37</xdr:row>
      <xdr:rowOff>59969</xdr:rowOff>
    </xdr:to>
    <xdr:sp macro="" textlink="">
      <xdr:nvSpPr>
        <xdr:cNvPr id="316" name="円/楕円 315"/>
        <xdr:cNvSpPr/>
      </xdr:nvSpPr>
      <xdr:spPr>
        <a:xfrm>
          <a:off x="6921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51096</xdr:rowOff>
    </xdr:from>
    <xdr:ext cx="534377" cy="259045"/>
    <xdr:sp macro="" textlink="">
      <xdr:nvSpPr>
        <xdr:cNvPr id="317" name="テキスト ボックス 316"/>
        <xdr:cNvSpPr txBox="1"/>
      </xdr:nvSpPr>
      <xdr:spPr>
        <a:xfrm>
          <a:off x="6705111" y="63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60964</xdr:rowOff>
    </xdr:from>
    <xdr:to>
      <xdr:col>15</xdr:col>
      <xdr:colOff>180975</xdr:colOff>
      <xdr:row>58</xdr:row>
      <xdr:rowOff>73733</xdr:rowOff>
    </xdr:to>
    <xdr:cxnSp macro="">
      <xdr:nvCxnSpPr>
        <xdr:cNvPr id="349" name="直線コネクタ 348"/>
        <xdr:cNvCxnSpPr/>
      </xdr:nvCxnSpPr>
      <xdr:spPr>
        <a:xfrm flipV="1">
          <a:off x="9639300" y="10005064"/>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73733</xdr:rowOff>
    </xdr:from>
    <xdr:to>
      <xdr:col>14</xdr:col>
      <xdr:colOff>28575</xdr:colOff>
      <xdr:row>58</xdr:row>
      <xdr:rowOff>122979</xdr:rowOff>
    </xdr:to>
    <xdr:cxnSp macro="">
      <xdr:nvCxnSpPr>
        <xdr:cNvPr id="352" name="直線コネクタ 351"/>
        <xdr:cNvCxnSpPr/>
      </xdr:nvCxnSpPr>
      <xdr:spPr>
        <a:xfrm flipV="1">
          <a:off x="8750300" y="10017833"/>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17856</xdr:rowOff>
    </xdr:from>
    <xdr:to>
      <xdr:col>12</xdr:col>
      <xdr:colOff>511175</xdr:colOff>
      <xdr:row>58</xdr:row>
      <xdr:rowOff>122979</xdr:rowOff>
    </xdr:to>
    <xdr:cxnSp macro="">
      <xdr:nvCxnSpPr>
        <xdr:cNvPr id="355" name="直線コネクタ 354"/>
        <xdr:cNvCxnSpPr/>
      </xdr:nvCxnSpPr>
      <xdr:spPr>
        <a:xfrm>
          <a:off x="7861300" y="9961956"/>
          <a:ext cx="889000" cy="10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17856</xdr:rowOff>
    </xdr:from>
    <xdr:to>
      <xdr:col>11</xdr:col>
      <xdr:colOff>307975</xdr:colOff>
      <xdr:row>58</xdr:row>
      <xdr:rowOff>88216</xdr:rowOff>
    </xdr:to>
    <xdr:cxnSp macro="">
      <xdr:nvCxnSpPr>
        <xdr:cNvPr id="358" name="直線コネクタ 357"/>
        <xdr:cNvCxnSpPr/>
      </xdr:nvCxnSpPr>
      <xdr:spPr>
        <a:xfrm flipV="1">
          <a:off x="6972300" y="9961956"/>
          <a:ext cx="889000" cy="7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10164</xdr:rowOff>
    </xdr:from>
    <xdr:to>
      <xdr:col>15</xdr:col>
      <xdr:colOff>231775</xdr:colOff>
      <xdr:row>58</xdr:row>
      <xdr:rowOff>111764</xdr:rowOff>
    </xdr:to>
    <xdr:sp macro="" textlink="">
      <xdr:nvSpPr>
        <xdr:cNvPr id="368" name="円/楕円 367"/>
        <xdr:cNvSpPr/>
      </xdr:nvSpPr>
      <xdr:spPr>
        <a:xfrm>
          <a:off x="10426700" y="99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160041</xdr:rowOff>
    </xdr:from>
    <xdr:ext cx="534377" cy="259045"/>
    <xdr:sp macro="" textlink="">
      <xdr:nvSpPr>
        <xdr:cNvPr id="369" name="普通建設事業費該当値テキスト"/>
        <xdr:cNvSpPr txBox="1"/>
      </xdr:nvSpPr>
      <xdr:spPr>
        <a:xfrm>
          <a:off x="10528300" y="99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22933</xdr:rowOff>
    </xdr:from>
    <xdr:to>
      <xdr:col>14</xdr:col>
      <xdr:colOff>79375</xdr:colOff>
      <xdr:row>58</xdr:row>
      <xdr:rowOff>124533</xdr:rowOff>
    </xdr:to>
    <xdr:sp macro="" textlink="">
      <xdr:nvSpPr>
        <xdr:cNvPr id="370" name="円/楕円 369"/>
        <xdr:cNvSpPr/>
      </xdr:nvSpPr>
      <xdr:spPr>
        <a:xfrm>
          <a:off x="95885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115660</xdr:rowOff>
    </xdr:from>
    <xdr:ext cx="534377" cy="259045"/>
    <xdr:sp macro="" textlink="">
      <xdr:nvSpPr>
        <xdr:cNvPr id="371" name="テキスト ボックス 370"/>
        <xdr:cNvSpPr txBox="1"/>
      </xdr:nvSpPr>
      <xdr:spPr>
        <a:xfrm>
          <a:off x="9372111" y="1005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72179</xdr:rowOff>
    </xdr:from>
    <xdr:to>
      <xdr:col>12</xdr:col>
      <xdr:colOff>561975</xdr:colOff>
      <xdr:row>59</xdr:row>
      <xdr:rowOff>2329</xdr:rowOff>
    </xdr:to>
    <xdr:sp macro="" textlink="">
      <xdr:nvSpPr>
        <xdr:cNvPr id="372" name="円/楕円 371"/>
        <xdr:cNvSpPr/>
      </xdr:nvSpPr>
      <xdr:spPr>
        <a:xfrm>
          <a:off x="86995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164906</xdr:rowOff>
    </xdr:from>
    <xdr:ext cx="534377" cy="259045"/>
    <xdr:sp macro="" textlink="">
      <xdr:nvSpPr>
        <xdr:cNvPr id="373" name="テキスト ボックス 372"/>
        <xdr:cNvSpPr txBox="1"/>
      </xdr:nvSpPr>
      <xdr:spPr>
        <a:xfrm>
          <a:off x="8483111" y="101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138506</xdr:rowOff>
    </xdr:from>
    <xdr:to>
      <xdr:col>11</xdr:col>
      <xdr:colOff>358775</xdr:colOff>
      <xdr:row>58</xdr:row>
      <xdr:rowOff>68656</xdr:rowOff>
    </xdr:to>
    <xdr:sp macro="" textlink="">
      <xdr:nvSpPr>
        <xdr:cNvPr id="374" name="円/楕円 373"/>
        <xdr:cNvSpPr/>
      </xdr:nvSpPr>
      <xdr:spPr>
        <a:xfrm>
          <a:off x="7810500" y="99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59783</xdr:rowOff>
    </xdr:from>
    <xdr:ext cx="534377" cy="259045"/>
    <xdr:sp macro="" textlink="">
      <xdr:nvSpPr>
        <xdr:cNvPr id="375" name="テキスト ボックス 374"/>
        <xdr:cNvSpPr txBox="1"/>
      </xdr:nvSpPr>
      <xdr:spPr>
        <a:xfrm>
          <a:off x="7594111" y="100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37416</xdr:rowOff>
    </xdr:from>
    <xdr:to>
      <xdr:col>10</xdr:col>
      <xdr:colOff>155575</xdr:colOff>
      <xdr:row>58</xdr:row>
      <xdr:rowOff>139016</xdr:rowOff>
    </xdr:to>
    <xdr:sp macro="" textlink="">
      <xdr:nvSpPr>
        <xdr:cNvPr id="376" name="円/楕円 375"/>
        <xdr:cNvSpPr/>
      </xdr:nvSpPr>
      <xdr:spPr>
        <a:xfrm>
          <a:off x="6921500" y="99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130143</xdr:rowOff>
    </xdr:from>
    <xdr:ext cx="534377" cy="259045"/>
    <xdr:sp macro="" textlink="">
      <xdr:nvSpPr>
        <xdr:cNvPr id="377" name="テキスト ボックス 376"/>
        <xdr:cNvSpPr txBox="1"/>
      </xdr:nvSpPr>
      <xdr:spPr>
        <a:xfrm>
          <a:off x="6705111" y="100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94590</xdr:rowOff>
    </xdr:from>
    <xdr:to>
      <xdr:col>15</xdr:col>
      <xdr:colOff>180975</xdr:colOff>
      <xdr:row>77</xdr:row>
      <xdr:rowOff>80607</xdr:rowOff>
    </xdr:to>
    <xdr:cxnSp macro="">
      <xdr:nvCxnSpPr>
        <xdr:cNvPr id="406" name="直線コネクタ 405"/>
        <xdr:cNvCxnSpPr/>
      </xdr:nvCxnSpPr>
      <xdr:spPr>
        <a:xfrm>
          <a:off x="9639300" y="12953340"/>
          <a:ext cx="838200" cy="3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94590</xdr:rowOff>
    </xdr:from>
    <xdr:to>
      <xdr:col>14</xdr:col>
      <xdr:colOff>28575</xdr:colOff>
      <xdr:row>77</xdr:row>
      <xdr:rowOff>13855</xdr:rowOff>
    </xdr:to>
    <xdr:cxnSp macro="">
      <xdr:nvCxnSpPr>
        <xdr:cNvPr id="409" name="直線コネクタ 408"/>
        <xdr:cNvCxnSpPr/>
      </xdr:nvCxnSpPr>
      <xdr:spPr>
        <a:xfrm flipV="1">
          <a:off x="8750300" y="12953340"/>
          <a:ext cx="889000" cy="26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29807</xdr:rowOff>
    </xdr:from>
    <xdr:to>
      <xdr:col>15</xdr:col>
      <xdr:colOff>231775</xdr:colOff>
      <xdr:row>77</xdr:row>
      <xdr:rowOff>131407</xdr:rowOff>
    </xdr:to>
    <xdr:sp macro="" textlink="">
      <xdr:nvSpPr>
        <xdr:cNvPr id="419" name="円/楕円 418"/>
        <xdr:cNvSpPr/>
      </xdr:nvSpPr>
      <xdr:spPr>
        <a:xfrm>
          <a:off x="10426700" y="132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8234</xdr:rowOff>
    </xdr:from>
    <xdr:ext cx="469744" cy="259045"/>
    <xdr:sp macro="" textlink="">
      <xdr:nvSpPr>
        <xdr:cNvPr id="420" name="普通建設事業費 （ うち新規整備　）該当値テキスト"/>
        <xdr:cNvSpPr txBox="1"/>
      </xdr:nvSpPr>
      <xdr:spPr>
        <a:xfrm>
          <a:off x="10528300" y="132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43790</xdr:rowOff>
    </xdr:from>
    <xdr:to>
      <xdr:col>14</xdr:col>
      <xdr:colOff>79375</xdr:colOff>
      <xdr:row>75</xdr:row>
      <xdr:rowOff>145390</xdr:rowOff>
    </xdr:to>
    <xdr:sp macro="" textlink="">
      <xdr:nvSpPr>
        <xdr:cNvPr id="421" name="円/楕円 420"/>
        <xdr:cNvSpPr/>
      </xdr:nvSpPr>
      <xdr:spPr>
        <a:xfrm>
          <a:off x="9588500" y="129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161917</xdr:rowOff>
    </xdr:from>
    <xdr:ext cx="534377" cy="259045"/>
    <xdr:sp macro="" textlink="">
      <xdr:nvSpPr>
        <xdr:cNvPr id="422" name="テキスト ボックス 421"/>
        <xdr:cNvSpPr txBox="1"/>
      </xdr:nvSpPr>
      <xdr:spPr>
        <a:xfrm>
          <a:off x="9372111" y="1267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134505</xdr:rowOff>
    </xdr:from>
    <xdr:to>
      <xdr:col>12</xdr:col>
      <xdr:colOff>561975</xdr:colOff>
      <xdr:row>77</xdr:row>
      <xdr:rowOff>64655</xdr:rowOff>
    </xdr:to>
    <xdr:sp macro="" textlink="">
      <xdr:nvSpPr>
        <xdr:cNvPr id="423" name="円/楕円 422"/>
        <xdr:cNvSpPr/>
      </xdr:nvSpPr>
      <xdr:spPr>
        <a:xfrm>
          <a:off x="8699500" y="13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55782</xdr:rowOff>
    </xdr:from>
    <xdr:ext cx="469744" cy="259045"/>
    <xdr:sp macro="" textlink="">
      <xdr:nvSpPr>
        <xdr:cNvPr id="424" name="テキスト ボックス 423"/>
        <xdr:cNvSpPr txBox="1"/>
      </xdr:nvSpPr>
      <xdr:spPr>
        <a:xfrm>
          <a:off x="8515427" y="1325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40336</xdr:rowOff>
    </xdr:from>
    <xdr:to>
      <xdr:col>15</xdr:col>
      <xdr:colOff>180975</xdr:colOff>
      <xdr:row>98</xdr:row>
      <xdr:rowOff>107162</xdr:rowOff>
    </xdr:to>
    <xdr:cxnSp macro="">
      <xdr:nvCxnSpPr>
        <xdr:cNvPr id="453" name="直線コネクタ 452"/>
        <xdr:cNvCxnSpPr/>
      </xdr:nvCxnSpPr>
      <xdr:spPr>
        <a:xfrm flipV="1">
          <a:off x="9639300" y="16670986"/>
          <a:ext cx="838200" cy="23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3626</xdr:rowOff>
    </xdr:from>
    <xdr:to>
      <xdr:col>14</xdr:col>
      <xdr:colOff>28575</xdr:colOff>
      <xdr:row>98</xdr:row>
      <xdr:rowOff>107162</xdr:rowOff>
    </xdr:to>
    <xdr:cxnSp macro="">
      <xdr:nvCxnSpPr>
        <xdr:cNvPr id="456" name="直線コネクタ 455"/>
        <xdr:cNvCxnSpPr/>
      </xdr:nvCxnSpPr>
      <xdr:spPr>
        <a:xfrm>
          <a:off x="8750300" y="16805726"/>
          <a:ext cx="889000" cy="1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160986</xdr:rowOff>
    </xdr:from>
    <xdr:to>
      <xdr:col>15</xdr:col>
      <xdr:colOff>231775</xdr:colOff>
      <xdr:row>97</xdr:row>
      <xdr:rowOff>91136</xdr:rowOff>
    </xdr:to>
    <xdr:sp macro="" textlink="">
      <xdr:nvSpPr>
        <xdr:cNvPr id="466" name="円/楕円 465"/>
        <xdr:cNvSpPr/>
      </xdr:nvSpPr>
      <xdr:spPr>
        <a:xfrm>
          <a:off x="104267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139413</xdr:rowOff>
    </xdr:from>
    <xdr:ext cx="534377" cy="259045"/>
    <xdr:sp macro="" textlink="">
      <xdr:nvSpPr>
        <xdr:cNvPr id="467" name="普通建設事業費 （ うち更新整備　）該当値テキスト"/>
        <xdr:cNvSpPr txBox="1"/>
      </xdr:nvSpPr>
      <xdr:spPr>
        <a:xfrm>
          <a:off x="10528300"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56362</xdr:rowOff>
    </xdr:from>
    <xdr:to>
      <xdr:col>14</xdr:col>
      <xdr:colOff>79375</xdr:colOff>
      <xdr:row>98</xdr:row>
      <xdr:rowOff>157962</xdr:rowOff>
    </xdr:to>
    <xdr:sp macro="" textlink="">
      <xdr:nvSpPr>
        <xdr:cNvPr id="468" name="円/楕円 467"/>
        <xdr:cNvSpPr/>
      </xdr:nvSpPr>
      <xdr:spPr>
        <a:xfrm>
          <a:off x="9588500" y="168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149089</xdr:rowOff>
    </xdr:from>
    <xdr:ext cx="469744" cy="259045"/>
    <xdr:sp macro="" textlink="">
      <xdr:nvSpPr>
        <xdr:cNvPr id="469" name="テキスト ボックス 468"/>
        <xdr:cNvSpPr txBox="1"/>
      </xdr:nvSpPr>
      <xdr:spPr>
        <a:xfrm>
          <a:off x="9404427" y="1695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124276</xdr:rowOff>
    </xdr:from>
    <xdr:to>
      <xdr:col>12</xdr:col>
      <xdr:colOff>561975</xdr:colOff>
      <xdr:row>98</xdr:row>
      <xdr:rowOff>54426</xdr:rowOff>
    </xdr:to>
    <xdr:sp macro="" textlink="">
      <xdr:nvSpPr>
        <xdr:cNvPr id="470" name="円/楕円 469"/>
        <xdr:cNvSpPr/>
      </xdr:nvSpPr>
      <xdr:spPr>
        <a:xfrm>
          <a:off x="8699500" y="167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45553</xdr:rowOff>
    </xdr:from>
    <xdr:ext cx="534377" cy="259045"/>
    <xdr:sp macro="" textlink="">
      <xdr:nvSpPr>
        <xdr:cNvPr id="471" name="テキスト ボックス 470"/>
        <xdr:cNvSpPr txBox="1"/>
      </xdr:nvSpPr>
      <xdr:spPr>
        <a:xfrm>
          <a:off x="8483111" y="168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16904</xdr:rowOff>
    </xdr:from>
    <xdr:to>
      <xdr:col>23</xdr:col>
      <xdr:colOff>517525</xdr:colOff>
      <xdr:row>76</xdr:row>
      <xdr:rowOff>38715</xdr:rowOff>
    </xdr:to>
    <xdr:cxnSp macro="">
      <xdr:nvCxnSpPr>
        <xdr:cNvPr id="608" name="直線コネクタ 607"/>
        <xdr:cNvCxnSpPr/>
      </xdr:nvCxnSpPr>
      <xdr:spPr>
        <a:xfrm>
          <a:off x="15481300" y="13047104"/>
          <a:ext cx="8382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152845</xdr:rowOff>
    </xdr:from>
    <xdr:to>
      <xdr:col>22</xdr:col>
      <xdr:colOff>365125</xdr:colOff>
      <xdr:row>76</xdr:row>
      <xdr:rowOff>16904</xdr:rowOff>
    </xdr:to>
    <xdr:cxnSp macro="">
      <xdr:nvCxnSpPr>
        <xdr:cNvPr id="611" name="直線コネクタ 610"/>
        <xdr:cNvCxnSpPr/>
      </xdr:nvCxnSpPr>
      <xdr:spPr>
        <a:xfrm>
          <a:off x="14592300" y="130115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152845</xdr:rowOff>
    </xdr:from>
    <xdr:to>
      <xdr:col>21</xdr:col>
      <xdr:colOff>161925</xdr:colOff>
      <xdr:row>75</xdr:row>
      <xdr:rowOff>159131</xdr:rowOff>
    </xdr:to>
    <xdr:cxnSp macro="">
      <xdr:nvCxnSpPr>
        <xdr:cNvPr id="614" name="直線コネクタ 613"/>
        <xdr:cNvCxnSpPr/>
      </xdr:nvCxnSpPr>
      <xdr:spPr>
        <a:xfrm flipV="1">
          <a:off x="13703300" y="1301159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159131</xdr:rowOff>
    </xdr:from>
    <xdr:to>
      <xdr:col>19</xdr:col>
      <xdr:colOff>644525</xdr:colOff>
      <xdr:row>76</xdr:row>
      <xdr:rowOff>9627</xdr:rowOff>
    </xdr:to>
    <xdr:cxnSp macro="">
      <xdr:nvCxnSpPr>
        <xdr:cNvPr id="617" name="直線コネクタ 616"/>
        <xdr:cNvCxnSpPr/>
      </xdr:nvCxnSpPr>
      <xdr:spPr>
        <a:xfrm flipV="1">
          <a:off x="12814300" y="1301788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159365</xdr:rowOff>
    </xdr:from>
    <xdr:to>
      <xdr:col>23</xdr:col>
      <xdr:colOff>568325</xdr:colOff>
      <xdr:row>76</xdr:row>
      <xdr:rowOff>89515</xdr:rowOff>
    </xdr:to>
    <xdr:sp macro="" textlink="">
      <xdr:nvSpPr>
        <xdr:cNvPr id="627" name="円/楕円 626"/>
        <xdr:cNvSpPr/>
      </xdr:nvSpPr>
      <xdr:spPr>
        <a:xfrm>
          <a:off x="16268700" y="130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137792</xdr:rowOff>
    </xdr:from>
    <xdr:ext cx="534377" cy="259045"/>
    <xdr:sp macro="" textlink="">
      <xdr:nvSpPr>
        <xdr:cNvPr id="628" name="公債費該当値テキスト"/>
        <xdr:cNvSpPr txBox="1"/>
      </xdr:nvSpPr>
      <xdr:spPr>
        <a:xfrm>
          <a:off x="16370300" y="129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137554</xdr:rowOff>
    </xdr:from>
    <xdr:to>
      <xdr:col>22</xdr:col>
      <xdr:colOff>415925</xdr:colOff>
      <xdr:row>76</xdr:row>
      <xdr:rowOff>67704</xdr:rowOff>
    </xdr:to>
    <xdr:sp macro="" textlink="">
      <xdr:nvSpPr>
        <xdr:cNvPr id="629" name="円/楕円 628"/>
        <xdr:cNvSpPr/>
      </xdr:nvSpPr>
      <xdr:spPr>
        <a:xfrm>
          <a:off x="15430500" y="129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58831</xdr:rowOff>
    </xdr:from>
    <xdr:ext cx="534377" cy="259045"/>
    <xdr:sp macro="" textlink="">
      <xdr:nvSpPr>
        <xdr:cNvPr id="630" name="テキスト ボックス 629"/>
        <xdr:cNvSpPr txBox="1"/>
      </xdr:nvSpPr>
      <xdr:spPr>
        <a:xfrm>
          <a:off x="15214111" y="130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102044</xdr:rowOff>
    </xdr:from>
    <xdr:to>
      <xdr:col>21</xdr:col>
      <xdr:colOff>212725</xdr:colOff>
      <xdr:row>76</xdr:row>
      <xdr:rowOff>32193</xdr:rowOff>
    </xdr:to>
    <xdr:sp macro="" textlink="">
      <xdr:nvSpPr>
        <xdr:cNvPr id="631" name="円/楕円 630"/>
        <xdr:cNvSpPr/>
      </xdr:nvSpPr>
      <xdr:spPr>
        <a:xfrm>
          <a:off x="14541500" y="12960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23322</xdr:rowOff>
    </xdr:from>
    <xdr:ext cx="534377" cy="259045"/>
    <xdr:sp macro="" textlink="">
      <xdr:nvSpPr>
        <xdr:cNvPr id="632" name="テキスト ボックス 631"/>
        <xdr:cNvSpPr txBox="1"/>
      </xdr:nvSpPr>
      <xdr:spPr>
        <a:xfrm>
          <a:off x="14325111" y="130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108331</xdr:rowOff>
    </xdr:from>
    <xdr:to>
      <xdr:col>20</xdr:col>
      <xdr:colOff>9525</xdr:colOff>
      <xdr:row>76</xdr:row>
      <xdr:rowOff>38481</xdr:rowOff>
    </xdr:to>
    <xdr:sp macro="" textlink="">
      <xdr:nvSpPr>
        <xdr:cNvPr id="633" name="円/楕円 632"/>
        <xdr:cNvSpPr/>
      </xdr:nvSpPr>
      <xdr:spPr>
        <a:xfrm>
          <a:off x="13652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29608</xdr:rowOff>
    </xdr:from>
    <xdr:ext cx="534377" cy="259045"/>
    <xdr:sp macro="" textlink="">
      <xdr:nvSpPr>
        <xdr:cNvPr id="634" name="テキスト ボックス 633"/>
        <xdr:cNvSpPr txBox="1"/>
      </xdr:nvSpPr>
      <xdr:spPr>
        <a:xfrm>
          <a:off x="13436111" y="130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130277</xdr:rowOff>
    </xdr:from>
    <xdr:to>
      <xdr:col>18</xdr:col>
      <xdr:colOff>492125</xdr:colOff>
      <xdr:row>76</xdr:row>
      <xdr:rowOff>60427</xdr:rowOff>
    </xdr:to>
    <xdr:sp macro="" textlink="">
      <xdr:nvSpPr>
        <xdr:cNvPr id="635" name="円/楕円 634"/>
        <xdr:cNvSpPr/>
      </xdr:nvSpPr>
      <xdr:spPr>
        <a:xfrm>
          <a:off x="12763500" y="12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51554</xdr:rowOff>
    </xdr:from>
    <xdr:ext cx="534377" cy="259045"/>
    <xdr:sp macro="" textlink="">
      <xdr:nvSpPr>
        <xdr:cNvPr id="636" name="テキスト ボックス 635"/>
        <xdr:cNvSpPr txBox="1"/>
      </xdr:nvSpPr>
      <xdr:spPr>
        <a:xfrm>
          <a:off x="12547111" y="130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95</xdr:row>
      <xdr:rowOff>54627</xdr:rowOff>
    </xdr:from>
    <xdr:ext cx="467179" cy="259045"/>
    <xdr:sp macro="" textlink="">
      <xdr:nvSpPr>
        <xdr:cNvPr id="650" name="テキスト ボックス 649"/>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2" name="テキスト ボックス 65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4" name="テキスト ボックス 65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26681</xdr:rowOff>
    </xdr:from>
    <xdr:to>
      <xdr:col>23</xdr:col>
      <xdr:colOff>516889</xdr:colOff>
      <xdr:row>98</xdr:row>
      <xdr:rowOff>138511</xdr:rowOff>
    </xdr:to>
    <xdr:cxnSp macro="">
      <xdr:nvCxnSpPr>
        <xdr:cNvPr id="658" name="直線コネクタ 657"/>
        <xdr:cNvCxnSpPr/>
      </xdr:nvCxnSpPr>
      <xdr:spPr>
        <a:xfrm flipV="1">
          <a:off x="16317595" y="15628631"/>
          <a:ext cx="1269" cy="131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142338</xdr:rowOff>
    </xdr:from>
    <xdr:ext cx="313932" cy="259045"/>
    <xdr:sp macro="" textlink="">
      <xdr:nvSpPr>
        <xdr:cNvPr id="659" name="積立金最小値テキスト"/>
        <xdr:cNvSpPr txBox="1"/>
      </xdr:nvSpPr>
      <xdr:spPr>
        <a:xfrm>
          <a:off x="16370300" y="169444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98</xdr:row>
      <xdr:rowOff>138511</xdr:rowOff>
    </xdr:from>
    <xdr:to>
      <xdr:col>23</xdr:col>
      <xdr:colOff>606425</xdr:colOff>
      <xdr:row>98</xdr:row>
      <xdr:rowOff>138511</xdr:rowOff>
    </xdr:to>
    <xdr:cxnSp macro="">
      <xdr:nvCxnSpPr>
        <xdr:cNvPr id="660" name="直線コネクタ 659"/>
        <xdr:cNvCxnSpPr/>
      </xdr:nvCxnSpPr>
      <xdr:spPr>
        <a:xfrm>
          <a:off x="16230600" y="1694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144808</xdr:rowOff>
    </xdr:from>
    <xdr:ext cx="534377" cy="259045"/>
    <xdr:sp macro="" textlink="">
      <xdr:nvSpPr>
        <xdr:cNvPr id="661" name="積立金最大値テキスト"/>
        <xdr:cNvSpPr txBox="1"/>
      </xdr:nvSpPr>
      <xdr:spPr>
        <a:xfrm>
          <a:off x="16370300" y="154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91</xdr:row>
      <xdr:rowOff>26681</xdr:rowOff>
    </xdr:from>
    <xdr:to>
      <xdr:col>23</xdr:col>
      <xdr:colOff>606425</xdr:colOff>
      <xdr:row>91</xdr:row>
      <xdr:rowOff>26681</xdr:rowOff>
    </xdr:to>
    <xdr:cxnSp macro="">
      <xdr:nvCxnSpPr>
        <xdr:cNvPr id="662" name="直線コネクタ 661"/>
        <xdr:cNvCxnSpPr/>
      </xdr:nvCxnSpPr>
      <xdr:spPr>
        <a:xfrm>
          <a:off x="16230600" y="1562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92425</xdr:rowOff>
    </xdr:from>
    <xdr:to>
      <xdr:col>23</xdr:col>
      <xdr:colOff>517525</xdr:colOff>
      <xdr:row>98</xdr:row>
      <xdr:rowOff>49082</xdr:rowOff>
    </xdr:to>
    <xdr:cxnSp macro="">
      <xdr:nvCxnSpPr>
        <xdr:cNvPr id="663" name="直線コネクタ 662"/>
        <xdr:cNvCxnSpPr/>
      </xdr:nvCxnSpPr>
      <xdr:spPr>
        <a:xfrm>
          <a:off x="15481300" y="15522925"/>
          <a:ext cx="838200" cy="13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105284</xdr:rowOff>
    </xdr:from>
    <xdr:ext cx="469744" cy="259045"/>
    <xdr:sp macro="" textlink="">
      <xdr:nvSpPr>
        <xdr:cNvPr id="664" name="積立金平均値テキスト"/>
        <xdr:cNvSpPr txBox="1"/>
      </xdr:nvSpPr>
      <xdr:spPr>
        <a:xfrm>
          <a:off x="16370300" y="1622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82407</xdr:rowOff>
    </xdr:from>
    <xdr:to>
      <xdr:col>23</xdr:col>
      <xdr:colOff>568325</xdr:colOff>
      <xdr:row>96</xdr:row>
      <xdr:rowOff>12557</xdr:rowOff>
    </xdr:to>
    <xdr:sp macro="" textlink="">
      <xdr:nvSpPr>
        <xdr:cNvPr id="665" name="フローチャート : 判断 664"/>
        <xdr:cNvSpPr/>
      </xdr:nvSpPr>
      <xdr:spPr>
        <a:xfrm>
          <a:off x="16268700" y="1637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92425</xdr:rowOff>
    </xdr:from>
    <xdr:to>
      <xdr:col>22</xdr:col>
      <xdr:colOff>365125</xdr:colOff>
      <xdr:row>96</xdr:row>
      <xdr:rowOff>77521</xdr:rowOff>
    </xdr:to>
    <xdr:cxnSp macro="">
      <xdr:nvCxnSpPr>
        <xdr:cNvPr id="666" name="直線コネクタ 665"/>
        <xdr:cNvCxnSpPr/>
      </xdr:nvCxnSpPr>
      <xdr:spPr>
        <a:xfrm flipV="1">
          <a:off x="14592300" y="15522925"/>
          <a:ext cx="889000" cy="10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105359</xdr:rowOff>
    </xdr:from>
    <xdr:to>
      <xdr:col>22</xdr:col>
      <xdr:colOff>415925</xdr:colOff>
      <xdr:row>95</xdr:row>
      <xdr:rowOff>35509</xdr:rowOff>
    </xdr:to>
    <xdr:sp macro="" textlink="">
      <xdr:nvSpPr>
        <xdr:cNvPr id="667" name="フローチャート : 判断 666"/>
        <xdr:cNvSpPr/>
      </xdr:nvSpPr>
      <xdr:spPr>
        <a:xfrm>
          <a:off x="15430500" y="1622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26636</xdr:rowOff>
    </xdr:from>
    <xdr:ext cx="469744" cy="259045"/>
    <xdr:sp macro="" textlink="">
      <xdr:nvSpPr>
        <xdr:cNvPr id="668" name="テキスト ボックス 667"/>
        <xdr:cNvSpPr txBox="1"/>
      </xdr:nvSpPr>
      <xdr:spPr>
        <a:xfrm>
          <a:off x="15246427" y="1631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77521</xdr:rowOff>
    </xdr:from>
    <xdr:to>
      <xdr:col>21</xdr:col>
      <xdr:colOff>161925</xdr:colOff>
      <xdr:row>96</xdr:row>
      <xdr:rowOff>125070</xdr:rowOff>
    </xdr:to>
    <xdr:cxnSp macro="">
      <xdr:nvCxnSpPr>
        <xdr:cNvPr id="669" name="直線コネクタ 668"/>
        <xdr:cNvCxnSpPr/>
      </xdr:nvCxnSpPr>
      <xdr:spPr>
        <a:xfrm flipV="1">
          <a:off x="13703300" y="1653672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70247</xdr:rowOff>
    </xdr:from>
    <xdr:to>
      <xdr:col>21</xdr:col>
      <xdr:colOff>212725</xdr:colOff>
      <xdr:row>96</xdr:row>
      <xdr:rowOff>397</xdr:rowOff>
    </xdr:to>
    <xdr:sp macro="" textlink="">
      <xdr:nvSpPr>
        <xdr:cNvPr id="670" name="フローチャート : 判断 669"/>
        <xdr:cNvSpPr/>
      </xdr:nvSpPr>
      <xdr:spPr>
        <a:xfrm>
          <a:off x="14541500" y="1635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16924</xdr:rowOff>
    </xdr:from>
    <xdr:ext cx="469744" cy="259045"/>
    <xdr:sp macro="" textlink="">
      <xdr:nvSpPr>
        <xdr:cNvPr id="671" name="テキスト ボックス 670"/>
        <xdr:cNvSpPr txBox="1"/>
      </xdr:nvSpPr>
      <xdr:spPr>
        <a:xfrm>
          <a:off x="14357427" y="1613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125070</xdr:rowOff>
    </xdr:from>
    <xdr:to>
      <xdr:col>19</xdr:col>
      <xdr:colOff>644525</xdr:colOff>
      <xdr:row>97</xdr:row>
      <xdr:rowOff>66548</xdr:rowOff>
    </xdr:to>
    <xdr:cxnSp macro="">
      <xdr:nvCxnSpPr>
        <xdr:cNvPr id="672" name="直線コネクタ 671"/>
        <xdr:cNvCxnSpPr/>
      </xdr:nvCxnSpPr>
      <xdr:spPr>
        <a:xfrm flipV="1">
          <a:off x="12814300" y="16584270"/>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122185</xdr:rowOff>
    </xdr:from>
    <xdr:to>
      <xdr:col>20</xdr:col>
      <xdr:colOff>9525</xdr:colOff>
      <xdr:row>95</xdr:row>
      <xdr:rowOff>52335</xdr:rowOff>
    </xdr:to>
    <xdr:sp macro="" textlink="">
      <xdr:nvSpPr>
        <xdr:cNvPr id="673" name="フローチャート : 判断 672"/>
        <xdr:cNvSpPr/>
      </xdr:nvSpPr>
      <xdr:spPr>
        <a:xfrm>
          <a:off x="13652500" y="1623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68862</xdr:rowOff>
    </xdr:from>
    <xdr:ext cx="469744" cy="259045"/>
    <xdr:sp macro="" textlink="">
      <xdr:nvSpPr>
        <xdr:cNvPr id="674" name="テキスト ボックス 673"/>
        <xdr:cNvSpPr txBox="1"/>
      </xdr:nvSpPr>
      <xdr:spPr>
        <a:xfrm>
          <a:off x="13468427" y="1601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54794</xdr:rowOff>
    </xdr:from>
    <xdr:to>
      <xdr:col>18</xdr:col>
      <xdr:colOff>492125</xdr:colOff>
      <xdr:row>95</xdr:row>
      <xdr:rowOff>156394</xdr:rowOff>
    </xdr:to>
    <xdr:sp macro="" textlink="">
      <xdr:nvSpPr>
        <xdr:cNvPr id="675" name="フローチャート : 判断 674"/>
        <xdr:cNvSpPr/>
      </xdr:nvSpPr>
      <xdr:spPr>
        <a:xfrm>
          <a:off x="12763500" y="1634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1471</xdr:rowOff>
    </xdr:from>
    <xdr:ext cx="469744" cy="259045"/>
    <xdr:sp macro="" textlink="">
      <xdr:nvSpPr>
        <xdr:cNvPr id="676" name="テキスト ボックス 675"/>
        <xdr:cNvSpPr txBox="1"/>
      </xdr:nvSpPr>
      <xdr:spPr>
        <a:xfrm>
          <a:off x="12579427" y="161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169732</xdr:rowOff>
    </xdr:from>
    <xdr:to>
      <xdr:col>23</xdr:col>
      <xdr:colOff>568325</xdr:colOff>
      <xdr:row>98</xdr:row>
      <xdr:rowOff>99882</xdr:rowOff>
    </xdr:to>
    <xdr:sp macro="" textlink="">
      <xdr:nvSpPr>
        <xdr:cNvPr id="682" name="円/楕円 681"/>
        <xdr:cNvSpPr/>
      </xdr:nvSpPr>
      <xdr:spPr>
        <a:xfrm>
          <a:off x="16268700" y="168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84659</xdr:rowOff>
    </xdr:from>
    <xdr:ext cx="378565" cy="259045"/>
    <xdr:sp macro="" textlink="">
      <xdr:nvSpPr>
        <xdr:cNvPr id="683" name="積立金該当値テキスト"/>
        <xdr:cNvSpPr txBox="1"/>
      </xdr:nvSpPr>
      <xdr:spPr>
        <a:xfrm>
          <a:off x="16370300" y="16715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41625</xdr:rowOff>
    </xdr:from>
    <xdr:to>
      <xdr:col>22</xdr:col>
      <xdr:colOff>415925</xdr:colOff>
      <xdr:row>90</xdr:row>
      <xdr:rowOff>143225</xdr:rowOff>
    </xdr:to>
    <xdr:sp macro="" textlink="">
      <xdr:nvSpPr>
        <xdr:cNvPr id="684" name="円/楕円 683"/>
        <xdr:cNvSpPr/>
      </xdr:nvSpPr>
      <xdr:spPr>
        <a:xfrm>
          <a:off x="15430500" y="154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159752</xdr:rowOff>
    </xdr:from>
    <xdr:ext cx="534377" cy="259045"/>
    <xdr:sp macro="" textlink="">
      <xdr:nvSpPr>
        <xdr:cNvPr id="685" name="テキスト ボックス 684"/>
        <xdr:cNvSpPr txBox="1"/>
      </xdr:nvSpPr>
      <xdr:spPr>
        <a:xfrm>
          <a:off x="15214111" y="1524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26721</xdr:rowOff>
    </xdr:from>
    <xdr:to>
      <xdr:col>21</xdr:col>
      <xdr:colOff>212725</xdr:colOff>
      <xdr:row>96</xdr:row>
      <xdr:rowOff>128321</xdr:rowOff>
    </xdr:to>
    <xdr:sp macro="" textlink="">
      <xdr:nvSpPr>
        <xdr:cNvPr id="686" name="円/楕円 685"/>
        <xdr:cNvSpPr/>
      </xdr:nvSpPr>
      <xdr:spPr>
        <a:xfrm>
          <a:off x="14541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119448</xdr:rowOff>
    </xdr:from>
    <xdr:ext cx="469744" cy="259045"/>
    <xdr:sp macro="" textlink="">
      <xdr:nvSpPr>
        <xdr:cNvPr id="687" name="テキスト ボックス 686"/>
        <xdr:cNvSpPr txBox="1"/>
      </xdr:nvSpPr>
      <xdr:spPr>
        <a:xfrm>
          <a:off x="14357427" y="1657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74270</xdr:rowOff>
    </xdr:from>
    <xdr:to>
      <xdr:col>20</xdr:col>
      <xdr:colOff>9525</xdr:colOff>
      <xdr:row>97</xdr:row>
      <xdr:rowOff>4420</xdr:rowOff>
    </xdr:to>
    <xdr:sp macro="" textlink="">
      <xdr:nvSpPr>
        <xdr:cNvPr id="688" name="円/楕円 687"/>
        <xdr:cNvSpPr/>
      </xdr:nvSpPr>
      <xdr:spPr>
        <a:xfrm>
          <a:off x="13652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166997</xdr:rowOff>
    </xdr:from>
    <xdr:ext cx="469744" cy="259045"/>
    <xdr:sp macro="" textlink="">
      <xdr:nvSpPr>
        <xdr:cNvPr id="689" name="テキスト ボックス 688"/>
        <xdr:cNvSpPr txBox="1"/>
      </xdr:nvSpPr>
      <xdr:spPr>
        <a:xfrm>
          <a:off x="13468427" y="166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15748</xdr:rowOff>
    </xdr:from>
    <xdr:to>
      <xdr:col>18</xdr:col>
      <xdr:colOff>492125</xdr:colOff>
      <xdr:row>97</xdr:row>
      <xdr:rowOff>117348</xdr:rowOff>
    </xdr:to>
    <xdr:sp macro="" textlink="">
      <xdr:nvSpPr>
        <xdr:cNvPr id="690" name="円/楕円 689"/>
        <xdr:cNvSpPr/>
      </xdr:nvSpPr>
      <xdr:spPr>
        <a:xfrm>
          <a:off x="12763500" y="166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108475</xdr:rowOff>
    </xdr:from>
    <xdr:ext cx="469744" cy="259045"/>
    <xdr:sp macro="" textlink="">
      <xdr:nvSpPr>
        <xdr:cNvPr id="691" name="テキスト ボックス 690"/>
        <xdr:cNvSpPr txBox="1"/>
      </xdr:nvSpPr>
      <xdr:spPr>
        <a:xfrm>
          <a:off x="12579427" y="1673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2" name="直線コネクタ 70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3" name="テキスト ボックス 70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4" name="直線コネクタ 70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5" name="テキスト ボックス 70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6" name="直線コネクタ 70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7" name="テキスト ボックス 70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8" name="直線コネクタ 70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9" name="テキスト ボックス 70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0" name="直線コネクタ 70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1" name="テキスト ボックス 71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2" name="直線コネクタ 71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3" name="テキスト ボックス 71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17" name="直線コネクタ 716"/>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9" name="直線コネクタ 71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0"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1" name="直線コネクタ 720"/>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146395</xdr:rowOff>
    </xdr:from>
    <xdr:to>
      <xdr:col>32</xdr:col>
      <xdr:colOff>187325</xdr:colOff>
      <xdr:row>38</xdr:row>
      <xdr:rowOff>115207</xdr:rowOff>
    </xdr:to>
    <xdr:cxnSp macro="">
      <xdr:nvCxnSpPr>
        <xdr:cNvPr id="722" name="直線コネクタ 721"/>
        <xdr:cNvCxnSpPr/>
      </xdr:nvCxnSpPr>
      <xdr:spPr>
        <a:xfrm flipV="1">
          <a:off x="21323300" y="6490045"/>
          <a:ext cx="838200" cy="1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3"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4" name="フローチャート : 判断 723"/>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115207</xdr:rowOff>
    </xdr:from>
    <xdr:to>
      <xdr:col>31</xdr:col>
      <xdr:colOff>34925</xdr:colOff>
      <xdr:row>39</xdr:row>
      <xdr:rowOff>6132</xdr:rowOff>
    </xdr:to>
    <xdr:cxnSp macro="">
      <xdr:nvCxnSpPr>
        <xdr:cNvPr id="725" name="直線コネクタ 724"/>
        <xdr:cNvCxnSpPr/>
      </xdr:nvCxnSpPr>
      <xdr:spPr>
        <a:xfrm flipV="1">
          <a:off x="20434300" y="6630307"/>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6" name="フローチャート : 判断 725"/>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27" name="テキスト ボックス 726"/>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74549</xdr:rowOff>
    </xdr:from>
    <xdr:to>
      <xdr:col>29</xdr:col>
      <xdr:colOff>517525</xdr:colOff>
      <xdr:row>39</xdr:row>
      <xdr:rowOff>6132</xdr:rowOff>
    </xdr:to>
    <xdr:cxnSp macro="">
      <xdr:nvCxnSpPr>
        <xdr:cNvPr id="728" name="直線コネクタ 727"/>
        <xdr:cNvCxnSpPr/>
      </xdr:nvCxnSpPr>
      <xdr:spPr>
        <a:xfrm>
          <a:off x="19545300" y="6418199"/>
          <a:ext cx="889000" cy="2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29" name="フローチャート : 判断 728"/>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0" name="テキスト ボックス 729"/>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74549</xdr:rowOff>
    </xdr:from>
    <xdr:to>
      <xdr:col>28</xdr:col>
      <xdr:colOff>314325</xdr:colOff>
      <xdr:row>38</xdr:row>
      <xdr:rowOff>166153</xdr:rowOff>
    </xdr:to>
    <xdr:cxnSp macro="">
      <xdr:nvCxnSpPr>
        <xdr:cNvPr id="731" name="直線コネクタ 730"/>
        <xdr:cNvCxnSpPr/>
      </xdr:nvCxnSpPr>
      <xdr:spPr>
        <a:xfrm flipV="1">
          <a:off x="18656300" y="6418199"/>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2" name="フローチャート : 判断 731"/>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3" name="テキスト ボックス 732"/>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4" name="フローチャート : 判断 733"/>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5" name="テキスト ボックス 734"/>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95595</xdr:rowOff>
    </xdr:from>
    <xdr:to>
      <xdr:col>32</xdr:col>
      <xdr:colOff>238125</xdr:colOff>
      <xdr:row>38</xdr:row>
      <xdr:rowOff>25744</xdr:rowOff>
    </xdr:to>
    <xdr:sp macro="" textlink="">
      <xdr:nvSpPr>
        <xdr:cNvPr id="741" name="円/楕円 740"/>
        <xdr:cNvSpPr/>
      </xdr:nvSpPr>
      <xdr:spPr>
        <a:xfrm>
          <a:off x="22110700" y="64392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118472</xdr:rowOff>
    </xdr:from>
    <xdr:ext cx="469744" cy="259045"/>
    <xdr:sp macro="" textlink="">
      <xdr:nvSpPr>
        <xdr:cNvPr id="742" name="投資及び出資金該当値テキスト"/>
        <xdr:cNvSpPr txBox="1"/>
      </xdr:nvSpPr>
      <xdr:spPr>
        <a:xfrm>
          <a:off x="22212300" y="62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64407</xdr:rowOff>
    </xdr:from>
    <xdr:to>
      <xdr:col>31</xdr:col>
      <xdr:colOff>85725</xdr:colOff>
      <xdr:row>38</xdr:row>
      <xdr:rowOff>166007</xdr:rowOff>
    </xdr:to>
    <xdr:sp macro="" textlink="">
      <xdr:nvSpPr>
        <xdr:cNvPr id="743" name="円/楕円 742"/>
        <xdr:cNvSpPr/>
      </xdr:nvSpPr>
      <xdr:spPr>
        <a:xfrm>
          <a:off x="21272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157134</xdr:rowOff>
    </xdr:from>
    <xdr:ext cx="378565" cy="259045"/>
    <xdr:sp macro="" textlink="">
      <xdr:nvSpPr>
        <xdr:cNvPr id="744" name="テキスト ボックス 743"/>
        <xdr:cNvSpPr txBox="1"/>
      </xdr:nvSpPr>
      <xdr:spPr>
        <a:xfrm>
          <a:off x="21134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126782</xdr:rowOff>
    </xdr:from>
    <xdr:to>
      <xdr:col>29</xdr:col>
      <xdr:colOff>568325</xdr:colOff>
      <xdr:row>39</xdr:row>
      <xdr:rowOff>56932</xdr:rowOff>
    </xdr:to>
    <xdr:sp macro="" textlink="">
      <xdr:nvSpPr>
        <xdr:cNvPr id="745" name="円/楕円 744"/>
        <xdr:cNvSpPr/>
      </xdr:nvSpPr>
      <xdr:spPr>
        <a:xfrm>
          <a:off x="20383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48059</xdr:rowOff>
    </xdr:from>
    <xdr:ext cx="378565" cy="259045"/>
    <xdr:sp macro="" textlink="">
      <xdr:nvSpPr>
        <xdr:cNvPr id="746" name="テキスト ボックス 745"/>
        <xdr:cNvSpPr txBox="1"/>
      </xdr:nvSpPr>
      <xdr:spPr>
        <a:xfrm>
          <a:off x="20245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23749</xdr:rowOff>
    </xdr:from>
    <xdr:to>
      <xdr:col>28</xdr:col>
      <xdr:colOff>365125</xdr:colOff>
      <xdr:row>37</xdr:row>
      <xdr:rowOff>125349</xdr:rowOff>
    </xdr:to>
    <xdr:sp macro="" textlink="">
      <xdr:nvSpPr>
        <xdr:cNvPr id="747" name="円/楕円 746"/>
        <xdr:cNvSpPr/>
      </xdr:nvSpPr>
      <xdr:spPr>
        <a:xfrm>
          <a:off x="19494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141876</xdr:rowOff>
    </xdr:from>
    <xdr:ext cx="469744" cy="259045"/>
    <xdr:sp macro="" textlink="">
      <xdr:nvSpPr>
        <xdr:cNvPr id="748" name="テキスト ボックス 747"/>
        <xdr:cNvSpPr txBox="1"/>
      </xdr:nvSpPr>
      <xdr:spPr>
        <a:xfrm>
          <a:off x="19310427"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115353</xdr:rowOff>
    </xdr:from>
    <xdr:to>
      <xdr:col>27</xdr:col>
      <xdr:colOff>161925</xdr:colOff>
      <xdr:row>39</xdr:row>
      <xdr:rowOff>45503</xdr:rowOff>
    </xdr:to>
    <xdr:sp macro="" textlink="">
      <xdr:nvSpPr>
        <xdr:cNvPr id="749" name="円/楕円 748"/>
        <xdr:cNvSpPr/>
      </xdr:nvSpPr>
      <xdr:spPr>
        <a:xfrm>
          <a:off x="18605500" y="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36630</xdr:rowOff>
    </xdr:from>
    <xdr:ext cx="378565" cy="259045"/>
    <xdr:sp macro="" textlink="">
      <xdr:nvSpPr>
        <xdr:cNvPr id="750" name="テキスト ボックス 749"/>
        <xdr:cNvSpPr txBox="1"/>
      </xdr:nvSpPr>
      <xdr:spPr>
        <a:xfrm>
          <a:off x="18467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1" name="直線コネクタ 76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2" name="テキスト ボックス 76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3" name="直線コネクタ 76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4" name="テキスト ボックス 76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5" name="直線コネクタ 76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6" name="テキスト ボックス 76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7" name="直線コネクタ 76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8" name="テキスト ボックス 76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2" name="直線コネクタ 771"/>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4" name="直線コネクタ 77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5"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6" name="直線コネクタ 775"/>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119355</xdr:rowOff>
    </xdr:from>
    <xdr:to>
      <xdr:col>32</xdr:col>
      <xdr:colOff>187325</xdr:colOff>
      <xdr:row>56</xdr:row>
      <xdr:rowOff>124658</xdr:rowOff>
    </xdr:to>
    <xdr:cxnSp macro="">
      <xdr:nvCxnSpPr>
        <xdr:cNvPr id="777" name="直線コネクタ 776"/>
        <xdr:cNvCxnSpPr/>
      </xdr:nvCxnSpPr>
      <xdr:spPr>
        <a:xfrm flipV="1">
          <a:off x="21323300" y="9720555"/>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78"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79" name="フローチャート : 判断 778"/>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124658</xdr:rowOff>
    </xdr:from>
    <xdr:to>
      <xdr:col>31</xdr:col>
      <xdr:colOff>34925</xdr:colOff>
      <xdr:row>57</xdr:row>
      <xdr:rowOff>23960</xdr:rowOff>
    </xdr:to>
    <xdr:cxnSp macro="">
      <xdr:nvCxnSpPr>
        <xdr:cNvPr id="780" name="直線コネクタ 779"/>
        <xdr:cNvCxnSpPr/>
      </xdr:nvCxnSpPr>
      <xdr:spPr>
        <a:xfrm flipV="1">
          <a:off x="20434300" y="9725858"/>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1" name="フローチャート : 判断 780"/>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2" name="テキスト ボックス 781"/>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164823</xdr:rowOff>
    </xdr:from>
    <xdr:to>
      <xdr:col>29</xdr:col>
      <xdr:colOff>517525</xdr:colOff>
      <xdr:row>57</xdr:row>
      <xdr:rowOff>23960</xdr:rowOff>
    </xdr:to>
    <xdr:cxnSp macro="">
      <xdr:nvCxnSpPr>
        <xdr:cNvPr id="783" name="直線コネクタ 782"/>
        <xdr:cNvCxnSpPr/>
      </xdr:nvCxnSpPr>
      <xdr:spPr>
        <a:xfrm>
          <a:off x="19545300" y="9766023"/>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4" name="フローチャート : 判断 783"/>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85" name="テキスト ボックス 784"/>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92723</xdr:rowOff>
    </xdr:from>
    <xdr:to>
      <xdr:col>28</xdr:col>
      <xdr:colOff>314325</xdr:colOff>
      <xdr:row>56</xdr:row>
      <xdr:rowOff>164823</xdr:rowOff>
    </xdr:to>
    <xdr:cxnSp macro="">
      <xdr:nvCxnSpPr>
        <xdr:cNvPr id="786" name="直線コネクタ 785"/>
        <xdr:cNvCxnSpPr/>
      </xdr:nvCxnSpPr>
      <xdr:spPr>
        <a:xfrm>
          <a:off x="18656300" y="9693923"/>
          <a:ext cx="8890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7" name="フローチャート : 判断 786"/>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146491</xdr:rowOff>
    </xdr:from>
    <xdr:ext cx="469744" cy="259045"/>
    <xdr:sp macro="" textlink="">
      <xdr:nvSpPr>
        <xdr:cNvPr id="788" name="テキスト ボックス 787"/>
        <xdr:cNvSpPr txBox="1"/>
      </xdr:nvSpPr>
      <xdr:spPr>
        <a:xfrm>
          <a:off x="19310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89" name="フローチャート : 判断 788"/>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0" name="テキスト ボックス 789"/>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68555</xdr:rowOff>
    </xdr:from>
    <xdr:to>
      <xdr:col>32</xdr:col>
      <xdr:colOff>238125</xdr:colOff>
      <xdr:row>56</xdr:row>
      <xdr:rowOff>170155</xdr:rowOff>
    </xdr:to>
    <xdr:sp macro="" textlink="">
      <xdr:nvSpPr>
        <xdr:cNvPr id="796" name="円/楕円 795"/>
        <xdr:cNvSpPr/>
      </xdr:nvSpPr>
      <xdr:spPr>
        <a:xfrm>
          <a:off x="221107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91432</xdr:rowOff>
    </xdr:from>
    <xdr:ext cx="534377" cy="259045"/>
    <xdr:sp macro="" textlink="">
      <xdr:nvSpPr>
        <xdr:cNvPr id="797" name="貸付金該当値テキスト"/>
        <xdr:cNvSpPr txBox="1"/>
      </xdr:nvSpPr>
      <xdr:spPr>
        <a:xfrm>
          <a:off x="22212300" y="95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73858</xdr:rowOff>
    </xdr:from>
    <xdr:to>
      <xdr:col>31</xdr:col>
      <xdr:colOff>85725</xdr:colOff>
      <xdr:row>57</xdr:row>
      <xdr:rowOff>4008</xdr:rowOff>
    </xdr:to>
    <xdr:sp macro="" textlink="">
      <xdr:nvSpPr>
        <xdr:cNvPr id="798" name="円/楕円 797"/>
        <xdr:cNvSpPr/>
      </xdr:nvSpPr>
      <xdr:spPr>
        <a:xfrm>
          <a:off x="21272500" y="96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20535</xdr:rowOff>
    </xdr:from>
    <xdr:ext cx="534377" cy="259045"/>
    <xdr:sp macro="" textlink="">
      <xdr:nvSpPr>
        <xdr:cNvPr id="799" name="テキスト ボックス 798"/>
        <xdr:cNvSpPr txBox="1"/>
      </xdr:nvSpPr>
      <xdr:spPr>
        <a:xfrm>
          <a:off x="21056111" y="94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144610</xdr:rowOff>
    </xdr:from>
    <xdr:to>
      <xdr:col>29</xdr:col>
      <xdr:colOff>568325</xdr:colOff>
      <xdr:row>57</xdr:row>
      <xdr:rowOff>74760</xdr:rowOff>
    </xdr:to>
    <xdr:sp macro="" textlink="">
      <xdr:nvSpPr>
        <xdr:cNvPr id="800" name="円/楕円 799"/>
        <xdr:cNvSpPr/>
      </xdr:nvSpPr>
      <xdr:spPr>
        <a:xfrm>
          <a:off x="20383500" y="97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91287</xdr:rowOff>
    </xdr:from>
    <xdr:ext cx="534377" cy="259045"/>
    <xdr:sp macro="" textlink="">
      <xdr:nvSpPr>
        <xdr:cNvPr id="801" name="テキスト ボックス 800"/>
        <xdr:cNvSpPr txBox="1"/>
      </xdr:nvSpPr>
      <xdr:spPr>
        <a:xfrm>
          <a:off x="20167111" y="952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114023</xdr:rowOff>
    </xdr:from>
    <xdr:to>
      <xdr:col>28</xdr:col>
      <xdr:colOff>365125</xdr:colOff>
      <xdr:row>57</xdr:row>
      <xdr:rowOff>44173</xdr:rowOff>
    </xdr:to>
    <xdr:sp macro="" textlink="">
      <xdr:nvSpPr>
        <xdr:cNvPr id="802" name="円/楕円 801"/>
        <xdr:cNvSpPr/>
      </xdr:nvSpPr>
      <xdr:spPr>
        <a:xfrm>
          <a:off x="19494500" y="97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60700</xdr:rowOff>
    </xdr:from>
    <xdr:ext cx="534377" cy="259045"/>
    <xdr:sp macro="" textlink="">
      <xdr:nvSpPr>
        <xdr:cNvPr id="803" name="テキスト ボックス 802"/>
        <xdr:cNvSpPr txBox="1"/>
      </xdr:nvSpPr>
      <xdr:spPr>
        <a:xfrm>
          <a:off x="19278111" y="94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41923</xdr:rowOff>
    </xdr:from>
    <xdr:to>
      <xdr:col>27</xdr:col>
      <xdr:colOff>161925</xdr:colOff>
      <xdr:row>56</xdr:row>
      <xdr:rowOff>143523</xdr:rowOff>
    </xdr:to>
    <xdr:sp macro="" textlink="">
      <xdr:nvSpPr>
        <xdr:cNvPr id="804" name="円/楕円 803"/>
        <xdr:cNvSpPr/>
      </xdr:nvSpPr>
      <xdr:spPr>
        <a:xfrm>
          <a:off x="18605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160050</xdr:rowOff>
    </xdr:from>
    <xdr:ext cx="534377" cy="259045"/>
    <xdr:sp macro="" textlink="">
      <xdr:nvSpPr>
        <xdr:cNvPr id="805" name="テキスト ボックス 804"/>
        <xdr:cNvSpPr txBox="1"/>
      </xdr:nvSpPr>
      <xdr:spPr>
        <a:xfrm>
          <a:off x="18389111" y="9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0" name="直線コネクタ 829"/>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1"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2" name="直線コネクタ 831"/>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3"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4" name="直線コネクタ 833"/>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71501</xdr:rowOff>
    </xdr:from>
    <xdr:to>
      <xdr:col>32</xdr:col>
      <xdr:colOff>187325</xdr:colOff>
      <xdr:row>76</xdr:row>
      <xdr:rowOff>139585</xdr:rowOff>
    </xdr:to>
    <xdr:cxnSp macro="">
      <xdr:nvCxnSpPr>
        <xdr:cNvPr id="835" name="直線コネクタ 834"/>
        <xdr:cNvCxnSpPr/>
      </xdr:nvCxnSpPr>
      <xdr:spPr>
        <a:xfrm>
          <a:off x="21323300" y="13101701"/>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36"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7" name="フローチャート : 判断 836"/>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71501</xdr:rowOff>
    </xdr:from>
    <xdr:to>
      <xdr:col>31</xdr:col>
      <xdr:colOff>34925</xdr:colOff>
      <xdr:row>76</xdr:row>
      <xdr:rowOff>139015</xdr:rowOff>
    </xdr:to>
    <xdr:cxnSp macro="">
      <xdr:nvCxnSpPr>
        <xdr:cNvPr id="838" name="直線コネクタ 837"/>
        <xdr:cNvCxnSpPr/>
      </xdr:nvCxnSpPr>
      <xdr:spPr>
        <a:xfrm flipV="1">
          <a:off x="20434300" y="13101701"/>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39" name="フローチャート : 判断 838"/>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0" name="テキスト ボックス 839"/>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139015</xdr:rowOff>
    </xdr:from>
    <xdr:to>
      <xdr:col>29</xdr:col>
      <xdr:colOff>517525</xdr:colOff>
      <xdr:row>76</xdr:row>
      <xdr:rowOff>158483</xdr:rowOff>
    </xdr:to>
    <xdr:cxnSp macro="">
      <xdr:nvCxnSpPr>
        <xdr:cNvPr id="841" name="直線コネクタ 840"/>
        <xdr:cNvCxnSpPr/>
      </xdr:nvCxnSpPr>
      <xdr:spPr>
        <a:xfrm flipV="1">
          <a:off x="19545300" y="13169215"/>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2" name="フローチャート : 判断 841"/>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3" name="テキスト ボックス 842"/>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158483</xdr:rowOff>
    </xdr:from>
    <xdr:to>
      <xdr:col>28</xdr:col>
      <xdr:colOff>314325</xdr:colOff>
      <xdr:row>77</xdr:row>
      <xdr:rowOff>68224</xdr:rowOff>
    </xdr:to>
    <xdr:cxnSp macro="">
      <xdr:nvCxnSpPr>
        <xdr:cNvPr id="844" name="直線コネクタ 843"/>
        <xdr:cNvCxnSpPr/>
      </xdr:nvCxnSpPr>
      <xdr:spPr>
        <a:xfrm flipV="1">
          <a:off x="18656300" y="13188683"/>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5" name="フローチャート : 判断 844"/>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46" name="テキスト ボックス 845"/>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7" name="フローチャート : 判断 846"/>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48" name="テキスト ボックス 847"/>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88785</xdr:rowOff>
    </xdr:from>
    <xdr:to>
      <xdr:col>32</xdr:col>
      <xdr:colOff>238125</xdr:colOff>
      <xdr:row>77</xdr:row>
      <xdr:rowOff>18935</xdr:rowOff>
    </xdr:to>
    <xdr:sp macro="" textlink="">
      <xdr:nvSpPr>
        <xdr:cNvPr id="854" name="円/楕円 853"/>
        <xdr:cNvSpPr/>
      </xdr:nvSpPr>
      <xdr:spPr>
        <a:xfrm>
          <a:off x="22110700" y="13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67212</xdr:rowOff>
    </xdr:from>
    <xdr:ext cx="534377" cy="259045"/>
    <xdr:sp macro="" textlink="">
      <xdr:nvSpPr>
        <xdr:cNvPr id="855" name="繰出金該当値テキスト"/>
        <xdr:cNvSpPr txBox="1"/>
      </xdr:nvSpPr>
      <xdr:spPr>
        <a:xfrm>
          <a:off x="22212300" y="130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20701</xdr:rowOff>
    </xdr:from>
    <xdr:to>
      <xdr:col>31</xdr:col>
      <xdr:colOff>85725</xdr:colOff>
      <xdr:row>76</xdr:row>
      <xdr:rowOff>122301</xdr:rowOff>
    </xdr:to>
    <xdr:sp macro="" textlink="">
      <xdr:nvSpPr>
        <xdr:cNvPr id="856" name="円/楕円 855"/>
        <xdr:cNvSpPr/>
      </xdr:nvSpPr>
      <xdr:spPr>
        <a:xfrm>
          <a:off x="21272500" y="130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113428</xdr:rowOff>
    </xdr:from>
    <xdr:ext cx="534377" cy="259045"/>
    <xdr:sp macro="" textlink="">
      <xdr:nvSpPr>
        <xdr:cNvPr id="857" name="テキスト ボックス 856"/>
        <xdr:cNvSpPr txBox="1"/>
      </xdr:nvSpPr>
      <xdr:spPr>
        <a:xfrm>
          <a:off x="21056111" y="131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88215</xdr:rowOff>
    </xdr:from>
    <xdr:to>
      <xdr:col>29</xdr:col>
      <xdr:colOff>568325</xdr:colOff>
      <xdr:row>77</xdr:row>
      <xdr:rowOff>18365</xdr:rowOff>
    </xdr:to>
    <xdr:sp macro="" textlink="">
      <xdr:nvSpPr>
        <xdr:cNvPr id="858" name="円/楕円 857"/>
        <xdr:cNvSpPr/>
      </xdr:nvSpPr>
      <xdr:spPr>
        <a:xfrm>
          <a:off x="20383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9492</xdr:rowOff>
    </xdr:from>
    <xdr:ext cx="534377" cy="259045"/>
    <xdr:sp macro="" textlink="">
      <xdr:nvSpPr>
        <xdr:cNvPr id="859" name="テキスト ボックス 858"/>
        <xdr:cNvSpPr txBox="1"/>
      </xdr:nvSpPr>
      <xdr:spPr>
        <a:xfrm>
          <a:off x="2016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107683</xdr:rowOff>
    </xdr:from>
    <xdr:to>
      <xdr:col>28</xdr:col>
      <xdr:colOff>365125</xdr:colOff>
      <xdr:row>77</xdr:row>
      <xdr:rowOff>37833</xdr:rowOff>
    </xdr:to>
    <xdr:sp macro="" textlink="">
      <xdr:nvSpPr>
        <xdr:cNvPr id="860" name="円/楕円 859"/>
        <xdr:cNvSpPr/>
      </xdr:nvSpPr>
      <xdr:spPr>
        <a:xfrm>
          <a:off x="19494500" y="13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28960</xdr:rowOff>
    </xdr:from>
    <xdr:ext cx="534377" cy="259045"/>
    <xdr:sp macro="" textlink="">
      <xdr:nvSpPr>
        <xdr:cNvPr id="861" name="テキスト ボックス 860"/>
        <xdr:cNvSpPr txBox="1"/>
      </xdr:nvSpPr>
      <xdr:spPr>
        <a:xfrm>
          <a:off x="19278111" y="132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17424</xdr:rowOff>
    </xdr:from>
    <xdr:to>
      <xdr:col>27</xdr:col>
      <xdr:colOff>161925</xdr:colOff>
      <xdr:row>77</xdr:row>
      <xdr:rowOff>119024</xdr:rowOff>
    </xdr:to>
    <xdr:sp macro="" textlink="">
      <xdr:nvSpPr>
        <xdr:cNvPr id="862" name="円/楕円 861"/>
        <xdr:cNvSpPr/>
      </xdr:nvSpPr>
      <xdr:spPr>
        <a:xfrm>
          <a:off x="18605500" y="132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110151</xdr:rowOff>
    </xdr:from>
    <xdr:ext cx="534377" cy="259045"/>
    <xdr:sp macro="" textlink="">
      <xdr:nvSpPr>
        <xdr:cNvPr id="863" name="テキスト ボックス 862"/>
        <xdr:cNvSpPr txBox="1"/>
      </xdr:nvSpPr>
      <xdr:spPr>
        <a:xfrm>
          <a:off x="18389111" y="133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特徴として、物件費について、類似団体と比較して高いコストで推移しているが、公民館、児童館、老人憩の家など管理すべき公共施設の数により、施設等管理運営委託をはじめとする委託料が多いことなどが挙げられる。　扶助費については、社会福祉関係経費が増加傾向にある。また、積立金が大きく減少しているが、前年度の財政調整基金積立金の大幅増が例年ベースに戻ったことによる減である。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神奈川県厚木市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225,366
219,162
93.84
82,619,979
79,066,635
3,426,502
50,639,562
48,233,878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164193</xdr:rowOff>
    </xdr:from>
    <xdr:to>
      <xdr:col>6</xdr:col>
      <xdr:colOff>511175</xdr:colOff>
      <xdr:row>36</xdr:row>
      <xdr:rowOff>95069</xdr:rowOff>
    </xdr:to>
    <xdr:cxnSp macro="">
      <xdr:nvCxnSpPr>
        <xdr:cNvPr id="63" name="直線コネクタ 62"/>
        <xdr:cNvCxnSpPr/>
      </xdr:nvCxnSpPr>
      <xdr:spPr>
        <a:xfrm>
          <a:off x="3797300" y="6164943"/>
          <a:ext cx="838200" cy="10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164193</xdr:rowOff>
    </xdr:from>
    <xdr:to>
      <xdr:col>5</xdr:col>
      <xdr:colOff>358775</xdr:colOff>
      <xdr:row>36</xdr:row>
      <xdr:rowOff>62411</xdr:rowOff>
    </xdr:to>
    <xdr:cxnSp macro="">
      <xdr:nvCxnSpPr>
        <xdr:cNvPr id="66" name="直線コネクタ 65"/>
        <xdr:cNvCxnSpPr/>
      </xdr:nvCxnSpPr>
      <xdr:spPr>
        <a:xfrm flipV="1">
          <a:off x="2908300" y="6164943"/>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62411</xdr:rowOff>
    </xdr:from>
    <xdr:to>
      <xdr:col>4</xdr:col>
      <xdr:colOff>155575</xdr:colOff>
      <xdr:row>36</xdr:row>
      <xdr:rowOff>98334</xdr:rowOff>
    </xdr:to>
    <xdr:cxnSp macro="">
      <xdr:nvCxnSpPr>
        <xdr:cNvPr id="69" name="直線コネクタ 68"/>
        <xdr:cNvCxnSpPr/>
      </xdr:nvCxnSpPr>
      <xdr:spPr>
        <a:xfrm flipV="1">
          <a:off x="2019300" y="62346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39551</xdr:rowOff>
    </xdr:from>
    <xdr:to>
      <xdr:col>2</xdr:col>
      <xdr:colOff>638175</xdr:colOff>
      <xdr:row>36</xdr:row>
      <xdr:rowOff>98334</xdr:rowOff>
    </xdr:to>
    <xdr:cxnSp macro="">
      <xdr:nvCxnSpPr>
        <xdr:cNvPr id="72" name="直線コネクタ 71"/>
        <xdr:cNvCxnSpPr/>
      </xdr:nvCxnSpPr>
      <xdr:spPr>
        <a:xfrm>
          <a:off x="1130300" y="6211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44269</xdr:rowOff>
    </xdr:from>
    <xdr:to>
      <xdr:col>6</xdr:col>
      <xdr:colOff>561975</xdr:colOff>
      <xdr:row>36</xdr:row>
      <xdr:rowOff>145869</xdr:rowOff>
    </xdr:to>
    <xdr:sp macro="" textlink="">
      <xdr:nvSpPr>
        <xdr:cNvPr id="82" name="円/楕円 81"/>
        <xdr:cNvSpPr/>
      </xdr:nvSpPr>
      <xdr:spPr>
        <a:xfrm>
          <a:off x="4584700" y="62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67146</xdr:rowOff>
    </xdr:from>
    <xdr:ext cx="469744" cy="259045"/>
    <xdr:sp macro="" textlink="">
      <xdr:nvSpPr>
        <xdr:cNvPr id="83" name="議会費該当値テキスト"/>
        <xdr:cNvSpPr txBox="1"/>
      </xdr:nvSpPr>
      <xdr:spPr>
        <a:xfrm>
          <a:off x="4686300" y="606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113393</xdr:rowOff>
    </xdr:from>
    <xdr:to>
      <xdr:col>5</xdr:col>
      <xdr:colOff>409575</xdr:colOff>
      <xdr:row>36</xdr:row>
      <xdr:rowOff>43543</xdr:rowOff>
    </xdr:to>
    <xdr:sp macro="" textlink="">
      <xdr:nvSpPr>
        <xdr:cNvPr id="84" name="円/楕円 83"/>
        <xdr:cNvSpPr/>
      </xdr:nvSpPr>
      <xdr:spPr>
        <a:xfrm>
          <a:off x="3746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34670</xdr:rowOff>
    </xdr:from>
    <xdr:ext cx="469744" cy="259045"/>
    <xdr:sp macro="" textlink="">
      <xdr:nvSpPr>
        <xdr:cNvPr id="85" name="テキスト ボックス 84"/>
        <xdr:cNvSpPr txBox="1"/>
      </xdr:nvSpPr>
      <xdr:spPr>
        <a:xfrm>
          <a:off x="3562427"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11611</xdr:rowOff>
    </xdr:from>
    <xdr:to>
      <xdr:col>4</xdr:col>
      <xdr:colOff>206375</xdr:colOff>
      <xdr:row>36</xdr:row>
      <xdr:rowOff>113211</xdr:rowOff>
    </xdr:to>
    <xdr:sp macro="" textlink="">
      <xdr:nvSpPr>
        <xdr:cNvPr id="86" name="円/楕円 85"/>
        <xdr:cNvSpPr/>
      </xdr:nvSpPr>
      <xdr:spPr>
        <a:xfrm>
          <a:off x="2857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104338</xdr:rowOff>
    </xdr:from>
    <xdr:ext cx="469744" cy="259045"/>
    <xdr:sp macro="" textlink="">
      <xdr:nvSpPr>
        <xdr:cNvPr id="87" name="テキスト ボックス 86"/>
        <xdr:cNvSpPr txBox="1"/>
      </xdr:nvSpPr>
      <xdr:spPr>
        <a:xfrm>
          <a:off x="2673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47534</xdr:rowOff>
    </xdr:from>
    <xdr:to>
      <xdr:col>3</xdr:col>
      <xdr:colOff>3175</xdr:colOff>
      <xdr:row>36</xdr:row>
      <xdr:rowOff>149134</xdr:rowOff>
    </xdr:to>
    <xdr:sp macro="" textlink="">
      <xdr:nvSpPr>
        <xdr:cNvPr id="88" name="円/楕円 87"/>
        <xdr:cNvSpPr/>
      </xdr:nvSpPr>
      <xdr:spPr>
        <a:xfrm>
          <a:off x="1968500" y="62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140261</xdr:rowOff>
    </xdr:from>
    <xdr:ext cx="469744" cy="259045"/>
    <xdr:sp macro="" textlink="">
      <xdr:nvSpPr>
        <xdr:cNvPr id="89" name="テキスト ボックス 88"/>
        <xdr:cNvSpPr txBox="1"/>
      </xdr:nvSpPr>
      <xdr:spPr>
        <a:xfrm>
          <a:off x="17844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160201</xdr:rowOff>
    </xdr:from>
    <xdr:to>
      <xdr:col>1</xdr:col>
      <xdr:colOff>485775</xdr:colOff>
      <xdr:row>36</xdr:row>
      <xdr:rowOff>90351</xdr:rowOff>
    </xdr:to>
    <xdr:sp macro="" textlink="">
      <xdr:nvSpPr>
        <xdr:cNvPr id="90" name="円/楕円 89"/>
        <xdr:cNvSpPr/>
      </xdr:nvSpPr>
      <xdr:spPr>
        <a:xfrm>
          <a:off x="1079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81478</xdr:rowOff>
    </xdr:from>
    <xdr:ext cx="469744" cy="259045"/>
    <xdr:sp macro="" textlink="">
      <xdr:nvSpPr>
        <xdr:cNvPr id="91" name="テキスト ボックス 90"/>
        <xdr:cNvSpPr txBox="1"/>
      </xdr:nvSpPr>
      <xdr:spPr>
        <a:xfrm>
          <a:off x="895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151979</xdr:rowOff>
    </xdr:from>
    <xdr:to>
      <xdr:col>6</xdr:col>
      <xdr:colOff>511175</xdr:colOff>
      <xdr:row>55</xdr:row>
      <xdr:rowOff>142182</xdr:rowOff>
    </xdr:to>
    <xdr:cxnSp macro="">
      <xdr:nvCxnSpPr>
        <xdr:cNvPr id="123" name="直線コネクタ 122"/>
        <xdr:cNvCxnSpPr/>
      </xdr:nvCxnSpPr>
      <xdr:spPr>
        <a:xfrm>
          <a:off x="3797300" y="9238829"/>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151979</xdr:rowOff>
    </xdr:from>
    <xdr:to>
      <xdr:col>5</xdr:col>
      <xdr:colOff>358775</xdr:colOff>
      <xdr:row>56</xdr:row>
      <xdr:rowOff>41141</xdr:rowOff>
    </xdr:to>
    <xdr:cxnSp macro="">
      <xdr:nvCxnSpPr>
        <xdr:cNvPr id="126" name="直線コネクタ 125"/>
        <xdr:cNvCxnSpPr/>
      </xdr:nvCxnSpPr>
      <xdr:spPr>
        <a:xfrm flipV="1">
          <a:off x="2908300" y="9238829"/>
          <a:ext cx="889000" cy="40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35295</xdr:rowOff>
    </xdr:from>
    <xdr:to>
      <xdr:col>4</xdr:col>
      <xdr:colOff>155575</xdr:colOff>
      <xdr:row>56</xdr:row>
      <xdr:rowOff>41141</xdr:rowOff>
    </xdr:to>
    <xdr:cxnSp macro="">
      <xdr:nvCxnSpPr>
        <xdr:cNvPr id="129" name="直線コネクタ 128"/>
        <xdr:cNvCxnSpPr/>
      </xdr:nvCxnSpPr>
      <xdr:spPr>
        <a:xfrm>
          <a:off x="2019300" y="9636495"/>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35295</xdr:rowOff>
    </xdr:from>
    <xdr:to>
      <xdr:col>2</xdr:col>
      <xdr:colOff>638175</xdr:colOff>
      <xdr:row>56</xdr:row>
      <xdr:rowOff>35752</xdr:rowOff>
    </xdr:to>
    <xdr:cxnSp macro="">
      <xdr:nvCxnSpPr>
        <xdr:cNvPr id="132" name="直線コネクタ 131"/>
        <xdr:cNvCxnSpPr/>
      </xdr:nvCxnSpPr>
      <xdr:spPr>
        <a:xfrm flipV="1">
          <a:off x="1130300" y="96364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91382</xdr:rowOff>
    </xdr:from>
    <xdr:to>
      <xdr:col>6</xdr:col>
      <xdr:colOff>561975</xdr:colOff>
      <xdr:row>56</xdr:row>
      <xdr:rowOff>21532</xdr:rowOff>
    </xdr:to>
    <xdr:sp macro="" textlink="">
      <xdr:nvSpPr>
        <xdr:cNvPr id="142" name="円/楕円 141"/>
        <xdr:cNvSpPr/>
      </xdr:nvSpPr>
      <xdr:spPr>
        <a:xfrm>
          <a:off x="4584700" y="9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114259</xdr:rowOff>
    </xdr:from>
    <xdr:ext cx="534377" cy="259045"/>
    <xdr:sp macro="" textlink="">
      <xdr:nvSpPr>
        <xdr:cNvPr id="143" name="総務費該当値テキスト"/>
        <xdr:cNvSpPr txBox="1"/>
      </xdr:nvSpPr>
      <xdr:spPr>
        <a:xfrm>
          <a:off x="4686300" y="93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101179</xdr:rowOff>
    </xdr:from>
    <xdr:to>
      <xdr:col>5</xdr:col>
      <xdr:colOff>409575</xdr:colOff>
      <xdr:row>54</xdr:row>
      <xdr:rowOff>31329</xdr:rowOff>
    </xdr:to>
    <xdr:sp macro="" textlink="">
      <xdr:nvSpPr>
        <xdr:cNvPr id="144" name="円/楕円 143"/>
        <xdr:cNvSpPr/>
      </xdr:nvSpPr>
      <xdr:spPr>
        <a:xfrm>
          <a:off x="3746500" y="91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47856</xdr:rowOff>
    </xdr:from>
    <xdr:ext cx="534377" cy="259045"/>
    <xdr:sp macro="" textlink="">
      <xdr:nvSpPr>
        <xdr:cNvPr id="145" name="テキスト ボックス 144"/>
        <xdr:cNvSpPr txBox="1"/>
      </xdr:nvSpPr>
      <xdr:spPr>
        <a:xfrm>
          <a:off x="3530111" y="89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161791</xdr:rowOff>
    </xdr:from>
    <xdr:to>
      <xdr:col>4</xdr:col>
      <xdr:colOff>206375</xdr:colOff>
      <xdr:row>56</xdr:row>
      <xdr:rowOff>91941</xdr:rowOff>
    </xdr:to>
    <xdr:sp macro="" textlink="">
      <xdr:nvSpPr>
        <xdr:cNvPr id="146" name="円/楕円 145"/>
        <xdr:cNvSpPr/>
      </xdr:nvSpPr>
      <xdr:spPr>
        <a:xfrm>
          <a:off x="2857500" y="9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108468</xdr:rowOff>
    </xdr:from>
    <xdr:ext cx="534377" cy="259045"/>
    <xdr:sp macro="" textlink="">
      <xdr:nvSpPr>
        <xdr:cNvPr id="147" name="テキスト ボックス 146"/>
        <xdr:cNvSpPr txBox="1"/>
      </xdr:nvSpPr>
      <xdr:spPr>
        <a:xfrm>
          <a:off x="2641111" y="93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155945</xdr:rowOff>
    </xdr:from>
    <xdr:to>
      <xdr:col>3</xdr:col>
      <xdr:colOff>3175</xdr:colOff>
      <xdr:row>56</xdr:row>
      <xdr:rowOff>86095</xdr:rowOff>
    </xdr:to>
    <xdr:sp macro="" textlink="">
      <xdr:nvSpPr>
        <xdr:cNvPr id="148" name="円/楕円 147"/>
        <xdr:cNvSpPr/>
      </xdr:nvSpPr>
      <xdr:spPr>
        <a:xfrm>
          <a:off x="1968500" y="95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77222</xdr:rowOff>
    </xdr:from>
    <xdr:ext cx="534377" cy="259045"/>
    <xdr:sp macro="" textlink="">
      <xdr:nvSpPr>
        <xdr:cNvPr id="149" name="テキスト ボックス 148"/>
        <xdr:cNvSpPr txBox="1"/>
      </xdr:nvSpPr>
      <xdr:spPr>
        <a:xfrm>
          <a:off x="1752111" y="96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156402</xdr:rowOff>
    </xdr:from>
    <xdr:to>
      <xdr:col>1</xdr:col>
      <xdr:colOff>485775</xdr:colOff>
      <xdr:row>56</xdr:row>
      <xdr:rowOff>86552</xdr:rowOff>
    </xdr:to>
    <xdr:sp macro="" textlink="">
      <xdr:nvSpPr>
        <xdr:cNvPr id="150" name="円/楕円 149"/>
        <xdr:cNvSpPr/>
      </xdr:nvSpPr>
      <xdr:spPr>
        <a:xfrm>
          <a:off x="1079500" y="95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77679</xdr:rowOff>
    </xdr:from>
    <xdr:ext cx="534377" cy="259045"/>
    <xdr:sp macro="" textlink="">
      <xdr:nvSpPr>
        <xdr:cNvPr id="151" name="テキスト ボックス 150"/>
        <xdr:cNvSpPr txBox="1"/>
      </xdr:nvSpPr>
      <xdr:spPr>
        <a:xfrm>
          <a:off x="863111" y="96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12909</xdr:rowOff>
    </xdr:from>
    <xdr:to>
      <xdr:col>6</xdr:col>
      <xdr:colOff>511175</xdr:colOff>
      <xdr:row>76</xdr:row>
      <xdr:rowOff>91563</xdr:rowOff>
    </xdr:to>
    <xdr:cxnSp macro="">
      <xdr:nvCxnSpPr>
        <xdr:cNvPr id="183" name="直線コネクタ 182"/>
        <xdr:cNvCxnSpPr/>
      </xdr:nvCxnSpPr>
      <xdr:spPr>
        <a:xfrm flipV="1">
          <a:off x="3797300" y="13043109"/>
          <a:ext cx="838200" cy="7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91563</xdr:rowOff>
    </xdr:from>
    <xdr:to>
      <xdr:col>5</xdr:col>
      <xdr:colOff>358775</xdr:colOff>
      <xdr:row>77</xdr:row>
      <xdr:rowOff>8255</xdr:rowOff>
    </xdr:to>
    <xdr:cxnSp macro="">
      <xdr:nvCxnSpPr>
        <xdr:cNvPr id="186" name="直線コネクタ 185"/>
        <xdr:cNvCxnSpPr/>
      </xdr:nvCxnSpPr>
      <xdr:spPr>
        <a:xfrm flipV="1">
          <a:off x="2908300" y="13121763"/>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8255</xdr:rowOff>
    </xdr:from>
    <xdr:to>
      <xdr:col>4</xdr:col>
      <xdr:colOff>155575</xdr:colOff>
      <xdr:row>77</xdr:row>
      <xdr:rowOff>148321</xdr:rowOff>
    </xdr:to>
    <xdr:cxnSp macro="">
      <xdr:nvCxnSpPr>
        <xdr:cNvPr id="189" name="直線コネクタ 188"/>
        <xdr:cNvCxnSpPr/>
      </xdr:nvCxnSpPr>
      <xdr:spPr>
        <a:xfrm flipV="1">
          <a:off x="2019300" y="13209905"/>
          <a:ext cx="889000" cy="1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148321</xdr:rowOff>
    </xdr:from>
    <xdr:to>
      <xdr:col>2</xdr:col>
      <xdr:colOff>638175</xdr:colOff>
      <xdr:row>78</xdr:row>
      <xdr:rowOff>26330</xdr:rowOff>
    </xdr:to>
    <xdr:cxnSp macro="">
      <xdr:nvCxnSpPr>
        <xdr:cNvPr id="192" name="直線コネクタ 191"/>
        <xdr:cNvCxnSpPr/>
      </xdr:nvCxnSpPr>
      <xdr:spPr>
        <a:xfrm flipV="1">
          <a:off x="1130300" y="13349971"/>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133559</xdr:rowOff>
    </xdr:from>
    <xdr:to>
      <xdr:col>6</xdr:col>
      <xdr:colOff>561975</xdr:colOff>
      <xdr:row>76</xdr:row>
      <xdr:rowOff>63708</xdr:rowOff>
    </xdr:to>
    <xdr:sp macro="" textlink="">
      <xdr:nvSpPr>
        <xdr:cNvPr id="202" name="円/楕円 201"/>
        <xdr:cNvSpPr/>
      </xdr:nvSpPr>
      <xdr:spPr>
        <a:xfrm>
          <a:off x="4584700" y="12992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111986</xdr:rowOff>
    </xdr:from>
    <xdr:ext cx="599010" cy="259045"/>
    <xdr:sp macro="" textlink="">
      <xdr:nvSpPr>
        <xdr:cNvPr id="203" name="民生費該当値テキスト"/>
        <xdr:cNvSpPr txBox="1"/>
      </xdr:nvSpPr>
      <xdr:spPr>
        <a:xfrm>
          <a:off x="4686300" y="1297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40763</xdr:rowOff>
    </xdr:from>
    <xdr:to>
      <xdr:col>5</xdr:col>
      <xdr:colOff>409575</xdr:colOff>
      <xdr:row>76</xdr:row>
      <xdr:rowOff>142363</xdr:rowOff>
    </xdr:to>
    <xdr:sp macro="" textlink="">
      <xdr:nvSpPr>
        <xdr:cNvPr id="204" name="円/楕円 203"/>
        <xdr:cNvSpPr/>
      </xdr:nvSpPr>
      <xdr:spPr>
        <a:xfrm>
          <a:off x="3746500" y="130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133490</xdr:rowOff>
    </xdr:from>
    <xdr:ext cx="599010" cy="259045"/>
    <xdr:sp macro="" textlink="">
      <xdr:nvSpPr>
        <xdr:cNvPr id="205" name="テキスト ボックス 204"/>
        <xdr:cNvSpPr txBox="1"/>
      </xdr:nvSpPr>
      <xdr:spPr>
        <a:xfrm>
          <a:off x="3497794" y="1316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128905</xdr:rowOff>
    </xdr:from>
    <xdr:to>
      <xdr:col>4</xdr:col>
      <xdr:colOff>206375</xdr:colOff>
      <xdr:row>77</xdr:row>
      <xdr:rowOff>59055</xdr:rowOff>
    </xdr:to>
    <xdr:sp macro="" textlink="">
      <xdr:nvSpPr>
        <xdr:cNvPr id="206" name="円/楕円 205"/>
        <xdr:cNvSpPr/>
      </xdr:nvSpPr>
      <xdr:spPr>
        <a:xfrm>
          <a:off x="2857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50182</xdr:rowOff>
    </xdr:from>
    <xdr:ext cx="599010" cy="259045"/>
    <xdr:sp macro="" textlink="">
      <xdr:nvSpPr>
        <xdr:cNvPr id="207" name="テキスト ボックス 206"/>
        <xdr:cNvSpPr txBox="1"/>
      </xdr:nvSpPr>
      <xdr:spPr>
        <a:xfrm>
          <a:off x="2608794" y="1325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97521</xdr:rowOff>
    </xdr:from>
    <xdr:to>
      <xdr:col>3</xdr:col>
      <xdr:colOff>3175</xdr:colOff>
      <xdr:row>78</xdr:row>
      <xdr:rowOff>27671</xdr:rowOff>
    </xdr:to>
    <xdr:sp macro="" textlink="">
      <xdr:nvSpPr>
        <xdr:cNvPr id="208" name="円/楕円 207"/>
        <xdr:cNvSpPr/>
      </xdr:nvSpPr>
      <xdr:spPr>
        <a:xfrm>
          <a:off x="1968500" y="132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18798</xdr:rowOff>
    </xdr:from>
    <xdr:ext cx="599010" cy="259045"/>
    <xdr:sp macro="" textlink="">
      <xdr:nvSpPr>
        <xdr:cNvPr id="209" name="テキスト ボックス 208"/>
        <xdr:cNvSpPr txBox="1"/>
      </xdr:nvSpPr>
      <xdr:spPr>
        <a:xfrm>
          <a:off x="1719794" y="1339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146980</xdr:rowOff>
    </xdr:from>
    <xdr:to>
      <xdr:col>1</xdr:col>
      <xdr:colOff>485775</xdr:colOff>
      <xdr:row>78</xdr:row>
      <xdr:rowOff>77130</xdr:rowOff>
    </xdr:to>
    <xdr:sp macro="" textlink="">
      <xdr:nvSpPr>
        <xdr:cNvPr id="210" name="円/楕円 209"/>
        <xdr:cNvSpPr/>
      </xdr:nvSpPr>
      <xdr:spPr>
        <a:xfrm>
          <a:off x="1079500" y="133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68257</xdr:rowOff>
    </xdr:from>
    <xdr:ext cx="599010" cy="259045"/>
    <xdr:sp macro="" textlink="">
      <xdr:nvSpPr>
        <xdr:cNvPr id="211" name="テキスト ボックス 210"/>
        <xdr:cNvSpPr txBox="1"/>
      </xdr:nvSpPr>
      <xdr:spPr>
        <a:xfrm>
          <a:off x="830794" y="134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75074</xdr:rowOff>
    </xdr:from>
    <xdr:to>
      <xdr:col>6</xdr:col>
      <xdr:colOff>511175</xdr:colOff>
      <xdr:row>96</xdr:row>
      <xdr:rowOff>130852</xdr:rowOff>
    </xdr:to>
    <xdr:cxnSp macro="">
      <xdr:nvCxnSpPr>
        <xdr:cNvPr id="239" name="直線コネクタ 238"/>
        <xdr:cNvCxnSpPr/>
      </xdr:nvCxnSpPr>
      <xdr:spPr>
        <a:xfrm flipV="1">
          <a:off x="3797300" y="16534274"/>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130852</xdr:rowOff>
    </xdr:from>
    <xdr:to>
      <xdr:col>5</xdr:col>
      <xdr:colOff>358775</xdr:colOff>
      <xdr:row>97</xdr:row>
      <xdr:rowOff>87099</xdr:rowOff>
    </xdr:to>
    <xdr:cxnSp macro="">
      <xdr:nvCxnSpPr>
        <xdr:cNvPr id="242" name="直線コネクタ 241"/>
        <xdr:cNvCxnSpPr/>
      </xdr:nvCxnSpPr>
      <xdr:spPr>
        <a:xfrm flipV="1">
          <a:off x="2908300" y="16590052"/>
          <a:ext cx="889000" cy="1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44968</xdr:rowOff>
    </xdr:from>
    <xdr:to>
      <xdr:col>4</xdr:col>
      <xdr:colOff>155575</xdr:colOff>
      <xdr:row>97</xdr:row>
      <xdr:rowOff>87099</xdr:rowOff>
    </xdr:to>
    <xdr:cxnSp macro="">
      <xdr:nvCxnSpPr>
        <xdr:cNvPr id="245" name="直線コネクタ 244"/>
        <xdr:cNvCxnSpPr/>
      </xdr:nvCxnSpPr>
      <xdr:spPr>
        <a:xfrm>
          <a:off x="2019300" y="16675618"/>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46729</xdr:rowOff>
    </xdr:from>
    <xdr:to>
      <xdr:col>2</xdr:col>
      <xdr:colOff>638175</xdr:colOff>
      <xdr:row>97</xdr:row>
      <xdr:rowOff>44968</xdr:rowOff>
    </xdr:to>
    <xdr:cxnSp macro="">
      <xdr:nvCxnSpPr>
        <xdr:cNvPr id="248" name="直線コネクタ 247"/>
        <xdr:cNvCxnSpPr/>
      </xdr:nvCxnSpPr>
      <xdr:spPr>
        <a:xfrm>
          <a:off x="1130300" y="16505929"/>
          <a:ext cx="889000" cy="16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24274</xdr:rowOff>
    </xdr:from>
    <xdr:to>
      <xdr:col>6</xdr:col>
      <xdr:colOff>561975</xdr:colOff>
      <xdr:row>96</xdr:row>
      <xdr:rowOff>125874</xdr:rowOff>
    </xdr:to>
    <xdr:sp macro="" textlink="">
      <xdr:nvSpPr>
        <xdr:cNvPr id="258" name="円/楕円 257"/>
        <xdr:cNvSpPr/>
      </xdr:nvSpPr>
      <xdr:spPr>
        <a:xfrm>
          <a:off x="4584700" y="164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47151</xdr:rowOff>
    </xdr:from>
    <xdr:ext cx="534377" cy="259045"/>
    <xdr:sp macro="" textlink="">
      <xdr:nvSpPr>
        <xdr:cNvPr id="259" name="衛生費該当値テキスト"/>
        <xdr:cNvSpPr txBox="1"/>
      </xdr:nvSpPr>
      <xdr:spPr>
        <a:xfrm>
          <a:off x="4686300" y="163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80052</xdr:rowOff>
    </xdr:from>
    <xdr:to>
      <xdr:col>5</xdr:col>
      <xdr:colOff>409575</xdr:colOff>
      <xdr:row>97</xdr:row>
      <xdr:rowOff>10202</xdr:rowOff>
    </xdr:to>
    <xdr:sp macro="" textlink="">
      <xdr:nvSpPr>
        <xdr:cNvPr id="260" name="円/楕円 259"/>
        <xdr:cNvSpPr/>
      </xdr:nvSpPr>
      <xdr:spPr>
        <a:xfrm>
          <a:off x="3746500" y="165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26729</xdr:rowOff>
    </xdr:from>
    <xdr:ext cx="534377" cy="259045"/>
    <xdr:sp macro="" textlink="">
      <xdr:nvSpPr>
        <xdr:cNvPr id="261" name="テキスト ボックス 260"/>
        <xdr:cNvSpPr txBox="1"/>
      </xdr:nvSpPr>
      <xdr:spPr>
        <a:xfrm>
          <a:off x="3530111" y="1631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36299</xdr:rowOff>
    </xdr:from>
    <xdr:to>
      <xdr:col>4</xdr:col>
      <xdr:colOff>206375</xdr:colOff>
      <xdr:row>97</xdr:row>
      <xdr:rowOff>137899</xdr:rowOff>
    </xdr:to>
    <xdr:sp macro="" textlink="">
      <xdr:nvSpPr>
        <xdr:cNvPr id="262" name="円/楕円 261"/>
        <xdr:cNvSpPr/>
      </xdr:nvSpPr>
      <xdr:spPr>
        <a:xfrm>
          <a:off x="2857500" y="166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154426</xdr:rowOff>
    </xdr:from>
    <xdr:ext cx="534377" cy="259045"/>
    <xdr:sp macro="" textlink="">
      <xdr:nvSpPr>
        <xdr:cNvPr id="263" name="テキスト ボックス 262"/>
        <xdr:cNvSpPr txBox="1"/>
      </xdr:nvSpPr>
      <xdr:spPr>
        <a:xfrm>
          <a:off x="2641111" y="1644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165618</xdr:rowOff>
    </xdr:from>
    <xdr:to>
      <xdr:col>3</xdr:col>
      <xdr:colOff>3175</xdr:colOff>
      <xdr:row>97</xdr:row>
      <xdr:rowOff>95768</xdr:rowOff>
    </xdr:to>
    <xdr:sp macro="" textlink="">
      <xdr:nvSpPr>
        <xdr:cNvPr id="264" name="円/楕円 263"/>
        <xdr:cNvSpPr/>
      </xdr:nvSpPr>
      <xdr:spPr>
        <a:xfrm>
          <a:off x="1968500" y="166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112295</xdr:rowOff>
    </xdr:from>
    <xdr:ext cx="534377" cy="259045"/>
    <xdr:sp macro="" textlink="">
      <xdr:nvSpPr>
        <xdr:cNvPr id="265" name="テキスト ボックス 264"/>
        <xdr:cNvSpPr txBox="1"/>
      </xdr:nvSpPr>
      <xdr:spPr>
        <a:xfrm>
          <a:off x="1752111" y="1640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167379</xdr:rowOff>
    </xdr:from>
    <xdr:to>
      <xdr:col>1</xdr:col>
      <xdr:colOff>485775</xdr:colOff>
      <xdr:row>96</xdr:row>
      <xdr:rowOff>97529</xdr:rowOff>
    </xdr:to>
    <xdr:sp macro="" textlink="">
      <xdr:nvSpPr>
        <xdr:cNvPr id="266" name="円/楕円 265"/>
        <xdr:cNvSpPr/>
      </xdr:nvSpPr>
      <xdr:spPr>
        <a:xfrm>
          <a:off x="1079500" y="16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114056</xdr:rowOff>
    </xdr:from>
    <xdr:ext cx="534377" cy="259045"/>
    <xdr:sp macro="" textlink="">
      <xdr:nvSpPr>
        <xdr:cNvPr id="267" name="テキスト ボックス 266"/>
        <xdr:cNvSpPr txBox="1"/>
      </xdr:nvSpPr>
      <xdr:spPr>
        <a:xfrm>
          <a:off x="863111" y="162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142939</xdr:rowOff>
    </xdr:from>
    <xdr:to>
      <xdr:col>15</xdr:col>
      <xdr:colOff>180975</xdr:colOff>
      <xdr:row>37</xdr:row>
      <xdr:rowOff>163131</xdr:rowOff>
    </xdr:to>
    <xdr:cxnSp macro="">
      <xdr:nvCxnSpPr>
        <xdr:cNvPr id="296" name="直線コネクタ 295"/>
        <xdr:cNvCxnSpPr/>
      </xdr:nvCxnSpPr>
      <xdr:spPr>
        <a:xfrm flipV="1">
          <a:off x="9639300" y="6486589"/>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7"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150559</xdr:rowOff>
    </xdr:from>
    <xdr:to>
      <xdr:col>14</xdr:col>
      <xdr:colOff>28575</xdr:colOff>
      <xdr:row>37</xdr:row>
      <xdr:rowOff>163131</xdr:rowOff>
    </xdr:to>
    <xdr:cxnSp macro="">
      <xdr:nvCxnSpPr>
        <xdr:cNvPr id="299" name="直線コネクタ 298"/>
        <xdr:cNvCxnSpPr/>
      </xdr:nvCxnSpPr>
      <xdr:spPr>
        <a:xfrm>
          <a:off x="8750300" y="6494209"/>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130366</xdr:rowOff>
    </xdr:from>
    <xdr:to>
      <xdr:col>12</xdr:col>
      <xdr:colOff>511175</xdr:colOff>
      <xdr:row>37</xdr:row>
      <xdr:rowOff>150559</xdr:rowOff>
    </xdr:to>
    <xdr:cxnSp macro="">
      <xdr:nvCxnSpPr>
        <xdr:cNvPr id="302" name="直線コネクタ 301"/>
        <xdr:cNvCxnSpPr/>
      </xdr:nvCxnSpPr>
      <xdr:spPr>
        <a:xfrm>
          <a:off x="7861300" y="647401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20447</xdr:rowOff>
    </xdr:from>
    <xdr:to>
      <xdr:col>11</xdr:col>
      <xdr:colOff>307975</xdr:colOff>
      <xdr:row>37</xdr:row>
      <xdr:rowOff>130366</xdr:rowOff>
    </xdr:to>
    <xdr:cxnSp macro="">
      <xdr:nvCxnSpPr>
        <xdr:cNvPr id="305" name="直線コネクタ 304"/>
        <xdr:cNvCxnSpPr/>
      </xdr:nvCxnSpPr>
      <xdr:spPr>
        <a:xfrm>
          <a:off x="6972300" y="6364097"/>
          <a:ext cx="889000" cy="10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92139</xdr:rowOff>
    </xdr:from>
    <xdr:to>
      <xdr:col>15</xdr:col>
      <xdr:colOff>231775</xdr:colOff>
      <xdr:row>38</xdr:row>
      <xdr:rowOff>22289</xdr:rowOff>
    </xdr:to>
    <xdr:sp macro="" textlink="">
      <xdr:nvSpPr>
        <xdr:cNvPr id="315" name="円/楕円 314"/>
        <xdr:cNvSpPr/>
      </xdr:nvSpPr>
      <xdr:spPr>
        <a:xfrm>
          <a:off x="10426700" y="6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115016</xdr:rowOff>
    </xdr:from>
    <xdr:ext cx="469744" cy="259045"/>
    <xdr:sp macro="" textlink="">
      <xdr:nvSpPr>
        <xdr:cNvPr id="316" name="労働費該当値テキスト"/>
        <xdr:cNvSpPr txBox="1"/>
      </xdr:nvSpPr>
      <xdr:spPr>
        <a:xfrm>
          <a:off x="10528300" y="628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112332</xdr:rowOff>
    </xdr:from>
    <xdr:to>
      <xdr:col>14</xdr:col>
      <xdr:colOff>79375</xdr:colOff>
      <xdr:row>38</xdr:row>
      <xdr:rowOff>42481</xdr:rowOff>
    </xdr:to>
    <xdr:sp macro="" textlink="">
      <xdr:nvSpPr>
        <xdr:cNvPr id="317" name="円/楕円 316"/>
        <xdr:cNvSpPr/>
      </xdr:nvSpPr>
      <xdr:spPr>
        <a:xfrm>
          <a:off x="9588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33608</xdr:rowOff>
    </xdr:from>
    <xdr:ext cx="469744" cy="259045"/>
    <xdr:sp macro="" textlink="">
      <xdr:nvSpPr>
        <xdr:cNvPr id="318" name="テキスト ボックス 317"/>
        <xdr:cNvSpPr txBox="1"/>
      </xdr:nvSpPr>
      <xdr:spPr>
        <a:xfrm>
          <a:off x="9404427" y="65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99759</xdr:rowOff>
    </xdr:from>
    <xdr:to>
      <xdr:col>12</xdr:col>
      <xdr:colOff>561975</xdr:colOff>
      <xdr:row>38</xdr:row>
      <xdr:rowOff>29908</xdr:rowOff>
    </xdr:to>
    <xdr:sp macro="" textlink="">
      <xdr:nvSpPr>
        <xdr:cNvPr id="319" name="円/楕円 318"/>
        <xdr:cNvSpPr/>
      </xdr:nvSpPr>
      <xdr:spPr>
        <a:xfrm>
          <a:off x="8699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21035</xdr:rowOff>
    </xdr:from>
    <xdr:ext cx="469744" cy="259045"/>
    <xdr:sp macro="" textlink="">
      <xdr:nvSpPr>
        <xdr:cNvPr id="320" name="テキスト ボックス 319"/>
        <xdr:cNvSpPr txBox="1"/>
      </xdr:nvSpPr>
      <xdr:spPr>
        <a:xfrm>
          <a:off x="8515427" y="65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79566</xdr:rowOff>
    </xdr:from>
    <xdr:to>
      <xdr:col>11</xdr:col>
      <xdr:colOff>358775</xdr:colOff>
      <xdr:row>38</xdr:row>
      <xdr:rowOff>9716</xdr:rowOff>
    </xdr:to>
    <xdr:sp macro="" textlink="">
      <xdr:nvSpPr>
        <xdr:cNvPr id="321" name="円/楕円 320"/>
        <xdr:cNvSpPr/>
      </xdr:nvSpPr>
      <xdr:spPr>
        <a:xfrm>
          <a:off x="7810500" y="6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843</xdr:rowOff>
    </xdr:from>
    <xdr:ext cx="469744" cy="259045"/>
    <xdr:sp macro="" textlink="">
      <xdr:nvSpPr>
        <xdr:cNvPr id="322" name="テキスト ボックス 321"/>
        <xdr:cNvSpPr txBox="1"/>
      </xdr:nvSpPr>
      <xdr:spPr>
        <a:xfrm>
          <a:off x="7626427" y="65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141097</xdr:rowOff>
    </xdr:from>
    <xdr:to>
      <xdr:col>10</xdr:col>
      <xdr:colOff>155575</xdr:colOff>
      <xdr:row>37</xdr:row>
      <xdr:rowOff>71247</xdr:rowOff>
    </xdr:to>
    <xdr:sp macro="" textlink="">
      <xdr:nvSpPr>
        <xdr:cNvPr id="323" name="円/楕円 322"/>
        <xdr:cNvSpPr/>
      </xdr:nvSpPr>
      <xdr:spPr>
        <a:xfrm>
          <a:off x="6921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62374</xdr:rowOff>
    </xdr:from>
    <xdr:ext cx="469744" cy="259045"/>
    <xdr:sp macro="" textlink="">
      <xdr:nvSpPr>
        <xdr:cNvPr id="324" name="テキスト ボックス 323"/>
        <xdr:cNvSpPr txBox="1"/>
      </xdr:nvSpPr>
      <xdr:spPr>
        <a:xfrm>
          <a:off x="6737427" y="640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162606</xdr:rowOff>
    </xdr:from>
    <xdr:to>
      <xdr:col>15</xdr:col>
      <xdr:colOff>180975</xdr:colOff>
      <xdr:row>57</xdr:row>
      <xdr:rowOff>169418</xdr:rowOff>
    </xdr:to>
    <xdr:cxnSp macro="">
      <xdr:nvCxnSpPr>
        <xdr:cNvPr id="351" name="直線コネクタ 350"/>
        <xdr:cNvCxnSpPr/>
      </xdr:nvCxnSpPr>
      <xdr:spPr>
        <a:xfrm flipV="1">
          <a:off x="9639300" y="9935256"/>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160137</xdr:rowOff>
    </xdr:from>
    <xdr:to>
      <xdr:col>14</xdr:col>
      <xdr:colOff>28575</xdr:colOff>
      <xdr:row>57</xdr:row>
      <xdr:rowOff>169418</xdr:rowOff>
    </xdr:to>
    <xdr:cxnSp macro="">
      <xdr:nvCxnSpPr>
        <xdr:cNvPr id="354" name="直線コネクタ 353"/>
        <xdr:cNvCxnSpPr/>
      </xdr:nvCxnSpPr>
      <xdr:spPr>
        <a:xfrm>
          <a:off x="8750300" y="9932787"/>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160137</xdr:rowOff>
    </xdr:from>
    <xdr:to>
      <xdr:col>12</xdr:col>
      <xdr:colOff>511175</xdr:colOff>
      <xdr:row>58</xdr:row>
      <xdr:rowOff>28143</xdr:rowOff>
    </xdr:to>
    <xdr:cxnSp macro="">
      <xdr:nvCxnSpPr>
        <xdr:cNvPr id="357" name="直線コネクタ 356"/>
        <xdr:cNvCxnSpPr/>
      </xdr:nvCxnSpPr>
      <xdr:spPr>
        <a:xfrm flipV="1">
          <a:off x="7861300" y="993278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28143</xdr:rowOff>
    </xdr:from>
    <xdr:to>
      <xdr:col>11</xdr:col>
      <xdr:colOff>307975</xdr:colOff>
      <xdr:row>58</xdr:row>
      <xdr:rowOff>40122</xdr:rowOff>
    </xdr:to>
    <xdr:cxnSp macro="">
      <xdr:nvCxnSpPr>
        <xdr:cNvPr id="360" name="直線コネクタ 359"/>
        <xdr:cNvCxnSpPr/>
      </xdr:nvCxnSpPr>
      <xdr:spPr>
        <a:xfrm flipV="1">
          <a:off x="6972300" y="9972243"/>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111806</xdr:rowOff>
    </xdr:from>
    <xdr:to>
      <xdr:col>15</xdr:col>
      <xdr:colOff>231775</xdr:colOff>
      <xdr:row>58</xdr:row>
      <xdr:rowOff>41956</xdr:rowOff>
    </xdr:to>
    <xdr:sp macro="" textlink="">
      <xdr:nvSpPr>
        <xdr:cNvPr id="370" name="円/楕円 369"/>
        <xdr:cNvSpPr/>
      </xdr:nvSpPr>
      <xdr:spPr>
        <a:xfrm>
          <a:off x="10426700" y="9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90233</xdr:rowOff>
    </xdr:from>
    <xdr:ext cx="469744" cy="259045"/>
    <xdr:sp macro="" textlink="">
      <xdr:nvSpPr>
        <xdr:cNvPr id="371" name="農林水産業費該当値テキスト"/>
        <xdr:cNvSpPr txBox="1"/>
      </xdr:nvSpPr>
      <xdr:spPr>
        <a:xfrm>
          <a:off x="10528300" y="986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118618</xdr:rowOff>
    </xdr:from>
    <xdr:to>
      <xdr:col>14</xdr:col>
      <xdr:colOff>79375</xdr:colOff>
      <xdr:row>58</xdr:row>
      <xdr:rowOff>48768</xdr:rowOff>
    </xdr:to>
    <xdr:sp macro="" textlink="">
      <xdr:nvSpPr>
        <xdr:cNvPr id="372" name="円/楕円 371"/>
        <xdr:cNvSpPr/>
      </xdr:nvSpPr>
      <xdr:spPr>
        <a:xfrm>
          <a:off x="9588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39895</xdr:rowOff>
    </xdr:from>
    <xdr:ext cx="469744" cy="259045"/>
    <xdr:sp macro="" textlink="">
      <xdr:nvSpPr>
        <xdr:cNvPr id="373" name="テキスト ボックス 372"/>
        <xdr:cNvSpPr txBox="1"/>
      </xdr:nvSpPr>
      <xdr:spPr>
        <a:xfrm>
          <a:off x="94044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109337</xdr:rowOff>
    </xdr:from>
    <xdr:to>
      <xdr:col>12</xdr:col>
      <xdr:colOff>561975</xdr:colOff>
      <xdr:row>58</xdr:row>
      <xdr:rowOff>39487</xdr:rowOff>
    </xdr:to>
    <xdr:sp macro="" textlink="">
      <xdr:nvSpPr>
        <xdr:cNvPr id="374" name="円/楕円 373"/>
        <xdr:cNvSpPr/>
      </xdr:nvSpPr>
      <xdr:spPr>
        <a:xfrm>
          <a:off x="8699500" y="98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30614</xdr:rowOff>
    </xdr:from>
    <xdr:ext cx="469744" cy="259045"/>
    <xdr:sp macro="" textlink="">
      <xdr:nvSpPr>
        <xdr:cNvPr id="375" name="テキスト ボックス 374"/>
        <xdr:cNvSpPr txBox="1"/>
      </xdr:nvSpPr>
      <xdr:spPr>
        <a:xfrm>
          <a:off x="8515427" y="997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148793</xdr:rowOff>
    </xdr:from>
    <xdr:to>
      <xdr:col>11</xdr:col>
      <xdr:colOff>358775</xdr:colOff>
      <xdr:row>58</xdr:row>
      <xdr:rowOff>78943</xdr:rowOff>
    </xdr:to>
    <xdr:sp macro="" textlink="">
      <xdr:nvSpPr>
        <xdr:cNvPr id="376" name="円/楕円 375"/>
        <xdr:cNvSpPr/>
      </xdr:nvSpPr>
      <xdr:spPr>
        <a:xfrm>
          <a:off x="7810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70070</xdr:rowOff>
    </xdr:from>
    <xdr:ext cx="469744" cy="259045"/>
    <xdr:sp macro="" textlink="">
      <xdr:nvSpPr>
        <xdr:cNvPr id="377" name="テキスト ボックス 376"/>
        <xdr:cNvSpPr txBox="1"/>
      </xdr:nvSpPr>
      <xdr:spPr>
        <a:xfrm>
          <a:off x="7626427" y="100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160772</xdr:rowOff>
    </xdr:from>
    <xdr:to>
      <xdr:col>10</xdr:col>
      <xdr:colOff>155575</xdr:colOff>
      <xdr:row>58</xdr:row>
      <xdr:rowOff>90922</xdr:rowOff>
    </xdr:to>
    <xdr:sp macro="" textlink="">
      <xdr:nvSpPr>
        <xdr:cNvPr id="378" name="円/楕円 377"/>
        <xdr:cNvSpPr/>
      </xdr:nvSpPr>
      <xdr:spPr>
        <a:xfrm>
          <a:off x="6921500" y="99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82049</xdr:rowOff>
    </xdr:from>
    <xdr:ext cx="469744" cy="259045"/>
    <xdr:sp macro="" textlink="">
      <xdr:nvSpPr>
        <xdr:cNvPr id="379" name="テキスト ボックス 378"/>
        <xdr:cNvSpPr txBox="1"/>
      </xdr:nvSpPr>
      <xdr:spPr>
        <a:xfrm>
          <a:off x="6737427" y="1002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93332</xdr:rowOff>
    </xdr:from>
    <xdr:to>
      <xdr:col>15</xdr:col>
      <xdr:colOff>180975</xdr:colOff>
      <xdr:row>77</xdr:row>
      <xdr:rowOff>125718</xdr:rowOff>
    </xdr:to>
    <xdr:cxnSp macro="">
      <xdr:nvCxnSpPr>
        <xdr:cNvPr id="408" name="直線コネクタ 407"/>
        <xdr:cNvCxnSpPr/>
      </xdr:nvCxnSpPr>
      <xdr:spPr>
        <a:xfrm>
          <a:off x="9639300" y="13294982"/>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140707</xdr:rowOff>
    </xdr:from>
    <xdr:ext cx="469744" cy="259045"/>
    <xdr:sp macro="" textlink="">
      <xdr:nvSpPr>
        <xdr:cNvPr id="409" name="商工費平均値テキスト"/>
        <xdr:cNvSpPr txBox="1"/>
      </xdr:nvSpPr>
      <xdr:spPr>
        <a:xfrm>
          <a:off x="10528300" y="133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79254</xdr:rowOff>
    </xdr:from>
    <xdr:to>
      <xdr:col>14</xdr:col>
      <xdr:colOff>28575</xdr:colOff>
      <xdr:row>77</xdr:row>
      <xdr:rowOff>93332</xdr:rowOff>
    </xdr:to>
    <xdr:cxnSp macro="">
      <xdr:nvCxnSpPr>
        <xdr:cNvPr id="411" name="直線コネクタ 410"/>
        <xdr:cNvCxnSpPr/>
      </xdr:nvCxnSpPr>
      <xdr:spPr>
        <a:xfrm>
          <a:off x="8750300" y="13280904"/>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46448</xdr:rowOff>
    </xdr:from>
    <xdr:ext cx="534377" cy="259045"/>
    <xdr:sp macro="" textlink="">
      <xdr:nvSpPr>
        <xdr:cNvPr id="413" name="テキスト ボックス 412"/>
        <xdr:cNvSpPr txBox="1"/>
      </xdr:nvSpPr>
      <xdr:spPr>
        <a:xfrm>
          <a:off x="9372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79254</xdr:rowOff>
    </xdr:from>
    <xdr:to>
      <xdr:col>12</xdr:col>
      <xdr:colOff>511175</xdr:colOff>
      <xdr:row>77</xdr:row>
      <xdr:rowOff>80263</xdr:rowOff>
    </xdr:to>
    <xdr:cxnSp macro="">
      <xdr:nvCxnSpPr>
        <xdr:cNvPr id="414" name="直線コネクタ 413"/>
        <xdr:cNvCxnSpPr/>
      </xdr:nvCxnSpPr>
      <xdr:spPr>
        <a:xfrm flipV="1">
          <a:off x="7861300" y="13280904"/>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64222</xdr:rowOff>
    </xdr:from>
    <xdr:ext cx="534377" cy="259045"/>
    <xdr:sp macro="" textlink="">
      <xdr:nvSpPr>
        <xdr:cNvPr id="416" name="テキスト ボックス 415"/>
        <xdr:cNvSpPr txBox="1"/>
      </xdr:nvSpPr>
      <xdr:spPr>
        <a:xfrm>
          <a:off x="8483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28009</xdr:rowOff>
    </xdr:from>
    <xdr:to>
      <xdr:col>11</xdr:col>
      <xdr:colOff>307975</xdr:colOff>
      <xdr:row>77</xdr:row>
      <xdr:rowOff>80263</xdr:rowOff>
    </xdr:to>
    <xdr:cxnSp macro="">
      <xdr:nvCxnSpPr>
        <xdr:cNvPr id="417" name="直線コネクタ 416"/>
        <xdr:cNvCxnSpPr/>
      </xdr:nvCxnSpPr>
      <xdr:spPr>
        <a:xfrm>
          <a:off x="6972300" y="13229659"/>
          <a:ext cx="8890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68699</xdr:rowOff>
    </xdr:from>
    <xdr:ext cx="469744" cy="259045"/>
    <xdr:sp macro="" textlink="">
      <xdr:nvSpPr>
        <xdr:cNvPr id="419" name="テキスト ボックス 418"/>
        <xdr:cNvSpPr txBox="1"/>
      </xdr:nvSpPr>
      <xdr:spPr>
        <a:xfrm>
          <a:off x="7626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21" name="テキスト ボックス 420"/>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74918</xdr:rowOff>
    </xdr:from>
    <xdr:to>
      <xdr:col>15</xdr:col>
      <xdr:colOff>231775</xdr:colOff>
      <xdr:row>78</xdr:row>
      <xdr:rowOff>5068</xdr:rowOff>
    </xdr:to>
    <xdr:sp macro="" textlink="">
      <xdr:nvSpPr>
        <xdr:cNvPr id="427" name="円/楕円 426"/>
        <xdr:cNvSpPr/>
      </xdr:nvSpPr>
      <xdr:spPr>
        <a:xfrm>
          <a:off x="10426700" y="132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97795</xdr:rowOff>
    </xdr:from>
    <xdr:ext cx="534377" cy="259045"/>
    <xdr:sp macro="" textlink="">
      <xdr:nvSpPr>
        <xdr:cNvPr id="428" name="商工費該当値テキスト"/>
        <xdr:cNvSpPr txBox="1"/>
      </xdr:nvSpPr>
      <xdr:spPr>
        <a:xfrm>
          <a:off x="10528300" y="131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42532</xdr:rowOff>
    </xdr:from>
    <xdr:to>
      <xdr:col>14</xdr:col>
      <xdr:colOff>79375</xdr:colOff>
      <xdr:row>77</xdr:row>
      <xdr:rowOff>144132</xdr:rowOff>
    </xdr:to>
    <xdr:sp macro="" textlink="">
      <xdr:nvSpPr>
        <xdr:cNvPr id="429" name="円/楕円 428"/>
        <xdr:cNvSpPr/>
      </xdr:nvSpPr>
      <xdr:spPr>
        <a:xfrm>
          <a:off x="9588500" y="132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160659</xdr:rowOff>
    </xdr:from>
    <xdr:ext cx="534377" cy="259045"/>
    <xdr:sp macro="" textlink="">
      <xdr:nvSpPr>
        <xdr:cNvPr id="430" name="テキスト ボックス 429"/>
        <xdr:cNvSpPr txBox="1"/>
      </xdr:nvSpPr>
      <xdr:spPr>
        <a:xfrm>
          <a:off x="9372111" y="130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28454</xdr:rowOff>
    </xdr:from>
    <xdr:to>
      <xdr:col>12</xdr:col>
      <xdr:colOff>561975</xdr:colOff>
      <xdr:row>77</xdr:row>
      <xdr:rowOff>130054</xdr:rowOff>
    </xdr:to>
    <xdr:sp macro="" textlink="">
      <xdr:nvSpPr>
        <xdr:cNvPr id="431" name="円/楕円 430"/>
        <xdr:cNvSpPr/>
      </xdr:nvSpPr>
      <xdr:spPr>
        <a:xfrm>
          <a:off x="8699500" y="13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146581</xdr:rowOff>
    </xdr:from>
    <xdr:ext cx="534377" cy="259045"/>
    <xdr:sp macro="" textlink="">
      <xdr:nvSpPr>
        <xdr:cNvPr id="432" name="テキスト ボックス 431"/>
        <xdr:cNvSpPr txBox="1"/>
      </xdr:nvSpPr>
      <xdr:spPr>
        <a:xfrm>
          <a:off x="8483111" y="130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29463</xdr:rowOff>
    </xdr:from>
    <xdr:to>
      <xdr:col>11</xdr:col>
      <xdr:colOff>358775</xdr:colOff>
      <xdr:row>77</xdr:row>
      <xdr:rowOff>131063</xdr:rowOff>
    </xdr:to>
    <xdr:sp macro="" textlink="">
      <xdr:nvSpPr>
        <xdr:cNvPr id="433" name="円/楕円 432"/>
        <xdr:cNvSpPr/>
      </xdr:nvSpPr>
      <xdr:spPr>
        <a:xfrm>
          <a:off x="7810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147590</xdr:rowOff>
    </xdr:from>
    <xdr:ext cx="534377" cy="259045"/>
    <xdr:sp macro="" textlink="">
      <xdr:nvSpPr>
        <xdr:cNvPr id="434" name="テキスト ボックス 433"/>
        <xdr:cNvSpPr txBox="1"/>
      </xdr:nvSpPr>
      <xdr:spPr>
        <a:xfrm>
          <a:off x="7594111" y="1300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148659</xdr:rowOff>
    </xdr:from>
    <xdr:to>
      <xdr:col>10</xdr:col>
      <xdr:colOff>155575</xdr:colOff>
      <xdr:row>77</xdr:row>
      <xdr:rowOff>78809</xdr:rowOff>
    </xdr:to>
    <xdr:sp macro="" textlink="">
      <xdr:nvSpPr>
        <xdr:cNvPr id="435" name="円/楕円 434"/>
        <xdr:cNvSpPr/>
      </xdr:nvSpPr>
      <xdr:spPr>
        <a:xfrm>
          <a:off x="6921500" y="131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95337</xdr:rowOff>
    </xdr:from>
    <xdr:ext cx="534377" cy="259045"/>
    <xdr:sp macro="" textlink="">
      <xdr:nvSpPr>
        <xdr:cNvPr id="436" name="テキスト ボックス 435"/>
        <xdr:cNvSpPr txBox="1"/>
      </xdr:nvSpPr>
      <xdr:spPr>
        <a:xfrm>
          <a:off x="6705111" y="129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18714</xdr:rowOff>
    </xdr:from>
    <xdr:to>
      <xdr:col>15</xdr:col>
      <xdr:colOff>180975</xdr:colOff>
      <xdr:row>97</xdr:row>
      <xdr:rowOff>71234</xdr:rowOff>
    </xdr:to>
    <xdr:cxnSp macro="">
      <xdr:nvCxnSpPr>
        <xdr:cNvPr id="466" name="直線コネクタ 465"/>
        <xdr:cNvCxnSpPr/>
      </xdr:nvCxnSpPr>
      <xdr:spPr>
        <a:xfrm>
          <a:off x="9639300" y="16649364"/>
          <a:ext cx="838200" cy="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18714</xdr:rowOff>
    </xdr:from>
    <xdr:to>
      <xdr:col>14</xdr:col>
      <xdr:colOff>28575</xdr:colOff>
      <xdr:row>97</xdr:row>
      <xdr:rowOff>78206</xdr:rowOff>
    </xdr:to>
    <xdr:cxnSp macro="">
      <xdr:nvCxnSpPr>
        <xdr:cNvPr id="469" name="直線コネクタ 468"/>
        <xdr:cNvCxnSpPr/>
      </xdr:nvCxnSpPr>
      <xdr:spPr>
        <a:xfrm flipV="1">
          <a:off x="8750300" y="16649364"/>
          <a:ext cx="889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62415</xdr:rowOff>
    </xdr:from>
    <xdr:to>
      <xdr:col>12</xdr:col>
      <xdr:colOff>511175</xdr:colOff>
      <xdr:row>97</xdr:row>
      <xdr:rowOff>78206</xdr:rowOff>
    </xdr:to>
    <xdr:cxnSp macro="">
      <xdr:nvCxnSpPr>
        <xdr:cNvPr id="472" name="直線コネクタ 471"/>
        <xdr:cNvCxnSpPr/>
      </xdr:nvCxnSpPr>
      <xdr:spPr>
        <a:xfrm>
          <a:off x="7861300" y="16521615"/>
          <a:ext cx="889000" cy="1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62415</xdr:rowOff>
    </xdr:from>
    <xdr:to>
      <xdr:col>11</xdr:col>
      <xdr:colOff>307975</xdr:colOff>
      <xdr:row>97</xdr:row>
      <xdr:rowOff>5265</xdr:rowOff>
    </xdr:to>
    <xdr:cxnSp macro="">
      <xdr:nvCxnSpPr>
        <xdr:cNvPr id="475" name="直線コネクタ 474"/>
        <xdr:cNvCxnSpPr/>
      </xdr:nvCxnSpPr>
      <xdr:spPr>
        <a:xfrm flipV="1">
          <a:off x="6972300" y="16521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7" name="テキスト ボックス 476"/>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20434</xdr:rowOff>
    </xdr:from>
    <xdr:to>
      <xdr:col>15</xdr:col>
      <xdr:colOff>231775</xdr:colOff>
      <xdr:row>97</xdr:row>
      <xdr:rowOff>122034</xdr:rowOff>
    </xdr:to>
    <xdr:sp macro="" textlink="">
      <xdr:nvSpPr>
        <xdr:cNvPr id="485" name="円/楕円 484"/>
        <xdr:cNvSpPr/>
      </xdr:nvSpPr>
      <xdr:spPr>
        <a:xfrm>
          <a:off x="10426700" y="166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170311</xdr:rowOff>
    </xdr:from>
    <xdr:ext cx="534377" cy="259045"/>
    <xdr:sp macro="" textlink="">
      <xdr:nvSpPr>
        <xdr:cNvPr id="486" name="土木費該当値テキスト"/>
        <xdr:cNvSpPr txBox="1"/>
      </xdr:nvSpPr>
      <xdr:spPr>
        <a:xfrm>
          <a:off x="10528300"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139364</xdr:rowOff>
    </xdr:from>
    <xdr:to>
      <xdr:col>14</xdr:col>
      <xdr:colOff>79375</xdr:colOff>
      <xdr:row>97</xdr:row>
      <xdr:rowOff>69514</xdr:rowOff>
    </xdr:to>
    <xdr:sp macro="" textlink="">
      <xdr:nvSpPr>
        <xdr:cNvPr id="487" name="円/楕円 486"/>
        <xdr:cNvSpPr/>
      </xdr:nvSpPr>
      <xdr:spPr>
        <a:xfrm>
          <a:off x="9588500" y="165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60641</xdr:rowOff>
    </xdr:from>
    <xdr:ext cx="534377" cy="259045"/>
    <xdr:sp macro="" textlink="">
      <xdr:nvSpPr>
        <xdr:cNvPr id="488" name="テキスト ボックス 487"/>
        <xdr:cNvSpPr txBox="1"/>
      </xdr:nvSpPr>
      <xdr:spPr>
        <a:xfrm>
          <a:off x="9372111" y="166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27406</xdr:rowOff>
    </xdr:from>
    <xdr:to>
      <xdr:col>12</xdr:col>
      <xdr:colOff>561975</xdr:colOff>
      <xdr:row>97</xdr:row>
      <xdr:rowOff>129006</xdr:rowOff>
    </xdr:to>
    <xdr:sp macro="" textlink="">
      <xdr:nvSpPr>
        <xdr:cNvPr id="489" name="円/楕円 488"/>
        <xdr:cNvSpPr/>
      </xdr:nvSpPr>
      <xdr:spPr>
        <a:xfrm>
          <a:off x="8699500" y="16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120133</xdr:rowOff>
    </xdr:from>
    <xdr:ext cx="534377" cy="259045"/>
    <xdr:sp macro="" textlink="">
      <xdr:nvSpPr>
        <xdr:cNvPr id="490" name="テキスト ボックス 489"/>
        <xdr:cNvSpPr txBox="1"/>
      </xdr:nvSpPr>
      <xdr:spPr>
        <a:xfrm>
          <a:off x="8483111" y="1675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11615</xdr:rowOff>
    </xdr:from>
    <xdr:to>
      <xdr:col>11</xdr:col>
      <xdr:colOff>358775</xdr:colOff>
      <xdr:row>96</xdr:row>
      <xdr:rowOff>113215</xdr:rowOff>
    </xdr:to>
    <xdr:sp macro="" textlink="">
      <xdr:nvSpPr>
        <xdr:cNvPr id="491" name="円/楕円 490"/>
        <xdr:cNvSpPr/>
      </xdr:nvSpPr>
      <xdr:spPr>
        <a:xfrm>
          <a:off x="7810500" y="164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129742</xdr:rowOff>
    </xdr:from>
    <xdr:ext cx="534377" cy="259045"/>
    <xdr:sp macro="" textlink="">
      <xdr:nvSpPr>
        <xdr:cNvPr id="492" name="テキスト ボックス 491"/>
        <xdr:cNvSpPr txBox="1"/>
      </xdr:nvSpPr>
      <xdr:spPr>
        <a:xfrm>
          <a:off x="7594111" y="162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125915</xdr:rowOff>
    </xdr:from>
    <xdr:to>
      <xdr:col>10</xdr:col>
      <xdr:colOff>155575</xdr:colOff>
      <xdr:row>97</xdr:row>
      <xdr:rowOff>56065</xdr:rowOff>
    </xdr:to>
    <xdr:sp macro="" textlink="">
      <xdr:nvSpPr>
        <xdr:cNvPr id="493" name="円/楕円 492"/>
        <xdr:cNvSpPr/>
      </xdr:nvSpPr>
      <xdr:spPr>
        <a:xfrm>
          <a:off x="6921500" y="165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47192</xdr:rowOff>
    </xdr:from>
    <xdr:ext cx="534377" cy="259045"/>
    <xdr:sp macro="" textlink="">
      <xdr:nvSpPr>
        <xdr:cNvPr id="494" name="テキスト ボックス 493"/>
        <xdr:cNvSpPr txBox="1"/>
      </xdr:nvSpPr>
      <xdr:spPr>
        <a:xfrm>
          <a:off x="6705111" y="1667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167767</xdr:rowOff>
    </xdr:from>
    <xdr:to>
      <xdr:col>23</xdr:col>
      <xdr:colOff>517525</xdr:colOff>
      <xdr:row>36</xdr:row>
      <xdr:rowOff>9398</xdr:rowOff>
    </xdr:to>
    <xdr:cxnSp macro="">
      <xdr:nvCxnSpPr>
        <xdr:cNvPr id="524" name="直線コネクタ 523"/>
        <xdr:cNvCxnSpPr/>
      </xdr:nvCxnSpPr>
      <xdr:spPr>
        <a:xfrm>
          <a:off x="15481300" y="6168517"/>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167767</xdr:rowOff>
    </xdr:from>
    <xdr:to>
      <xdr:col>22</xdr:col>
      <xdr:colOff>365125</xdr:colOff>
      <xdr:row>37</xdr:row>
      <xdr:rowOff>61595</xdr:rowOff>
    </xdr:to>
    <xdr:cxnSp macro="">
      <xdr:nvCxnSpPr>
        <xdr:cNvPr id="527" name="直線コネクタ 526"/>
        <xdr:cNvCxnSpPr/>
      </xdr:nvCxnSpPr>
      <xdr:spPr>
        <a:xfrm flipV="1">
          <a:off x="14592300" y="6168517"/>
          <a:ext cx="889000" cy="2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9" name="テキスト ボックス 528"/>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155321</xdr:rowOff>
    </xdr:from>
    <xdr:to>
      <xdr:col>21</xdr:col>
      <xdr:colOff>161925</xdr:colOff>
      <xdr:row>37</xdr:row>
      <xdr:rowOff>61595</xdr:rowOff>
    </xdr:to>
    <xdr:cxnSp macro="">
      <xdr:nvCxnSpPr>
        <xdr:cNvPr id="530" name="直線コネクタ 529"/>
        <xdr:cNvCxnSpPr/>
      </xdr:nvCxnSpPr>
      <xdr:spPr>
        <a:xfrm>
          <a:off x="13703300" y="632752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2" name="テキスト ボックス 531"/>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155321</xdr:rowOff>
    </xdr:from>
    <xdr:to>
      <xdr:col>19</xdr:col>
      <xdr:colOff>644525</xdr:colOff>
      <xdr:row>37</xdr:row>
      <xdr:rowOff>39751</xdr:rowOff>
    </xdr:to>
    <xdr:cxnSp macro="">
      <xdr:nvCxnSpPr>
        <xdr:cNvPr id="533" name="直線コネクタ 532"/>
        <xdr:cNvCxnSpPr/>
      </xdr:nvCxnSpPr>
      <xdr:spPr>
        <a:xfrm flipV="1">
          <a:off x="12814300" y="6327521"/>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7" name="テキスト ボックス 536"/>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130048</xdr:rowOff>
    </xdr:from>
    <xdr:to>
      <xdr:col>23</xdr:col>
      <xdr:colOff>568325</xdr:colOff>
      <xdr:row>36</xdr:row>
      <xdr:rowOff>60198</xdr:rowOff>
    </xdr:to>
    <xdr:sp macro="" textlink="">
      <xdr:nvSpPr>
        <xdr:cNvPr id="543" name="円/楕円 542"/>
        <xdr:cNvSpPr/>
      </xdr:nvSpPr>
      <xdr:spPr>
        <a:xfrm>
          <a:off x="16268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152925</xdr:rowOff>
    </xdr:from>
    <xdr:ext cx="534377" cy="259045"/>
    <xdr:sp macro="" textlink="">
      <xdr:nvSpPr>
        <xdr:cNvPr id="544" name="消防費該当値テキスト"/>
        <xdr:cNvSpPr txBox="1"/>
      </xdr:nvSpPr>
      <xdr:spPr>
        <a:xfrm>
          <a:off x="16370300" y="5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116967</xdr:rowOff>
    </xdr:from>
    <xdr:to>
      <xdr:col>22</xdr:col>
      <xdr:colOff>415925</xdr:colOff>
      <xdr:row>36</xdr:row>
      <xdr:rowOff>47117</xdr:rowOff>
    </xdr:to>
    <xdr:sp macro="" textlink="">
      <xdr:nvSpPr>
        <xdr:cNvPr id="545" name="円/楕円 544"/>
        <xdr:cNvSpPr/>
      </xdr:nvSpPr>
      <xdr:spPr>
        <a:xfrm>
          <a:off x="15430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63644</xdr:rowOff>
    </xdr:from>
    <xdr:ext cx="534377" cy="259045"/>
    <xdr:sp macro="" textlink="">
      <xdr:nvSpPr>
        <xdr:cNvPr id="546" name="テキスト ボックス 545"/>
        <xdr:cNvSpPr txBox="1"/>
      </xdr:nvSpPr>
      <xdr:spPr>
        <a:xfrm>
          <a:off x="15214111" y="58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10795</xdr:rowOff>
    </xdr:from>
    <xdr:to>
      <xdr:col>21</xdr:col>
      <xdr:colOff>212725</xdr:colOff>
      <xdr:row>37</xdr:row>
      <xdr:rowOff>112395</xdr:rowOff>
    </xdr:to>
    <xdr:sp macro="" textlink="">
      <xdr:nvSpPr>
        <xdr:cNvPr id="547" name="円/楕円 546"/>
        <xdr:cNvSpPr/>
      </xdr:nvSpPr>
      <xdr:spPr>
        <a:xfrm>
          <a:off x="14541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103522</xdr:rowOff>
    </xdr:from>
    <xdr:ext cx="534377" cy="259045"/>
    <xdr:sp macro="" textlink="">
      <xdr:nvSpPr>
        <xdr:cNvPr id="548" name="テキスト ボックス 547"/>
        <xdr:cNvSpPr txBox="1"/>
      </xdr:nvSpPr>
      <xdr:spPr>
        <a:xfrm>
          <a:off x="14325111" y="644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104521</xdr:rowOff>
    </xdr:from>
    <xdr:to>
      <xdr:col>20</xdr:col>
      <xdr:colOff>9525</xdr:colOff>
      <xdr:row>37</xdr:row>
      <xdr:rowOff>34671</xdr:rowOff>
    </xdr:to>
    <xdr:sp macro="" textlink="">
      <xdr:nvSpPr>
        <xdr:cNvPr id="549" name="円/楕円 548"/>
        <xdr:cNvSpPr/>
      </xdr:nvSpPr>
      <xdr:spPr>
        <a:xfrm>
          <a:off x="13652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25798</xdr:rowOff>
    </xdr:from>
    <xdr:ext cx="534377" cy="259045"/>
    <xdr:sp macro="" textlink="">
      <xdr:nvSpPr>
        <xdr:cNvPr id="550" name="テキスト ボックス 549"/>
        <xdr:cNvSpPr txBox="1"/>
      </xdr:nvSpPr>
      <xdr:spPr>
        <a:xfrm>
          <a:off x="13436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160401</xdr:rowOff>
    </xdr:from>
    <xdr:to>
      <xdr:col>18</xdr:col>
      <xdr:colOff>492125</xdr:colOff>
      <xdr:row>37</xdr:row>
      <xdr:rowOff>90551</xdr:rowOff>
    </xdr:to>
    <xdr:sp macro="" textlink="">
      <xdr:nvSpPr>
        <xdr:cNvPr id="551" name="円/楕円 550"/>
        <xdr:cNvSpPr/>
      </xdr:nvSpPr>
      <xdr:spPr>
        <a:xfrm>
          <a:off x="12763500" y="63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81678</xdr:rowOff>
    </xdr:from>
    <xdr:ext cx="534377" cy="259045"/>
    <xdr:sp macro="" textlink="">
      <xdr:nvSpPr>
        <xdr:cNvPr id="552" name="テキスト ボックス 551"/>
        <xdr:cNvSpPr txBox="1"/>
      </xdr:nvSpPr>
      <xdr:spPr>
        <a:xfrm>
          <a:off x="12547111" y="64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2274</xdr:rowOff>
    </xdr:from>
    <xdr:to>
      <xdr:col>23</xdr:col>
      <xdr:colOff>517525</xdr:colOff>
      <xdr:row>55</xdr:row>
      <xdr:rowOff>169646</xdr:rowOff>
    </xdr:to>
    <xdr:cxnSp macro="">
      <xdr:nvCxnSpPr>
        <xdr:cNvPr id="582" name="直線コネクタ 581"/>
        <xdr:cNvCxnSpPr/>
      </xdr:nvCxnSpPr>
      <xdr:spPr>
        <a:xfrm flipV="1">
          <a:off x="15481300" y="9432024"/>
          <a:ext cx="838200" cy="1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3"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99505</xdr:rowOff>
    </xdr:from>
    <xdr:to>
      <xdr:col>22</xdr:col>
      <xdr:colOff>365125</xdr:colOff>
      <xdr:row>55</xdr:row>
      <xdr:rowOff>169646</xdr:rowOff>
    </xdr:to>
    <xdr:cxnSp macro="">
      <xdr:nvCxnSpPr>
        <xdr:cNvPr id="585" name="直線コネクタ 584"/>
        <xdr:cNvCxnSpPr/>
      </xdr:nvCxnSpPr>
      <xdr:spPr>
        <a:xfrm>
          <a:off x="14592300" y="9529255"/>
          <a:ext cx="889000" cy="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99505</xdr:rowOff>
    </xdr:from>
    <xdr:to>
      <xdr:col>21</xdr:col>
      <xdr:colOff>161925</xdr:colOff>
      <xdr:row>56</xdr:row>
      <xdr:rowOff>61099</xdr:rowOff>
    </xdr:to>
    <xdr:cxnSp macro="">
      <xdr:nvCxnSpPr>
        <xdr:cNvPr id="588" name="直線コネクタ 587"/>
        <xdr:cNvCxnSpPr/>
      </xdr:nvCxnSpPr>
      <xdr:spPr>
        <a:xfrm flipV="1">
          <a:off x="13703300" y="9529255"/>
          <a:ext cx="8890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61099</xdr:rowOff>
    </xdr:from>
    <xdr:to>
      <xdr:col>19</xdr:col>
      <xdr:colOff>644525</xdr:colOff>
      <xdr:row>57</xdr:row>
      <xdr:rowOff>58395</xdr:rowOff>
    </xdr:to>
    <xdr:cxnSp macro="">
      <xdr:nvCxnSpPr>
        <xdr:cNvPr id="591" name="直線コネクタ 590"/>
        <xdr:cNvCxnSpPr/>
      </xdr:nvCxnSpPr>
      <xdr:spPr>
        <a:xfrm flipV="1">
          <a:off x="12814300" y="9662299"/>
          <a:ext cx="889000" cy="1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122924</xdr:rowOff>
    </xdr:from>
    <xdr:to>
      <xdr:col>23</xdr:col>
      <xdr:colOff>568325</xdr:colOff>
      <xdr:row>55</xdr:row>
      <xdr:rowOff>53074</xdr:rowOff>
    </xdr:to>
    <xdr:sp macro="" textlink="">
      <xdr:nvSpPr>
        <xdr:cNvPr id="601" name="円/楕円 600"/>
        <xdr:cNvSpPr/>
      </xdr:nvSpPr>
      <xdr:spPr>
        <a:xfrm>
          <a:off x="16268700" y="93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145801</xdr:rowOff>
    </xdr:from>
    <xdr:ext cx="534377" cy="259045"/>
    <xdr:sp macro="" textlink="">
      <xdr:nvSpPr>
        <xdr:cNvPr id="602" name="教育費該当値テキスト"/>
        <xdr:cNvSpPr txBox="1"/>
      </xdr:nvSpPr>
      <xdr:spPr>
        <a:xfrm>
          <a:off x="16370300" y="92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118846</xdr:rowOff>
    </xdr:from>
    <xdr:to>
      <xdr:col>22</xdr:col>
      <xdr:colOff>415925</xdr:colOff>
      <xdr:row>56</xdr:row>
      <xdr:rowOff>48996</xdr:rowOff>
    </xdr:to>
    <xdr:sp macro="" textlink="">
      <xdr:nvSpPr>
        <xdr:cNvPr id="603" name="円/楕円 602"/>
        <xdr:cNvSpPr/>
      </xdr:nvSpPr>
      <xdr:spPr>
        <a:xfrm>
          <a:off x="15430500" y="95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40123</xdr:rowOff>
    </xdr:from>
    <xdr:ext cx="534377" cy="259045"/>
    <xdr:sp macro="" textlink="">
      <xdr:nvSpPr>
        <xdr:cNvPr id="604" name="テキスト ボックス 603"/>
        <xdr:cNvSpPr txBox="1"/>
      </xdr:nvSpPr>
      <xdr:spPr>
        <a:xfrm>
          <a:off x="15214111" y="96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48705</xdr:rowOff>
    </xdr:from>
    <xdr:to>
      <xdr:col>21</xdr:col>
      <xdr:colOff>212725</xdr:colOff>
      <xdr:row>55</xdr:row>
      <xdr:rowOff>150305</xdr:rowOff>
    </xdr:to>
    <xdr:sp macro="" textlink="">
      <xdr:nvSpPr>
        <xdr:cNvPr id="605" name="円/楕円 604"/>
        <xdr:cNvSpPr/>
      </xdr:nvSpPr>
      <xdr:spPr>
        <a:xfrm>
          <a:off x="14541500" y="94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141432</xdr:rowOff>
    </xdr:from>
    <xdr:ext cx="534377" cy="259045"/>
    <xdr:sp macro="" textlink="">
      <xdr:nvSpPr>
        <xdr:cNvPr id="606" name="テキスト ボックス 605"/>
        <xdr:cNvSpPr txBox="1"/>
      </xdr:nvSpPr>
      <xdr:spPr>
        <a:xfrm>
          <a:off x="14325111" y="95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10299</xdr:rowOff>
    </xdr:from>
    <xdr:to>
      <xdr:col>20</xdr:col>
      <xdr:colOff>9525</xdr:colOff>
      <xdr:row>56</xdr:row>
      <xdr:rowOff>111899</xdr:rowOff>
    </xdr:to>
    <xdr:sp macro="" textlink="">
      <xdr:nvSpPr>
        <xdr:cNvPr id="607" name="円/楕円 606"/>
        <xdr:cNvSpPr/>
      </xdr:nvSpPr>
      <xdr:spPr>
        <a:xfrm>
          <a:off x="13652500" y="96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103026</xdr:rowOff>
    </xdr:from>
    <xdr:ext cx="534377" cy="259045"/>
    <xdr:sp macro="" textlink="">
      <xdr:nvSpPr>
        <xdr:cNvPr id="608" name="テキスト ボックス 607"/>
        <xdr:cNvSpPr txBox="1"/>
      </xdr:nvSpPr>
      <xdr:spPr>
        <a:xfrm>
          <a:off x="13436111" y="97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7595</xdr:rowOff>
    </xdr:from>
    <xdr:to>
      <xdr:col>18</xdr:col>
      <xdr:colOff>492125</xdr:colOff>
      <xdr:row>57</xdr:row>
      <xdr:rowOff>109195</xdr:rowOff>
    </xdr:to>
    <xdr:sp macro="" textlink="">
      <xdr:nvSpPr>
        <xdr:cNvPr id="609" name="円/楕円 608"/>
        <xdr:cNvSpPr/>
      </xdr:nvSpPr>
      <xdr:spPr>
        <a:xfrm>
          <a:off x="12763500" y="97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100322</xdr:rowOff>
    </xdr:from>
    <xdr:ext cx="534377" cy="259045"/>
    <xdr:sp macro="" textlink="">
      <xdr:nvSpPr>
        <xdr:cNvPr id="610" name="テキスト ボックス 609"/>
        <xdr:cNvSpPr txBox="1"/>
      </xdr:nvSpPr>
      <xdr:spPr>
        <a:xfrm>
          <a:off x="12547111" y="98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16904</xdr:rowOff>
    </xdr:from>
    <xdr:to>
      <xdr:col>23</xdr:col>
      <xdr:colOff>517525</xdr:colOff>
      <xdr:row>96</xdr:row>
      <xdr:rowOff>38715</xdr:rowOff>
    </xdr:to>
    <xdr:cxnSp macro="">
      <xdr:nvCxnSpPr>
        <xdr:cNvPr id="698" name="直線コネクタ 697"/>
        <xdr:cNvCxnSpPr/>
      </xdr:nvCxnSpPr>
      <xdr:spPr>
        <a:xfrm>
          <a:off x="15481300" y="16476104"/>
          <a:ext cx="8382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152845</xdr:rowOff>
    </xdr:from>
    <xdr:to>
      <xdr:col>22</xdr:col>
      <xdr:colOff>365125</xdr:colOff>
      <xdr:row>96</xdr:row>
      <xdr:rowOff>16904</xdr:rowOff>
    </xdr:to>
    <xdr:cxnSp macro="">
      <xdr:nvCxnSpPr>
        <xdr:cNvPr id="701" name="直線コネクタ 700"/>
        <xdr:cNvCxnSpPr/>
      </xdr:nvCxnSpPr>
      <xdr:spPr>
        <a:xfrm>
          <a:off x="14592300" y="164405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152845</xdr:rowOff>
    </xdr:from>
    <xdr:to>
      <xdr:col>21</xdr:col>
      <xdr:colOff>161925</xdr:colOff>
      <xdr:row>95</xdr:row>
      <xdr:rowOff>159131</xdr:rowOff>
    </xdr:to>
    <xdr:cxnSp macro="">
      <xdr:nvCxnSpPr>
        <xdr:cNvPr id="704" name="直線コネクタ 703"/>
        <xdr:cNvCxnSpPr/>
      </xdr:nvCxnSpPr>
      <xdr:spPr>
        <a:xfrm flipV="1">
          <a:off x="13703300" y="1644059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159131</xdr:rowOff>
    </xdr:from>
    <xdr:to>
      <xdr:col>19</xdr:col>
      <xdr:colOff>644525</xdr:colOff>
      <xdr:row>96</xdr:row>
      <xdr:rowOff>9627</xdr:rowOff>
    </xdr:to>
    <xdr:cxnSp macro="">
      <xdr:nvCxnSpPr>
        <xdr:cNvPr id="707" name="直線コネクタ 706"/>
        <xdr:cNvCxnSpPr/>
      </xdr:nvCxnSpPr>
      <xdr:spPr>
        <a:xfrm flipV="1">
          <a:off x="12814300" y="1644688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159365</xdr:rowOff>
    </xdr:from>
    <xdr:to>
      <xdr:col>23</xdr:col>
      <xdr:colOff>568325</xdr:colOff>
      <xdr:row>96</xdr:row>
      <xdr:rowOff>89515</xdr:rowOff>
    </xdr:to>
    <xdr:sp macro="" textlink="">
      <xdr:nvSpPr>
        <xdr:cNvPr id="717" name="円/楕円 716"/>
        <xdr:cNvSpPr/>
      </xdr:nvSpPr>
      <xdr:spPr>
        <a:xfrm>
          <a:off x="16268700" y="164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137792</xdr:rowOff>
    </xdr:from>
    <xdr:ext cx="534377" cy="259045"/>
    <xdr:sp macro="" textlink="">
      <xdr:nvSpPr>
        <xdr:cNvPr id="718" name="公債費該当値テキスト"/>
        <xdr:cNvSpPr txBox="1"/>
      </xdr:nvSpPr>
      <xdr:spPr>
        <a:xfrm>
          <a:off x="16370300" y="164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137554</xdr:rowOff>
    </xdr:from>
    <xdr:to>
      <xdr:col>22</xdr:col>
      <xdr:colOff>415925</xdr:colOff>
      <xdr:row>96</xdr:row>
      <xdr:rowOff>67704</xdr:rowOff>
    </xdr:to>
    <xdr:sp macro="" textlink="">
      <xdr:nvSpPr>
        <xdr:cNvPr id="719" name="円/楕円 718"/>
        <xdr:cNvSpPr/>
      </xdr:nvSpPr>
      <xdr:spPr>
        <a:xfrm>
          <a:off x="15430500" y="1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58831</xdr:rowOff>
    </xdr:from>
    <xdr:ext cx="534377" cy="259045"/>
    <xdr:sp macro="" textlink="">
      <xdr:nvSpPr>
        <xdr:cNvPr id="720" name="テキスト ボックス 719"/>
        <xdr:cNvSpPr txBox="1"/>
      </xdr:nvSpPr>
      <xdr:spPr>
        <a:xfrm>
          <a:off x="15214111" y="165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102045</xdr:rowOff>
    </xdr:from>
    <xdr:to>
      <xdr:col>21</xdr:col>
      <xdr:colOff>212725</xdr:colOff>
      <xdr:row>96</xdr:row>
      <xdr:rowOff>32195</xdr:rowOff>
    </xdr:to>
    <xdr:sp macro="" textlink="">
      <xdr:nvSpPr>
        <xdr:cNvPr id="721" name="円/楕円 720"/>
        <xdr:cNvSpPr/>
      </xdr:nvSpPr>
      <xdr:spPr>
        <a:xfrm>
          <a:off x="14541500" y="163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23322</xdr:rowOff>
    </xdr:from>
    <xdr:ext cx="534377" cy="259045"/>
    <xdr:sp macro="" textlink="">
      <xdr:nvSpPr>
        <xdr:cNvPr id="722" name="テキスト ボックス 721"/>
        <xdr:cNvSpPr txBox="1"/>
      </xdr:nvSpPr>
      <xdr:spPr>
        <a:xfrm>
          <a:off x="14325111" y="164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108331</xdr:rowOff>
    </xdr:from>
    <xdr:to>
      <xdr:col>20</xdr:col>
      <xdr:colOff>9525</xdr:colOff>
      <xdr:row>96</xdr:row>
      <xdr:rowOff>38481</xdr:rowOff>
    </xdr:to>
    <xdr:sp macro="" textlink="">
      <xdr:nvSpPr>
        <xdr:cNvPr id="723" name="円/楕円 722"/>
        <xdr:cNvSpPr/>
      </xdr:nvSpPr>
      <xdr:spPr>
        <a:xfrm>
          <a:off x="13652500" y="163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29608</xdr:rowOff>
    </xdr:from>
    <xdr:ext cx="534377" cy="259045"/>
    <xdr:sp macro="" textlink="">
      <xdr:nvSpPr>
        <xdr:cNvPr id="724" name="テキスト ボックス 723"/>
        <xdr:cNvSpPr txBox="1"/>
      </xdr:nvSpPr>
      <xdr:spPr>
        <a:xfrm>
          <a:off x="13436111" y="164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130277</xdr:rowOff>
    </xdr:from>
    <xdr:to>
      <xdr:col>18</xdr:col>
      <xdr:colOff>492125</xdr:colOff>
      <xdr:row>96</xdr:row>
      <xdr:rowOff>60427</xdr:rowOff>
    </xdr:to>
    <xdr:sp macro="" textlink="">
      <xdr:nvSpPr>
        <xdr:cNvPr id="725" name="円/楕円 724"/>
        <xdr:cNvSpPr/>
      </xdr:nvSpPr>
      <xdr:spPr>
        <a:xfrm>
          <a:off x="12763500" y="164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51554</xdr:rowOff>
    </xdr:from>
    <xdr:ext cx="534377" cy="259045"/>
    <xdr:sp macro="" textlink="">
      <xdr:nvSpPr>
        <xdr:cNvPr id="726" name="テキスト ボックス 725"/>
        <xdr:cNvSpPr txBox="1"/>
      </xdr:nvSpPr>
      <xdr:spPr>
        <a:xfrm>
          <a:off x="12547111" y="165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総務費については、財政調整基金積立金の減によるものであり、民生費ついては、</a:t>
          </a:r>
          <a:r>
            <a:rPr kumimoji="1" lang="ja-JP" altLang="ja-JP" sz="1300">
              <a:solidFill>
                <a:schemeClr val="dk1"/>
              </a:solidFill>
              <a:effectLst/>
              <a:latin typeface="+mn-lt"/>
              <a:ea typeface="+mn-ea"/>
              <a:cs typeface="+mn-cs"/>
            </a:rPr>
            <a:t>社会福祉関係経費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傾向にあることによるものである。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衛生費については病院事業会計貸付金の増額に伴う増によるもであ</a:t>
          </a:r>
          <a:r>
            <a:rPr kumimoji="1" lang="ja-JP" altLang="en-US" sz="1300">
              <a:solidFill>
                <a:schemeClr val="dk1"/>
              </a:solidFill>
              <a:effectLst/>
              <a:latin typeface="+mn-lt"/>
              <a:ea typeface="+mn-ea"/>
              <a:cs typeface="+mn-cs"/>
            </a:rPr>
            <a:t>り、教育費については、</a:t>
          </a:r>
          <a:r>
            <a:rPr kumimoji="1" lang="ja-JP" altLang="en-US" sz="1300">
              <a:latin typeface="ＭＳ Ｐゴシック"/>
            </a:rPr>
            <a:t>公民館の新築に伴う増によるものである。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昨年度と比べて実質収支比率が</a:t>
          </a:r>
          <a:r>
            <a:rPr kumimoji="1" lang="en-US" altLang="ja-JP" sz="1300">
              <a:latin typeface="ＭＳ ゴシック" pitchFamily="49" charset="-128"/>
              <a:ea typeface="ＭＳ ゴシック" pitchFamily="49" charset="-128"/>
            </a:rPr>
            <a:t>1.58</a:t>
          </a:r>
          <a:r>
            <a:rPr kumimoji="1" lang="ja-JP" altLang="en-US" sz="1300">
              <a:latin typeface="ＭＳ ゴシック" pitchFamily="49" charset="-128"/>
              <a:ea typeface="ＭＳ ゴシック" pitchFamily="49" charset="-128"/>
            </a:rPr>
            <a:t>ポイント低下した。これは分子である実質収支が減少するとともに、分母である標準財政規模が大幅に増加したことによる。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実質単年度収支については、単年度収支がマイナスであったことと、また、財政調整基金の積立額を取り崩し額が上回ったことでマイナス</a:t>
          </a:r>
          <a:r>
            <a:rPr kumimoji="1" lang="en-US" altLang="ja-JP" sz="1300">
              <a:latin typeface="ＭＳ ゴシック" pitchFamily="49" charset="-128"/>
              <a:ea typeface="ＭＳ ゴシック" pitchFamily="49" charset="-128"/>
            </a:rPr>
            <a:t>1.22</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財政調整基金残高については、</a:t>
          </a:r>
          <a:r>
            <a:rPr kumimoji="1" lang="ja-JP" altLang="ja-JP" sz="1300">
              <a:solidFill>
                <a:schemeClr val="dk1"/>
              </a:solidFill>
              <a:effectLst/>
              <a:latin typeface="+mn-lt"/>
              <a:ea typeface="+mn-ea"/>
              <a:cs typeface="+mn-cs"/>
            </a:rPr>
            <a:t>積立額を取り崩し額が上回ったことでマイナス</a:t>
          </a:r>
          <a:r>
            <a:rPr kumimoji="1" lang="ja-JP" altLang="en-US" sz="1300">
              <a:solidFill>
                <a:schemeClr val="dk1"/>
              </a:solidFill>
              <a:effectLst/>
              <a:latin typeface="+mn-lt"/>
              <a:ea typeface="+mn-ea"/>
              <a:cs typeface="+mn-cs"/>
            </a:rPr>
            <a:t>に転じ、平成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年度の現在高は</a:t>
          </a:r>
          <a:r>
            <a:rPr kumimoji="1" lang="en-US" altLang="ja-JP" sz="1300">
              <a:solidFill>
                <a:schemeClr val="dk1"/>
              </a:solidFill>
              <a:effectLst/>
              <a:latin typeface="+mn-lt"/>
              <a:ea typeface="+mn-ea"/>
              <a:cs typeface="+mn-cs"/>
            </a:rPr>
            <a:t>6,120</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となった。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一般会計については、</a:t>
          </a:r>
          <a:r>
            <a:rPr kumimoji="1" lang="ja-JP" altLang="ja-JP" sz="1400">
              <a:solidFill>
                <a:schemeClr val="dk1"/>
              </a:solidFill>
              <a:effectLst/>
              <a:latin typeface="+mn-lt"/>
              <a:ea typeface="+mn-ea"/>
              <a:cs typeface="+mn-cs"/>
            </a:rPr>
            <a:t>分子である実質収支が減少するとともに、分母である標準財政規模が大幅に増加したことによ</a:t>
          </a:r>
          <a:r>
            <a:rPr kumimoji="1" lang="ja-JP" altLang="en-US" sz="1400">
              <a:solidFill>
                <a:schemeClr val="dk1"/>
              </a:solidFill>
              <a:effectLst/>
              <a:latin typeface="+mn-lt"/>
              <a:ea typeface="+mn-ea"/>
              <a:cs typeface="+mn-cs"/>
            </a:rPr>
            <a:t>り、</a:t>
          </a:r>
          <a:r>
            <a:rPr kumimoji="1" lang="en-US" altLang="ja-JP" sz="1400">
              <a:solidFill>
                <a:schemeClr val="dk1"/>
              </a:solidFill>
              <a:effectLst/>
              <a:latin typeface="+mn-lt"/>
              <a:ea typeface="+mn-ea"/>
              <a:cs typeface="+mn-cs"/>
            </a:rPr>
            <a:t>1.59</a:t>
          </a:r>
          <a:r>
            <a:rPr kumimoji="1" lang="ja-JP" altLang="en-US" sz="1400">
              <a:solidFill>
                <a:schemeClr val="dk1"/>
              </a:solidFill>
              <a:effectLst/>
              <a:latin typeface="+mn-lt"/>
              <a:ea typeface="+mn-ea"/>
              <a:cs typeface="+mn-cs"/>
            </a:rPr>
            <a:t>ポイント減少して</a:t>
          </a:r>
          <a:r>
            <a:rPr kumimoji="1" lang="en-US" altLang="ja-JP" sz="1400">
              <a:solidFill>
                <a:schemeClr val="dk1"/>
              </a:solidFill>
              <a:effectLst/>
              <a:latin typeface="+mn-lt"/>
              <a:ea typeface="+mn-ea"/>
              <a:cs typeface="+mn-cs"/>
            </a:rPr>
            <a:t>6.76</a:t>
          </a:r>
          <a:r>
            <a:rPr kumimoji="1" lang="ja-JP" altLang="en-US"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一般会計以外については、前年度と比べると、ほぼ横ばいに推移している。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82619979</v>
      </c>
      <c r="BO4" s="381"/>
      <c r="BP4" s="381"/>
      <c r="BQ4" s="381"/>
      <c r="BR4" s="381"/>
      <c r="BS4" s="381"/>
      <c r="BT4" s="381"/>
      <c r="BU4" s="382"/>
      <c r="BV4" s="380">
        <v>84343535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8.4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79066635</v>
      </c>
      <c r="BO5" s="418"/>
      <c r="BP5" s="418"/>
      <c r="BQ5" s="418"/>
      <c r="BR5" s="418"/>
      <c r="BS5" s="418"/>
      <c r="BT5" s="418"/>
      <c r="BU5" s="419"/>
      <c r="BV5" s="417">
        <v>80037935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95.1</v>
      </c>
      <c r="CU5" s="415"/>
      <c r="CV5" s="415"/>
      <c r="CW5" s="415"/>
      <c r="CX5" s="415"/>
      <c r="CY5" s="415"/>
      <c r="CZ5" s="415"/>
      <c r="DA5" s="416"/>
      <c r="DB5" s="414">
        <v>85.6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3553344</v>
      </c>
      <c r="BO6" s="418"/>
      <c r="BP6" s="418"/>
      <c r="BQ6" s="418"/>
      <c r="BR6" s="418"/>
      <c r="BS6" s="418"/>
      <c r="BT6" s="418"/>
      <c r="BU6" s="419"/>
      <c r="BV6" s="417">
        <v>4305600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95.1</v>
      </c>
      <c r="CU6" s="455"/>
      <c r="CV6" s="455"/>
      <c r="CW6" s="455"/>
      <c r="CX6" s="455"/>
      <c r="CY6" s="455"/>
      <c r="CZ6" s="455"/>
      <c r="DA6" s="456"/>
      <c r="DB6" s="454">
        <v>85.6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126842</v>
      </c>
      <c r="BO7" s="418"/>
      <c r="BP7" s="418"/>
      <c r="BQ7" s="418"/>
      <c r="BR7" s="418"/>
      <c r="BS7" s="418"/>
      <c r="BT7" s="418"/>
      <c r="BU7" s="419"/>
      <c r="BV7" s="417">
        <v>531380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50639562</v>
      </c>
      <c r="CU7" s="418"/>
      <c r="CV7" s="418"/>
      <c r="CW7" s="418"/>
      <c r="CX7" s="418"/>
      <c r="CY7" s="418"/>
      <c r="CZ7" s="418"/>
      <c r="DA7" s="419"/>
      <c r="DB7" s="417">
        <v>45181945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3426502</v>
      </c>
      <c r="BO8" s="418"/>
      <c r="BP8" s="418"/>
      <c r="BQ8" s="418"/>
      <c r="BR8" s="418"/>
      <c r="BS8" s="418"/>
      <c r="BT8" s="418"/>
      <c r="BU8" s="419"/>
      <c r="BV8" s="417">
        <v>3774220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1.1399999999999999</v>
      </c>
      <c r="CU8" s="458"/>
      <c r="CV8" s="458"/>
      <c r="CW8" s="458"/>
      <c r="CX8" s="458"/>
      <c r="CY8" s="458"/>
      <c r="CZ8" s="458"/>
      <c r="DA8" s="459"/>
      <c r="DB8" s="457">
        <v>1.0900000000000001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225714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-347718</v>
      </c>
      <c r="BO9" s="418"/>
      <c r="BP9" s="418"/>
      <c r="BQ9" s="418"/>
      <c r="BR9" s="418"/>
      <c r="BS9" s="418"/>
      <c r="BT9" s="418"/>
      <c r="BU9" s="419"/>
      <c r="BV9" s="417">
        <v>1359828</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11.1</v>
      </c>
      <c r="CU9" s="415"/>
      <c r="CV9" s="415"/>
      <c r="CW9" s="415"/>
      <c r="CX9" s="415"/>
      <c r="CY9" s="415"/>
      <c r="CZ9" s="415"/>
      <c r="DA9" s="416"/>
      <c r="DB9" s="414">
        <v>11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224420</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119920</v>
      </c>
      <c r="BO10" s="418"/>
      <c r="BP10" s="418"/>
      <c r="BQ10" s="418"/>
      <c r="BR10" s="418"/>
      <c r="BS10" s="418"/>
      <c r="BT10" s="418"/>
      <c r="BU10" s="419"/>
      <c r="BV10" s="417">
        <v>3495394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225366</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387828</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219162</v>
      </c>
      <c r="S13" s="499"/>
      <c r="T13" s="499"/>
      <c r="U13" s="499"/>
      <c r="V13" s="500"/>
      <c r="W13" s="433" t="s">
        <v>126</v>
      </c>
      <c r="X13" s="434"/>
      <c r="Y13" s="434"/>
      <c r="Z13" s="434"/>
      <c r="AA13" s="434"/>
      <c r="AB13" s="424"/>
      <c r="AC13" s="468">
        <v>1285</v>
      </c>
      <c r="AD13" s="469"/>
      <c r="AE13" s="469"/>
      <c r="AF13" s="469"/>
      <c r="AG13" s="508"/>
      <c r="AH13" s="468">
        <v>1349</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-615626</v>
      </c>
      <c r="BO13" s="418"/>
      <c r="BP13" s="418"/>
      <c r="BQ13" s="418"/>
      <c r="BR13" s="418"/>
      <c r="BS13" s="418"/>
      <c r="BT13" s="418"/>
      <c r="BU13" s="419"/>
      <c r="BV13" s="417">
        <v>4855222</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2.7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225503</v>
      </c>
      <c r="S14" s="499"/>
      <c r="T14" s="499"/>
      <c r="U14" s="499"/>
      <c r="V14" s="500"/>
      <c r="W14" s="407"/>
      <c r="X14" s="408"/>
      <c r="Y14" s="408"/>
      <c r="Z14" s="408"/>
      <c r="AA14" s="408"/>
      <c r="AB14" s="397"/>
      <c r="AC14" s="501">
        <v>1.3</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54</v>
      </c>
      <c r="CU14" s="513"/>
      <c r="CV14" s="513"/>
      <c r="CW14" s="513"/>
      <c r="CX14" s="513"/>
      <c r="CY14" s="513"/>
      <c r="CZ14" s="513"/>
      <c r="DA14" s="514"/>
      <c r="DB14" s="512">
        <v>58.2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219623</v>
      </c>
      <c r="S15" s="499"/>
      <c r="T15" s="499"/>
      <c r="U15" s="499"/>
      <c r="V15" s="500"/>
      <c r="W15" s="433" t="s">
        <v>133</v>
      </c>
      <c r="X15" s="434"/>
      <c r="Y15" s="434"/>
      <c r="Z15" s="434"/>
      <c r="AA15" s="434"/>
      <c r="AB15" s="424"/>
      <c r="AC15" s="468">
        <v>27669</v>
      </c>
      <c r="AD15" s="469"/>
      <c r="AE15" s="469"/>
      <c r="AF15" s="469"/>
      <c r="AG15" s="508"/>
      <c r="AH15" s="468">
        <v>27803</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39054771</v>
      </c>
      <c r="BO15" s="381"/>
      <c r="BP15" s="381"/>
      <c r="BQ15" s="381"/>
      <c r="BR15" s="381"/>
      <c r="BS15" s="381"/>
      <c r="BT15" s="381"/>
      <c r="BU15" s="382"/>
      <c r="BV15" s="380">
        <v>34986509</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27.4</v>
      </c>
      <c r="AD16" s="502"/>
      <c r="AE16" s="502"/>
      <c r="AF16" s="502"/>
      <c r="AG16" s="503"/>
      <c r="AH16" s="501">
        <v>27</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31692903</v>
      </c>
      <c r="BO16" s="418"/>
      <c r="BP16" s="418"/>
      <c r="BQ16" s="418"/>
      <c r="BR16" s="418"/>
      <c r="BS16" s="418"/>
      <c r="BT16" s="418"/>
      <c r="BU16" s="419"/>
      <c r="BV16" s="417">
        <v>31552447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72056</v>
      </c>
      <c r="AD17" s="469"/>
      <c r="AE17" s="469"/>
      <c r="AF17" s="469"/>
      <c r="AG17" s="508"/>
      <c r="AH17" s="468">
        <v>73957</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50639562</v>
      </c>
      <c r="BO17" s="418"/>
      <c r="BP17" s="418"/>
      <c r="BQ17" s="418"/>
      <c r="BR17" s="418"/>
      <c r="BS17" s="418"/>
      <c r="BT17" s="418"/>
      <c r="BU17" s="419"/>
      <c r="BV17" s="417">
        <v>45181945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143</v>
      </c>
      <c r="C18" s="460"/>
      <c r="D18" s="460"/>
      <c r="E18" s="529"/>
      <c r="F18" s="529"/>
      <c r="G18" s="529"/>
      <c r="H18" s="529"/>
      <c r="I18" s="529"/>
      <c r="J18" s="529"/>
      <c r="K18" s="529"/>
      <c r="L18" s="530">
        <v>93.84</v>
      </c>
      <c r="M18" s="530"/>
      <c r="N18" s="530"/>
      <c r="O18" s="530"/>
      <c r="P18" s="530"/>
      <c r="Q18" s="530"/>
      <c r="R18" s="531"/>
      <c r="S18" s="531"/>
      <c r="T18" s="531"/>
      <c r="U18" s="531"/>
      <c r="V18" s="532"/>
      <c r="W18" s="435"/>
      <c r="X18" s="436"/>
      <c r="Y18" s="436"/>
      <c r="Z18" s="436"/>
      <c r="AA18" s="436"/>
      <c r="AB18" s="427"/>
      <c r="AC18" s="533">
        <v>71.3</v>
      </c>
      <c r="AD18" s="534"/>
      <c r="AE18" s="534"/>
      <c r="AF18" s="534"/>
      <c r="AG18" s="535"/>
      <c r="AH18" s="533">
        <v>71.7</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44788253</v>
      </c>
      <c r="BO18" s="418"/>
      <c r="BP18" s="418"/>
      <c r="BQ18" s="418"/>
      <c r="BR18" s="418"/>
      <c r="BS18" s="418"/>
      <c r="BT18" s="418"/>
      <c r="BU18" s="419"/>
      <c r="BV18" s="417">
        <v>44406562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145</v>
      </c>
      <c r="C19" s="460"/>
      <c r="D19" s="460"/>
      <c r="E19" s="529"/>
      <c r="F19" s="529"/>
      <c r="G19" s="529"/>
      <c r="H19" s="529"/>
      <c r="I19" s="529"/>
      <c r="J19" s="529"/>
      <c r="K19" s="529"/>
      <c r="L19" s="537">
        <v>2405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54985686</v>
      </c>
      <c r="BO19" s="418"/>
      <c r="BP19" s="418"/>
      <c r="BQ19" s="418"/>
      <c r="BR19" s="418"/>
      <c r="BS19" s="418"/>
      <c r="BT19" s="418"/>
      <c r="BU19" s="419"/>
      <c r="BV19" s="417">
        <v>57830851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147</v>
      </c>
      <c r="C20" s="460"/>
      <c r="D20" s="460"/>
      <c r="E20" s="529"/>
      <c r="F20" s="529"/>
      <c r="G20" s="529"/>
      <c r="H20" s="529"/>
      <c r="I20" s="529"/>
      <c r="J20" s="529"/>
      <c r="K20" s="529"/>
      <c r="L20" s="537">
        <v>95824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48233878</v>
      </c>
      <c r="BO23" s="418"/>
      <c r="BP23" s="418"/>
      <c r="BQ23" s="418"/>
      <c r="BR23" s="418"/>
      <c r="BS23" s="418"/>
      <c r="BT23" s="418"/>
      <c r="BU23" s="419"/>
      <c r="BV23" s="417">
        <v>48520868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156</v>
      </c>
      <c r="F24" s="447"/>
      <c r="G24" s="447"/>
      <c r="H24" s="447"/>
      <c r="I24" s="447"/>
      <c r="J24" s="447"/>
      <c r="K24" s="448"/>
      <c r="L24" s="468">
        <v>1</v>
      </c>
      <c r="M24" s="469"/>
      <c r="N24" s="469"/>
      <c r="O24" s="469"/>
      <c r="P24" s="508"/>
      <c r="Q24" s="468">
        <v>6706</v>
      </c>
      <c r="R24" s="469"/>
      <c r="S24" s="469"/>
      <c r="T24" s="469"/>
      <c r="U24" s="469"/>
      <c r="V24" s="508"/>
      <c r="W24" s="563"/>
      <c r="X24" s="551"/>
      <c r="Y24" s="552"/>
      <c r="Z24" s="467" t="s">
        <v>157</v>
      </c>
      <c r="AA24" s="447"/>
      <c r="AB24" s="447"/>
      <c r="AC24" s="447"/>
      <c r="AD24" s="447"/>
      <c r="AE24" s="447"/>
      <c r="AF24" s="447"/>
      <c r="AG24" s="448"/>
      <c r="AH24" s="468">
        <v>1446</v>
      </c>
      <c r="AI24" s="469"/>
      <c r="AJ24" s="469"/>
      <c r="AK24" s="469"/>
      <c r="AL24" s="508"/>
      <c r="AM24" s="468">
        <v>4760232</v>
      </c>
      <c r="AN24" s="469"/>
      <c r="AO24" s="469"/>
      <c r="AP24" s="469"/>
      <c r="AQ24" s="469"/>
      <c r="AR24" s="508"/>
      <c r="AS24" s="468">
        <v>3292</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24033540</v>
      </c>
      <c r="BO24" s="418"/>
      <c r="BP24" s="418"/>
      <c r="BQ24" s="418"/>
      <c r="BR24" s="418"/>
      <c r="BS24" s="418"/>
      <c r="BT24" s="418"/>
      <c r="BU24" s="419"/>
      <c r="BV24" s="417">
        <v>25812695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159</v>
      </c>
      <c r="F25" s="447"/>
      <c r="G25" s="447"/>
      <c r="H25" s="447"/>
      <c r="I25" s="447"/>
      <c r="J25" s="447"/>
      <c r="K25" s="448"/>
      <c r="L25" s="468">
        <v>2</v>
      </c>
      <c r="M25" s="469"/>
      <c r="N25" s="469"/>
      <c r="O25" s="469"/>
      <c r="P25" s="508"/>
      <c r="Q25" s="468">
        <v>6786</v>
      </c>
      <c r="R25" s="469"/>
      <c r="S25" s="469"/>
      <c r="T25" s="469"/>
      <c r="U25" s="469"/>
      <c r="V25" s="508"/>
      <c r="W25" s="563"/>
      <c r="X25" s="551"/>
      <c r="Y25" s="552"/>
      <c r="Z25" s="467" t="s">
        <v>160</v>
      </c>
      <c r="AA25" s="447"/>
      <c r="AB25" s="447"/>
      <c r="AC25" s="447"/>
      <c r="AD25" s="447"/>
      <c r="AE25" s="447"/>
      <c r="AF25" s="447"/>
      <c r="AG25" s="448"/>
      <c r="AH25" s="468">
        <v>259</v>
      </c>
      <c r="AI25" s="469"/>
      <c r="AJ25" s="469"/>
      <c r="AK25" s="469"/>
      <c r="AL25" s="508"/>
      <c r="AM25" s="468">
        <v>814296</v>
      </c>
      <c r="AN25" s="469"/>
      <c r="AO25" s="469"/>
      <c r="AP25" s="469"/>
      <c r="AQ25" s="469"/>
      <c r="AR25" s="508"/>
      <c r="AS25" s="468">
        <v>3144</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10893940</v>
      </c>
      <c r="BO25" s="381"/>
      <c r="BP25" s="381"/>
      <c r="BQ25" s="381"/>
      <c r="BR25" s="381"/>
      <c r="BS25" s="381"/>
      <c r="BT25" s="381"/>
      <c r="BU25" s="382"/>
      <c r="BV25" s="380">
        <v>13187091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162</v>
      </c>
      <c r="F26" s="447"/>
      <c r="G26" s="447"/>
      <c r="H26" s="447"/>
      <c r="I26" s="447"/>
      <c r="J26" s="447"/>
      <c r="K26" s="448"/>
      <c r="L26" s="468">
        <v>1</v>
      </c>
      <c r="M26" s="469"/>
      <c r="N26" s="469"/>
      <c r="O26" s="469"/>
      <c r="P26" s="508"/>
      <c r="Q26" s="468">
        <v>6565</v>
      </c>
      <c r="R26" s="469"/>
      <c r="S26" s="469"/>
      <c r="T26" s="469"/>
      <c r="U26" s="469"/>
      <c r="V26" s="508"/>
      <c r="W26" s="563"/>
      <c r="X26" s="551"/>
      <c r="Y26" s="552"/>
      <c r="Z26" s="467" t="s">
        <v>163</v>
      </c>
      <c r="AA26" s="573"/>
      <c r="AB26" s="573"/>
      <c r="AC26" s="573"/>
      <c r="AD26" s="573"/>
      <c r="AE26" s="573"/>
      <c r="AF26" s="573"/>
      <c r="AG26" s="574"/>
      <c r="AH26" s="468">
        <v>140</v>
      </c>
      <c r="AI26" s="469"/>
      <c r="AJ26" s="469"/>
      <c r="AK26" s="469"/>
      <c r="AL26" s="508"/>
      <c r="AM26" s="468">
        <v>476140</v>
      </c>
      <c r="AN26" s="469"/>
      <c r="AO26" s="469"/>
      <c r="AP26" s="469"/>
      <c r="AQ26" s="469"/>
      <c r="AR26" s="508"/>
      <c r="AS26" s="468">
        <v>3401</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5660</v>
      </c>
      <c r="R27" s="469"/>
      <c r="S27" s="469"/>
      <c r="T27" s="469"/>
      <c r="U27" s="469"/>
      <c r="V27" s="508"/>
      <c r="W27" s="563"/>
      <c r="X27" s="551"/>
      <c r="Y27" s="552"/>
      <c r="Z27" s="467" t="s">
        <v>166</v>
      </c>
      <c r="AA27" s="447"/>
      <c r="AB27" s="447"/>
      <c r="AC27" s="447"/>
      <c r="AD27" s="447"/>
      <c r="AE27" s="447"/>
      <c r="AF27" s="447"/>
      <c r="AG27" s="448"/>
      <c r="AH27" s="468">
        <v>20</v>
      </c>
      <c r="AI27" s="469"/>
      <c r="AJ27" s="469"/>
      <c r="AK27" s="469"/>
      <c r="AL27" s="508"/>
      <c r="AM27" s="468">
        <v>71840</v>
      </c>
      <c r="AN27" s="469"/>
      <c r="AO27" s="469"/>
      <c r="AP27" s="469"/>
      <c r="AQ27" s="469"/>
      <c r="AR27" s="508"/>
      <c r="AS27" s="468">
        <v>3592</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4900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6119847</v>
      </c>
      <c r="BO28" s="381"/>
      <c r="BP28" s="381"/>
      <c r="BQ28" s="381"/>
      <c r="BR28" s="381"/>
      <c r="BS28" s="381"/>
      <c r="BT28" s="381"/>
      <c r="BU28" s="382"/>
      <c r="BV28" s="380">
        <v>6387755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26</v>
      </c>
      <c r="M29" s="469"/>
      <c r="N29" s="469"/>
      <c r="O29" s="469"/>
      <c r="P29" s="508"/>
      <c r="Q29" s="468">
        <v>4520</v>
      </c>
      <c r="R29" s="469"/>
      <c r="S29" s="469"/>
      <c r="T29" s="469"/>
      <c r="U29" s="469"/>
      <c r="V29" s="508"/>
      <c r="W29" s="564"/>
      <c r="X29" s="565"/>
      <c r="Y29" s="566"/>
      <c r="Z29" s="467" t="s">
        <v>173</v>
      </c>
      <c r="AA29" s="447"/>
      <c r="AB29" s="447"/>
      <c r="AC29" s="447"/>
      <c r="AD29" s="447"/>
      <c r="AE29" s="447"/>
      <c r="AF29" s="447"/>
      <c r="AG29" s="448"/>
      <c r="AH29" s="468">
        <v>1466</v>
      </c>
      <c r="AI29" s="469"/>
      <c r="AJ29" s="469"/>
      <c r="AK29" s="469"/>
      <c r="AL29" s="508"/>
      <c r="AM29" s="468">
        <v>4832072</v>
      </c>
      <c r="AN29" s="469"/>
      <c r="AO29" s="469"/>
      <c r="AP29" s="469"/>
      <c r="AQ29" s="469"/>
      <c r="AR29" s="508"/>
      <c r="AS29" s="468">
        <v>3296</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t="s">
        <v>123</v>
      </c>
      <c r="BO29" s="418"/>
      <c r="BP29" s="418"/>
      <c r="BQ29" s="418"/>
      <c r="BR29" s="418"/>
      <c r="BS29" s="418"/>
      <c r="BT29" s="418"/>
      <c r="BU29" s="419"/>
      <c r="BV29" s="417" t="s">
        <v>123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1595579</v>
      </c>
      <c r="BO30" s="587"/>
      <c r="BP30" s="587"/>
      <c r="BQ30" s="587"/>
      <c r="BR30" s="587"/>
      <c r="BS30" s="587"/>
      <c r="BT30" s="587"/>
      <c r="BU30" s="588"/>
      <c r="BV30" s="586">
        <v>1505897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厚木愛甲環境施設組合</v>
      </c>
      <c r="BZ34" s="599"/>
      <c r="CA34" s="599"/>
      <c r="CB34" s="599"/>
      <c r="CC34" s="599"/>
      <c r="CD34" s="599"/>
      <c r="CE34" s="599"/>
      <c r="CF34" s="599"/>
      <c r="CG34" s="599"/>
      <c r="CH34" s="599"/>
      <c r="CI34" s="599"/>
      <c r="CJ34" s="599"/>
      <c r="CK34" s="599"/>
      <c r="CL34" s="599"/>
      <c r="CM34" s="599"/>
      <c r="CN34" s="167"/>
      <c r="CO34" s="598">
        <f>IF(CQ34="","",MAX(C34:D43,U34:V43,AM34:AN43,BE34:BF43,BW34:BX43)+1)</f>
        <v>11</v>
      </c>
      <c r="CP34" s="598"/>
      <c r="CQ34" s="599" t="str">
        <f>IF('各会計、関係団体の財政状況及び健全化判断比率'!BS7="","",'各会計、関係団体の財政状況及び健全化判断比率'!BS7)</f>
        <v>厚木ガーデンシティビル</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神奈川県後期高齢者医療広域連合（一般会計）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12</v>
      </c>
      <c r="CP35" s="598"/>
      <c r="CQ35" s="599" t="str">
        <f>IF('各会計、関係団体の財政状況及び健全化判断比率'!BS8="","",'各会計、関係団体の財政状況及び健全化判断比率'!BS8)</f>
        <v>厚木市勤労者福祉サービスセンター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神奈川県後期高齢者医療広域連合（特別会計）</v>
      </c>
      <c r="BZ36" s="599"/>
      <c r="CA36" s="599"/>
      <c r="CB36" s="599"/>
      <c r="CC36" s="599"/>
      <c r="CD36" s="599"/>
      <c r="CE36" s="599"/>
      <c r="CF36" s="599"/>
      <c r="CG36" s="599"/>
      <c r="CH36" s="599"/>
      <c r="CI36" s="599"/>
      <c r="CJ36" s="599"/>
      <c r="CK36" s="599"/>
      <c r="CL36" s="599"/>
      <c r="CM36" s="599"/>
      <c r="CN36" s="167"/>
      <c r="CO36" s="598">
        <f t="shared" si="3"/>
        <v>13</v>
      </c>
      <c r="CP36" s="598"/>
      <c r="CQ36" s="599" t="str">
        <f>IF('各会計、関係団体の財政状況及び健全化判断比率'!BS9="","",'各会計、関係団体の財政状況及び健全化判断比率'!BS9)</f>
        <v>厚木市環境みどり公社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14</v>
      </c>
      <c r="CP37" s="598"/>
      <c r="CQ37" s="599" t="str">
        <f>IF('各会計、関係団体の財政状況及び健全化判断比率'!BS10="","",'各会計、関係団体の財政状況及び健全化判断比率'!BS10)</f>
        <v>厚木市体育協会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15</v>
      </c>
      <c r="CP38" s="598"/>
      <c r="CQ38" s="599" t="str">
        <f>IF('各会計、関係団体の財政状況及び健全化判断比率'!BS11="","",'各会計、関係団体の財政状況及び健全化判断比率'!BS11)</f>
        <v>厚木市文化振興財団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2.58</v>
      </c>
      <c r="G34" s="33">
        <v>3.93</v>
      </c>
      <c r="H34" s="33">
        <v>5.46</v>
      </c>
      <c r="I34" s="33">
        <v>8.35</v>
      </c>
      <c r="J34" s="34">
        <v>6.76</v>
      </c>
      <c r="K34" s="22"/>
      <c r="L34" s="22"/>
      <c r="M34" s="22"/>
      <c r="N34" s="22"/>
      <c r="O34" s="22"/>
      <c r="P34" s="22"/>
    </row>
    <row r="35" spans="1:16" ht="39" customHeight="1" x14ac:dyDescent="0.15">
      <c r="A35" s="22"/>
      <c r="B35" s="35"/>
      <c r="C35" s="1178" t="s">
        <v>529</v>
      </c>
      <c r="D35" s="1179"/>
      <c r="E35" s="1180"/>
      <c r="F35" s="36">
        <v>4.5999999999999996</v>
      </c>
      <c r="G35" s="37">
        <v>3.54</v>
      </c>
      <c r="H35" s="37">
        <v>1.65</v>
      </c>
      <c r="I35" s="37">
        <v>2.68</v>
      </c>
      <c r="J35" s="38">
        <v>2.2400000000000002</v>
      </c>
      <c r="K35" s="22"/>
      <c r="L35" s="22"/>
      <c r="M35" s="22"/>
      <c r="N35" s="22"/>
      <c r="O35" s="22"/>
      <c r="P35" s="22"/>
    </row>
    <row r="36" spans="1:16" ht="39" customHeight="1" x14ac:dyDescent="0.15">
      <c r="A36" s="22"/>
      <c r="B36" s="35"/>
      <c r="C36" s="1178" t="s">
        <v>530</v>
      </c>
      <c r="D36" s="1179"/>
      <c r="E36" s="1180"/>
      <c r="F36" s="36">
        <v>0.56999999999999995</v>
      </c>
      <c r="G36" s="37">
        <v>0.45</v>
      </c>
      <c r="H36" s="37">
        <v>0.51</v>
      </c>
      <c r="I36" s="37">
        <v>0.57999999999999996</v>
      </c>
      <c r="J36" s="38">
        <v>0.82</v>
      </c>
      <c r="K36" s="22"/>
      <c r="L36" s="22"/>
      <c r="M36" s="22"/>
      <c r="N36" s="22"/>
      <c r="O36" s="22"/>
      <c r="P36" s="22"/>
    </row>
    <row r="37" spans="1:16" ht="39" customHeight="1" x14ac:dyDescent="0.15">
      <c r="A37" s="22"/>
      <c r="B37" s="35"/>
      <c r="C37" s="1178" t="s">
        <v>531</v>
      </c>
      <c r="D37" s="1179"/>
      <c r="E37" s="1180"/>
      <c r="F37" s="36">
        <v>1.1200000000000001</v>
      </c>
      <c r="G37" s="37">
        <v>1.0900000000000001</v>
      </c>
      <c r="H37" s="37">
        <v>0.75</v>
      </c>
      <c r="I37" s="37">
        <v>1.06</v>
      </c>
      <c r="J37" s="38">
        <v>0.74</v>
      </c>
      <c r="K37" s="22"/>
      <c r="L37" s="22"/>
      <c r="M37" s="22"/>
      <c r="N37" s="22"/>
      <c r="O37" s="22"/>
      <c r="P37" s="22"/>
    </row>
    <row r="38" spans="1:16" ht="39" customHeight="1" x14ac:dyDescent="0.15">
      <c r="A38" s="22"/>
      <c r="B38" s="35"/>
      <c r="C38" s="1178" t="s">
        <v>532</v>
      </c>
      <c r="D38" s="1179"/>
      <c r="E38" s="1180"/>
      <c r="F38" s="36">
        <v>0.48</v>
      </c>
      <c r="G38" s="37">
        <v>0.44</v>
      </c>
      <c r="H38" s="37">
        <v>0.38</v>
      </c>
      <c r="I38" s="37">
        <v>0.4</v>
      </c>
      <c r="J38" s="38">
        <v>0.3</v>
      </c>
      <c r="K38" s="22"/>
      <c r="L38" s="22"/>
      <c r="M38" s="22"/>
      <c r="N38" s="22"/>
      <c r="O38" s="22"/>
      <c r="P38" s="22"/>
    </row>
    <row r="39" spans="1:16" ht="39" customHeight="1" x14ac:dyDescent="0.15">
      <c r="A39" s="22"/>
      <c r="B39" s="35"/>
      <c r="C39" s="1178" t="s">
        <v>533</v>
      </c>
      <c r="D39" s="1179"/>
      <c r="E39" s="1180"/>
      <c r="F39" s="36">
        <v>0.04</v>
      </c>
      <c r="G39" s="37">
        <v>0.04</v>
      </c>
      <c r="H39" s="37">
        <v>0.18</v>
      </c>
      <c r="I39" s="37">
        <v>0.04</v>
      </c>
      <c r="J39" s="38">
        <v>0.03</v>
      </c>
      <c r="K39" s="22"/>
      <c r="L39" s="22"/>
      <c r="M39" s="22"/>
      <c r="N39" s="22"/>
      <c r="O39" s="22"/>
      <c r="P39" s="22"/>
    </row>
    <row r="40" spans="1:16" ht="39" customHeight="1" x14ac:dyDescent="0.15">
      <c r="A40" s="22"/>
      <c r="B40" s="35"/>
      <c r="C40" s="1178" t="s">
        <v>534</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497</v>
      </c>
      <c r="G42" s="37" t="s">
        <v>497</v>
      </c>
      <c r="H42" s="37" t="s">
        <v>497</v>
      </c>
      <c r="I42" s="37" t="s">
        <v>497</v>
      </c>
      <c r="J42" s="38" t="s">
        <v>497</v>
      </c>
      <c r="K42" s="22"/>
      <c r="L42" s="22"/>
      <c r="M42" s="22"/>
      <c r="N42" s="22"/>
      <c r="O42" s="22"/>
      <c r="P42" s="22"/>
    </row>
    <row r="43" spans="1:16" ht="39" customHeight="1" thickBot="1" x14ac:dyDescent="0.2">
      <c r="A43" s="22"/>
      <c r="B43" s="40"/>
      <c r="C43" s="1181" t="s">
        <v>536</v>
      </c>
      <c r="D43" s="1182"/>
      <c r="E43" s="1183"/>
      <c r="F43" s="41">
        <v>0</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6462</v>
      </c>
      <c r="L45" s="60">
        <v>6750</v>
      </c>
      <c r="M45" s="60">
        <v>6826</v>
      </c>
      <c r="N45" s="60">
        <v>6413</v>
      </c>
      <c r="O45" s="61">
        <v>6146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497</v>
      </c>
      <c r="L46" s="64" t="s">
        <v>497</v>
      </c>
      <c r="M46" s="64" t="s">
        <v>497</v>
      </c>
      <c r="N46" s="64" t="s">
        <v>497</v>
      </c>
      <c r="O46" s="65" t="s">
        <v>497</v>
      </c>
      <c r="P46" s="48"/>
      <c r="Q46" s="48"/>
      <c r="R46" s="48"/>
      <c r="S46" s="48"/>
      <c r="T46" s="48"/>
      <c r="U46" s="48"/>
    </row>
    <row r="47" spans="1:21" ht="30.75" customHeight="1" x14ac:dyDescent="0.15">
      <c r="A47" s="48"/>
      <c r="B47" s="1196"/>
      <c r="C47" s="1197"/>
      <c r="D47" s="62"/>
      <c r="E47" s="1188" t="s">
        <v>14</v>
      </c>
      <c r="F47" s="1188"/>
      <c r="G47" s="1188"/>
      <c r="H47" s="1188"/>
      <c r="I47" s="1188"/>
      <c r="J47" s="1189"/>
      <c r="K47" s="63">
        <v>42</v>
      </c>
      <c r="L47" s="64">
        <v>42</v>
      </c>
      <c r="M47" s="64">
        <v>42</v>
      </c>
      <c r="N47" s="64">
        <v>42</v>
      </c>
      <c r="O47" s="65">
        <v>42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1165</v>
      </c>
      <c r="L48" s="64">
        <v>1321</v>
      </c>
      <c r="M48" s="64">
        <v>1098</v>
      </c>
      <c r="N48" s="64">
        <v>1146</v>
      </c>
      <c r="O48" s="65">
        <v>1385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497</v>
      </c>
      <c r="L49" s="64" t="s">
        <v>497</v>
      </c>
      <c r="M49" s="64" t="s">
        <v>497</v>
      </c>
      <c r="N49" s="64" t="s">
        <v>497</v>
      </c>
      <c r="O49" s="65" t="s">
        <v>497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497</v>
      </c>
      <c r="L50" s="64" t="s">
        <v>497</v>
      </c>
      <c r="M50" s="64" t="s">
        <v>497</v>
      </c>
      <c r="N50" s="64" t="s">
        <v>497</v>
      </c>
      <c r="O50" s="65" t="s">
        <v>497</v>
      </c>
      <c r="P50" s="48"/>
      <c r="Q50" s="48"/>
      <c r="R50" s="48"/>
      <c r="S50" s="48"/>
      <c r="T50" s="48"/>
      <c r="U50" s="48"/>
    </row>
    <row r="51" spans="1:21" ht="30.75" customHeight="1" x14ac:dyDescent="0.15">
      <c r="A51" s="48"/>
      <c r="B51" s="1198"/>
      <c r="C51" s="1199"/>
      <c r="D51" s="66"/>
      <c r="E51" s="1188" t="s">
        <v>18</v>
      </c>
      <c r="F51" s="1188"/>
      <c r="G51" s="1188"/>
      <c r="H51" s="1188"/>
      <c r="I51" s="1188"/>
      <c r="J51" s="1189"/>
      <c r="K51" s="63">
        <v>5</v>
      </c>
      <c r="L51" s="64">
        <v>2</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6804</v>
      </c>
      <c r="L52" s="64">
        <v>6854</v>
      </c>
      <c r="M52" s="64">
        <v>7057</v>
      </c>
      <c r="N52" s="64">
        <v>6469</v>
      </c>
      <c r="O52" s="65">
        <v>6415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870</v>
      </c>
      <c r="L53" s="69">
        <v>1261</v>
      </c>
      <c r="M53" s="69">
        <v>910</v>
      </c>
      <c r="N53" s="69">
        <v>1133</v>
      </c>
      <c r="O53" s="70">
        <v>1158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52962</v>
      </c>
      <c r="J41" s="83">
        <v>51301</v>
      </c>
      <c r="K41" s="83">
        <v>49458</v>
      </c>
      <c r="L41" s="83">
        <v>48521</v>
      </c>
      <c r="M41" s="84">
        <v>48234</v>
      </c>
    </row>
    <row r="42" spans="2:13" ht="27.75" customHeight="1" x14ac:dyDescent="0.15">
      <c r="B42" s="1204"/>
      <c r="C42" s="1205"/>
      <c r="D42" s="85"/>
      <c r="E42" s="1210" t="s">
        <v>26</v>
      </c>
      <c r="F42" s="1210"/>
      <c r="G42" s="1210"/>
      <c r="H42" s="1211"/>
      <c r="I42" s="86" t="s">
        <v>497</v>
      </c>
      <c r="J42" s="87" t="s">
        <v>497</v>
      </c>
      <c r="K42" s="87" t="s">
        <v>497</v>
      </c>
      <c r="L42" s="87" t="s">
        <v>497</v>
      </c>
      <c r="M42" s="88" t="s">
        <v>497</v>
      </c>
    </row>
    <row r="43" spans="2:13" ht="27.75" customHeight="1" x14ac:dyDescent="0.15">
      <c r="B43" s="1204"/>
      <c r="C43" s="1205"/>
      <c r="D43" s="85"/>
      <c r="E43" s="1210" t="s">
        <v>27</v>
      </c>
      <c r="F43" s="1210"/>
      <c r="G43" s="1210"/>
      <c r="H43" s="1211"/>
      <c r="I43" s="86">
        <v>12062</v>
      </c>
      <c r="J43" s="87">
        <v>11870</v>
      </c>
      <c r="K43" s="87">
        <v>15005</v>
      </c>
      <c r="L43" s="87">
        <v>14707</v>
      </c>
      <c r="M43" s="88">
        <v>15787</v>
      </c>
    </row>
    <row r="44" spans="2:13" ht="27.75" customHeight="1" x14ac:dyDescent="0.15">
      <c r="B44" s="1204"/>
      <c r="C44" s="1205"/>
      <c r="D44" s="85"/>
      <c r="E44" s="1210" t="s">
        <v>28</v>
      </c>
      <c r="F44" s="1210"/>
      <c r="G44" s="1210"/>
      <c r="H44" s="1211"/>
      <c r="I44" s="86" t="s">
        <v>497</v>
      </c>
      <c r="J44" s="87" t="s">
        <v>497</v>
      </c>
      <c r="K44" s="87" t="s">
        <v>497</v>
      </c>
      <c r="L44" s="87" t="s">
        <v>497</v>
      </c>
      <c r="M44" s="88" t="s">
        <v>497</v>
      </c>
    </row>
    <row r="45" spans="2:13" ht="27.75" customHeight="1" x14ac:dyDescent="0.15">
      <c r="B45" s="1204"/>
      <c r="C45" s="1205"/>
      <c r="D45" s="85"/>
      <c r="E45" s="1210" t="s">
        <v>29</v>
      </c>
      <c r="F45" s="1210"/>
      <c r="G45" s="1210"/>
      <c r="H45" s="1211"/>
      <c r="I45" s="86">
        <v>14027</v>
      </c>
      <c r="J45" s="87">
        <v>13769</v>
      </c>
      <c r="K45" s="87">
        <v>13069</v>
      </c>
      <c r="L45" s="87">
        <v>12508</v>
      </c>
      <c r="M45" s="88">
        <v>12416</v>
      </c>
    </row>
    <row r="46" spans="2:13" ht="27.75" customHeight="1" x14ac:dyDescent="0.15">
      <c r="B46" s="1204"/>
      <c r="C46" s="1205"/>
      <c r="D46" s="89"/>
      <c r="E46" s="1210" t="s">
        <v>30</v>
      </c>
      <c r="F46" s="1210"/>
      <c r="G46" s="1210"/>
      <c r="H46" s="1211"/>
      <c r="I46" s="86" t="s">
        <v>497</v>
      </c>
      <c r="J46" s="87" t="s">
        <v>497</v>
      </c>
      <c r="K46" s="87" t="s">
        <v>497</v>
      </c>
      <c r="L46" s="87" t="s">
        <v>497</v>
      </c>
      <c r="M46" s="88" t="s">
        <v>497</v>
      </c>
    </row>
    <row r="47" spans="2:13" ht="27.75" customHeight="1" x14ac:dyDescent="0.15">
      <c r="B47" s="1204"/>
      <c r="C47" s="1205"/>
      <c r="D47" s="90"/>
      <c r="E47" s="1212" t="s">
        <v>31</v>
      </c>
      <c r="F47" s="1213"/>
      <c r="G47" s="1213"/>
      <c r="H47" s="1214"/>
      <c r="I47" s="86" t="s">
        <v>497</v>
      </c>
      <c r="J47" s="87" t="s">
        <v>497</v>
      </c>
      <c r="K47" s="87" t="s">
        <v>497</v>
      </c>
      <c r="L47" s="87" t="s">
        <v>497</v>
      </c>
      <c r="M47" s="88" t="s">
        <v>497</v>
      </c>
    </row>
    <row r="48" spans="2:13" ht="27.75" customHeight="1" x14ac:dyDescent="0.15">
      <c r="B48" s="1204"/>
      <c r="C48" s="1205"/>
      <c r="D48" s="85"/>
      <c r="E48" s="1210" t="s">
        <v>32</v>
      </c>
      <c r="F48" s="1210"/>
      <c r="G48" s="1210"/>
      <c r="H48" s="1211"/>
      <c r="I48" s="86" t="s">
        <v>497</v>
      </c>
      <c r="J48" s="87" t="s">
        <v>497</v>
      </c>
      <c r="K48" s="87" t="s">
        <v>497</v>
      </c>
      <c r="L48" s="87" t="s">
        <v>497</v>
      </c>
      <c r="M48" s="88" t="s">
        <v>497</v>
      </c>
    </row>
    <row r="49" spans="2:13" ht="27.75" customHeight="1" x14ac:dyDescent="0.15">
      <c r="B49" s="1206"/>
      <c r="C49" s="1207"/>
      <c r="D49" s="85"/>
      <c r="E49" s="1210" t="s">
        <v>33</v>
      </c>
      <c r="F49" s="1210"/>
      <c r="G49" s="1210"/>
      <c r="H49" s="1211"/>
      <c r="I49" s="86" t="s">
        <v>497</v>
      </c>
      <c r="J49" s="87" t="s">
        <v>497</v>
      </c>
      <c r="K49" s="87" t="s">
        <v>497</v>
      </c>
      <c r="L49" s="87" t="s">
        <v>497</v>
      </c>
      <c r="M49" s="88" t="s">
        <v>497</v>
      </c>
    </row>
    <row r="50" spans="2:13" ht="27.75" customHeight="1" x14ac:dyDescent="0.15">
      <c r="B50" s="1215" t="s">
        <v>34</v>
      </c>
      <c r="C50" s="1216"/>
      <c r="D50" s="91"/>
      <c r="E50" s="1210" t="s">
        <v>35</v>
      </c>
      <c r="F50" s="1210"/>
      <c r="G50" s="1210"/>
      <c r="H50" s="1211"/>
      <c r="I50" s="86">
        <v>5055</v>
      </c>
      <c r="J50" s="87">
        <v>5187</v>
      </c>
      <c r="K50" s="87">
        <v>5117</v>
      </c>
      <c r="L50" s="87">
        <v>9056</v>
      </c>
      <c r="M50" s="88">
        <v>9266</v>
      </c>
    </row>
    <row r="51" spans="2:13" ht="27.75" customHeight="1" x14ac:dyDescent="0.15">
      <c r="B51" s="1204"/>
      <c r="C51" s="1205"/>
      <c r="D51" s="85"/>
      <c r="E51" s="1210" t="s">
        <v>36</v>
      </c>
      <c r="F51" s="1210"/>
      <c r="G51" s="1210"/>
      <c r="H51" s="1211"/>
      <c r="I51" s="86">
        <v>8381</v>
      </c>
      <c r="J51" s="87">
        <v>8816</v>
      </c>
      <c r="K51" s="87">
        <v>7828</v>
      </c>
      <c r="L51" s="87">
        <v>6530</v>
      </c>
      <c r="M51" s="88">
        <v>6932</v>
      </c>
    </row>
    <row r="52" spans="2:13" ht="27.75" customHeight="1" x14ac:dyDescent="0.15">
      <c r="B52" s="1206"/>
      <c r="C52" s="1207"/>
      <c r="D52" s="85"/>
      <c r="E52" s="1210" t="s">
        <v>37</v>
      </c>
      <c r="F52" s="1210"/>
      <c r="G52" s="1210"/>
      <c r="H52" s="1211"/>
      <c r="I52" s="86">
        <v>43544</v>
      </c>
      <c r="J52" s="87">
        <v>41218</v>
      </c>
      <c r="K52" s="87">
        <v>38916</v>
      </c>
      <c r="L52" s="87">
        <v>36253</v>
      </c>
      <c r="M52" s="88">
        <v>35121</v>
      </c>
    </row>
    <row r="53" spans="2:13" ht="27.75" customHeight="1" thickBot="1" x14ac:dyDescent="0.2">
      <c r="B53" s="1217" t="s">
        <v>21</v>
      </c>
      <c r="C53" s="1218"/>
      <c r="D53" s="92"/>
      <c r="E53" s="1219" t="s">
        <v>38</v>
      </c>
      <c r="F53" s="1219"/>
      <c r="G53" s="1219"/>
      <c r="H53" s="1220"/>
      <c r="I53" s="93">
        <v>22071</v>
      </c>
      <c r="J53" s="94">
        <v>21719</v>
      </c>
      <c r="K53" s="94">
        <v>25671</v>
      </c>
      <c r="L53" s="94">
        <v>23897</v>
      </c>
      <c r="M53" s="95">
        <v>25118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t="s">
        <v>563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556</v>
      </c>
      <c r="H51" s="1234"/>
      <c r="I51" s="1239" t="s">
        <v>557</v>
      </c>
      <c r="J51" s="1239"/>
      <c r="K51" s="1241"/>
      <c r="L51" s="1241"/>
      <c r="M51" s="1241"/>
      <c r="N51" s="1242">
        <v>58.2</v>
      </c>
      <c r="O51" s="1242">
        <v>54</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562</v>
      </c>
      <c r="J53" s="1243"/>
      <c r="K53" s="1250"/>
      <c r="L53" s="1250"/>
      <c r="M53" s="1250"/>
      <c r="N53" s="1252">
        <v>57.3</v>
      </c>
      <c r="O53" s="1252">
        <v>58.5</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557</v>
      </c>
      <c r="J55" s="1243"/>
      <c r="K55" s="1241"/>
      <c r="L55" s="1241"/>
      <c r="M55" s="1241"/>
      <c r="N55" s="1242">
        <v>37.4</v>
      </c>
      <c r="O55" s="1242">
        <v>31</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562</v>
      </c>
      <c r="J57" s="1253"/>
      <c r="K57" s="1250"/>
      <c r="L57" s="1250"/>
      <c r="M57" s="1250"/>
      <c r="N57" s="1252">
        <v>54.4</v>
      </c>
      <c r="O57" s="1252">
        <v>57.2</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556</v>
      </c>
      <c r="H73" s="1234"/>
      <c r="I73" s="1239" t="s">
        <v>557</v>
      </c>
      <c r="J73" s="1239"/>
      <c r="K73" s="1254">
        <v>56.8</v>
      </c>
      <c r="L73" s="1254">
        <v>54</v>
      </c>
      <c r="M73" s="1242">
        <v>64.8</v>
      </c>
      <c r="N73" s="1242">
        <v>58.2</v>
      </c>
      <c r="O73" s="1242">
        <v>54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561</v>
      </c>
      <c r="J75" s="1243"/>
      <c r="K75" s="1252">
        <v>3.1</v>
      </c>
      <c r="L75" s="1252">
        <v>2.8</v>
      </c>
      <c r="M75" s="1252">
        <v>2.5</v>
      </c>
      <c r="N75" s="1252">
        <v>2.7</v>
      </c>
      <c r="O75" s="1252">
        <v>2.5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557</v>
      </c>
      <c r="J77" s="1243"/>
      <c r="K77" s="1254">
        <v>57.8</v>
      </c>
      <c r="L77" s="1254">
        <v>49.8</v>
      </c>
      <c r="M77" s="1242">
        <v>45.1</v>
      </c>
      <c r="N77" s="1242">
        <v>37.4</v>
      </c>
      <c r="O77" s="1242">
        <v>31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561</v>
      </c>
      <c r="J79" s="1253"/>
      <c r="K79" s="1256">
        <v>8.3000000000000007</v>
      </c>
      <c r="L79" s="1256">
        <v>7.7</v>
      </c>
      <c r="M79" s="1256">
        <v>7.1</v>
      </c>
      <c r="N79" s="1256">
        <v>6.3</v>
      </c>
      <c r="O79" s="1256">
        <v>5.2</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31153</v>
      </c>
      <c r="E3" s="118"/>
      <c r="F3" s="119">
        <v>39052</v>
      </c>
      <c r="G3" s="120"/>
      <c r="H3" s="121"/>
    </row>
    <row r="4" spans="1:8" x14ac:dyDescent="0.15">
      <c r="A4" s="122"/>
      <c r="B4" s="123"/>
      <c r="C4" s="124"/>
      <c r="D4" s="125">
        <v>17192</v>
      </c>
      <c r="E4" s="126"/>
      <c r="F4" s="127">
        <v>21186</v>
      </c>
      <c r="G4" s="128"/>
      <c r="H4" s="129"/>
    </row>
    <row r="5" spans="1:8" x14ac:dyDescent="0.15">
      <c r="A5" s="110" t="s">
        <v>516</v>
      </c>
      <c r="B5" s="115"/>
      <c r="C5" s="116"/>
      <c r="D5" s="117">
        <v>35462</v>
      </c>
      <c r="E5" s="118"/>
      <c r="F5" s="119">
        <v>41235</v>
      </c>
      <c r="G5" s="120"/>
      <c r="H5" s="121"/>
    </row>
    <row r="6" spans="1:8" x14ac:dyDescent="0.15">
      <c r="A6" s="122"/>
      <c r="B6" s="123"/>
      <c r="C6" s="124"/>
      <c r="D6" s="125">
        <v>17218</v>
      </c>
      <c r="E6" s="126"/>
      <c r="F6" s="127">
        <v>22086</v>
      </c>
      <c r="G6" s="128"/>
      <c r="H6" s="129"/>
    </row>
    <row r="7" spans="1:8" x14ac:dyDescent="0.15">
      <c r="A7" s="110" t="s">
        <v>517</v>
      </c>
      <c r="B7" s="115"/>
      <c r="C7" s="116"/>
      <c r="D7" s="117">
        <v>29024</v>
      </c>
      <c r="E7" s="118"/>
      <c r="F7" s="119">
        <v>41862</v>
      </c>
      <c r="G7" s="120"/>
      <c r="H7" s="121"/>
    </row>
    <row r="8" spans="1:8" x14ac:dyDescent="0.15">
      <c r="A8" s="122"/>
      <c r="B8" s="123"/>
      <c r="C8" s="124"/>
      <c r="D8" s="125">
        <v>21956</v>
      </c>
      <c r="E8" s="126"/>
      <c r="F8" s="127">
        <v>23710</v>
      </c>
      <c r="G8" s="128"/>
      <c r="H8" s="129"/>
    </row>
    <row r="9" spans="1:8" x14ac:dyDescent="0.15">
      <c r="A9" s="110" t="s">
        <v>518</v>
      </c>
      <c r="B9" s="115"/>
      <c r="C9" s="116"/>
      <c r="D9" s="117">
        <v>32040</v>
      </c>
      <c r="E9" s="118"/>
      <c r="F9" s="119">
        <v>43554</v>
      </c>
      <c r="G9" s="120"/>
      <c r="H9" s="121"/>
    </row>
    <row r="10" spans="1:8" x14ac:dyDescent="0.15">
      <c r="A10" s="122"/>
      <c r="B10" s="123"/>
      <c r="C10" s="124"/>
      <c r="D10" s="125">
        <v>25563</v>
      </c>
      <c r="E10" s="126"/>
      <c r="F10" s="127">
        <v>24811</v>
      </c>
      <c r="G10" s="128"/>
      <c r="H10" s="129"/>
    </row>
    <row r="11" spans="1:8" x14ac:dyDescent="0.15">
      <c r="A11" s="110" t="s">
        <v>519</v>
      </c>
      <c r="B11" s="115"/>
      <c r="C11" s="116"/>
      <c r="D11" s="117">
        <v>32822</v>
      </c>
      <c r="E11" s="118"/>
      <c r="F11" s="119">
        <v>42581</v>
      </c>
      <c r="G11" s="120"/>
      <c r="H11" s="121"/>
    </row>
    <row r="12" spans="1:8" x14ac:dyDescent="0.15">
      <c r="A12" s="122"/>
      <c r="B12" s="123"/>
      <c r="C12" s="130"/>
      <c r="D12" s="125">
        <v>25517</v>
      </c>
      <c r="E12" s="126"/>
      <c r="F12" s="127">
        <v>24354</v>
      </c>
      <c r="G12" s="128"/>
      <c r="H12" s="129"/>
    </row>
    <row r="13" spans="1:8" x14ac:dyDescent="0.15">
      <c r="A13" s="110"/>
      <c r="B13" s="115"/>
      <c r="C13" s="131"/>
      <c r="D13" s="132">
        <v>32100</v>
      </c>
      <c r="E13" s="133"/>
      <c r="F13" s="134">
        <v>41657</v>
      </c>
      <c r="G13" s="135"/>
      <c r="H13" s="121"/>
    </row>
    <row r="14" spans="1:8" x14ac:dyDescent="0.15">
      <c r="A14" s="122"/>
      <c r="B14" s="123"/>
      <c r="C14" s="124"/>
      <c r="D14" s="125">
        <v>21489</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2.59</v>
      </c>
      <c r="C19" s="136">
        <f>ROUND(VALUE(SUBSTITUTE(実質収支比率等に係る経年分析!G$48,"▲","-")),2)</f>
        <v>3.93</v>
      </c>
      <c r="D19" s="136">
        <f>ROUND(VALUE(SUBSTITUTE(実質収支比率等に係る経年分析!H$48,"▲","-")),2)</f>
        <v>5.46</v>
      </c>
      <c r="E19" s="136">
        <f>ROUND(VALUE(SUBSTITUTE(実質収支比率等に係る経年分析!I$48,"▲","-")),2)</f>
        <v>8.35</v>
      </c>
      <c r="F19" s="136">
        <f>ROUND(VALUE(SUBSTITUTE(実質収支比率等に係る経年分析!J$48,"▲","-")),2)</f>
        <v>6.77</v>
      </c>
    </row>
    <row r="20" spans="1:11" x14ac:dyDescent="0.15">
      <c r="A20" s="136" t="s">
        <v>43</v>
      </c>
      <c r="B20" s="136">
        <f>ROUND(VALUE(SUBSTITUTE(実質収支比率等に係る経年分析!F$47,"▲","-")),2)</f>
        <v>3.33</v>
      </c>
      <c r="C20" s="136">
        <f>ROUND(VALUE(SUBSTITUTE(実質収支比率等に係る経年分析!G$47,"▲","-")),2)</f>
        <v>5.18</v>
      </c>
      <c r="D20" s="136">
        <f>ROUND(VALUE(SUBSTITUTE(実質収支比率等に係る経年分析!H$47,"▲","-")),2)</f>
        <v>6.54</v>
      </c>
      <c r="E20" s="136">
        <f>ROUND(VALUE(SUBSTITUTE(実質収支比率等に係る経年分析!I$47,"▲","-")),2)</f>
        <v>14.14</v>
      </c>
      <c r="F20" s="136">
        <f>ROUND(VALUE(SUBSTITUTE(実質収支比率等に係る経年分析!J$47,"▲","-")),2)</f>
        <v>12.09</v>
      </c>
    </row>
    <row r="21" spans="1:11" x14ac:dyDescent="0.15">
      <c r="A21" s="136" t="s">
        <v>44</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3.38</v>
      </c>
      <c r="D21" s="136">
        <f>IF(ISNUMBER(VALUE(SUBSTITUTE(実質収支比率等に係る経年分析!H$49,"▲","-"))),ROUND(VALUE(SUBSTITUTE(実質収支比率等に係る経年分析!H$49,"▲","-")),2),NA())</f>
        <v>2.77</v>
      </c>
      <c r="E21" s="136">
        <f>IF(ISNUMBER(VALUE(SUBSTITUTE(実質収支比率等に係る経年分析!I$49,"▲","-"))),ROUND(VALUE(SUBSTITUTE(実質収支比率等に係る経年分析!I$49,"▲","-")),2),NA())</f>
        <v>10.75</v>
      </c>
      <c r="F21" s="136">
        <f>IF(ISNUMBER(VALUE(SUBSTITUTE(実質収支比率等に係る経年分析!J$49,"▲","-"))),ROUND(VALUE(SUBSTITUTE(実質収支比率等に係る経年分析!J$49,"▲","-")),2),NA())</f>
        <v>-1.22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公共用地取得事業特別会計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1.0900000000000001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4.5999999999999996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2.2400000000000002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6804</v>
      </c>
      <c r="E42" s="138"/>
      <c r="F42" s="138"/>
      <c r="G42" s="138">
        <f>'実質公債費比率（分子）の構造'!L$52</f>
        <v>6854</v>
      </c>
      <c r="H42" s="138"/>
      <c r="I42" s="138"/>
      <c r="J42" s="138">
        <f>'実質公債費比率（分子）の構造'!M$52</f>
        <v>7057</v>
      </c>
      <c r="K42" s="138"/>
      <c r="L42" s="138"/>
      <c r="M42" s="138">
        <f>'実質公債費比率（分子）の構造'!N$52</f>
        <v>6469</v>
      </c>
      <c r="N42" s="138"/>
      <c r="O42" s="138"/>
      <c r="P42" s="138">
        <f>'実質公債費比率（分子）の構造'!O$52</f>
        <v>6415</v>
      </c>
    </row>
    <row r="43" spans="1:16" x14ac:dyDescent="0.15">
      <c r="A43" s="138" t="s">
        <v>52</v>
      </c>
      <c r="B43" s="138">
        <f>'実質公債費比率（分子）の構造'!K$51</f>
        <v>5</v>
      </c>
      <c r="C43" s="138"/>
      <c r="D43" s="138"/>
      <c r="E43" s="138">
        <f>'実質公債費比率（分子）の構造'!L$51</f>
        <v>2</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1165</v>
      </c>
      <c r="C46" s="138"/>
      <c r="D46" s="138"/>
      <c r="E46" s="138">
        <f>'実質公債費比率（分子）の構造'!L$48</f>
        <v>1321</v>
      </c>
      <c r="F46" s="138"/>
      <c r="G46" s="138"/>
      <c r="H46" s="138">
        <f>'実質公債費比率（分子）の構造'!M$48</f>
        <v>1098</v>
      </c>
      <c r="I46" s="138"/>
      <c r="J46" s="138"/>
      <c r="K46" s="138">
        <f>'実質公債費比率（分子）の構造'!N$48</f>
        <v>1146</v>
      </c>
      <c r="L46" s="138"/>
      <c r="M46" s="138"/>
      <c r="N46" s="138">
        <f>'実質公債費比率（分子）の構造'!O$48</f>
        <v>1385</v>
      </c>
      <c r="O46" s="138"/>
      <c r="P46" s="138"/>
    </row>
    <row r="47" spans="1:16" x14ac:dyDescent="0.15">
      <c r="A47" s="138" t="s">
        <v>56</v>
      </c>
      <c r="B47" s="138">
        <f>'実質公債費比率（分子）の構造'!K$47</f>
        <v>42</v>
      </c>
      <c r="C47" s="138"/>
      <c r="D47" s="138"/>
      <c r="E47" s="138">
        <f>'実質公債費比率（分子）の構造'!L$47</f>
        <v>42</v>
      </c>
      <c r="F47" s="138"/>
      <c r="G47" s="138"/>
      <c r="H47" s="138">
        <f>'実質公債費比率（分子）の構造'!M$47</f>
        <v>42</v>
      </c>
      <c r="I47" s="138"/>
      <c r="J47" s="138"/>
      <c r="K47" s="138">
        <f>'実質公債費比率（分子）の構造'!N$47</f>
        <v>42</v>
      </c>
      <c r="L47" s="138"/>
      <c r="M47" s="138"/>
      <c r="N47" s="138">
        <f>'実質公債費比率（分子）の構造'!O$47</f>
        <v>42</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6462</v>
      </c>
      <c r="C49" s="138"/>
      <c r="D49" s="138"/>
      <c r="E49" s="138">
        <f>'実質公債費比率（分子）の構造'!L$45</f>
        <v>6750</v>
      </c>
      <c r="F49" s="138"/>
      <c r="G49" s="138"/>
      <c r="H49" s="138">
        <f>'実質公債費比率（分子）の構造'!M$45</f>
        <v>6826</v>
      </c>
      <c r="I49" s="138"/>
      <c r="J49" s="138"/>
      <c r="K49" s="138">
        <f>'実質公債費比率（分子）の構造'!N$45</f>
        <v>6413</v>
      </c>
      <c r="L49" s="138"/>
      <c r="M49" s="138"/>
      <c r="N49" s="138">
        <f>'実質公債費比率（分子）の構造'!O$45</f>
        <v>6146</v>
      </c>
      <c r="O49" s="138"/>
      <c r="P49" s="138"/>
    </row>
    <row r="50" spans="1:16" x14ac:dyDescent="0.15">
      <c r="A50" s="138" t="s">
        <v>59</v>
      </c>
      <c r="B50" s="138" t="e">
        <f>NA()</f>
        <v>#N/A</v>
      </c>
      <c r="C50" s="138">
        <f>IF(ISNUMBER('実質公債費比率（分子）の構造'!K$53),'実質公債費比率（分子）の構造'!K$53,NA())</f>
        <v>870</v>
      </c>
      <c r="D50" s="138" t="e">
        <f>NA()</f>
        <v>#N/A</v>
      </c>
      <c r="E50" s="138" t="e">
        <f>NA()</f>
        <v>#N/A</v>
      </c>
      <c r="F50" s="138">
        <f>IF(ISNUMBER('実質公債費比率（分子）の構造'!L$53),'実質公債費比率（分子）の構造'!L$53,NA())</f>
        <v>1261</v>
      </c>
      <c r="G50" s="138" t="e">
        <f>NA()</f>
        <v>#N/A</v>
      </c>
      <c r="H50" s="138" t="e">
        <f>NA()</f>
        <v>#N/A</v>
      </c>
      <c r="I50" s="138">
        <f>IF(ISNUMBER('実質公債費比率（分子）の構造'!M$53),'実質公債費比率（分子）の構造'!M$53,NA())</f>
        <v>910</v>
      </c>
      <c r="J50" s="138" t="e">
        <f>NA()</f>
        <v>#N/A</v>
      </c>
      <c r="K50" s="138" t="e">
        <f>NA()</f>
        <v>#N/A</v>
      </c>
      <c r="L50" s="138">
        <f>IF(ISNUMBER('実質公債費比率（分子）の構造'!N$53),'実質公債費比率（分子）の構造'!N$53,NA())</f>
        <v>1133</v>
      </c>
      <c r="M50" s="138" t="e">
        <f>NA()</f>
        <v>#N/A</v>
      </c>
      <c r="N50" s="138" t="e">
        <f>NA()</f>
        <v>#N/A</v>
      </c>
      <c r="O50" s="138">
        <f>IF(ISNUMBER('実質公債費比率（分子）の構造'!O$53),'実質公債費比率（分子）の構造'!O$53,NA())</f>
        <v>1158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43544</v>
      </c>
      <c r="E56" s="137"/>
      <c r="F56" s="137"/>
      <c r="G56" s="137">
        <f>'将来負担比率（分子）の構造'!J$52</f>
        <v>41218</v>
      </c>
      <c r="H56" s="137"/>
      <c r="I56" s="137"/>
      <c r="J56" s="137">
        <f>'将来負担比率（分子）の構造'!K$52</f>
        <v>38916</v>
      </c>
      <c r="K56" s="137"/>
      <c r="L56" s="137"/>
      <c r="M56" s="137">
        <f>'将来負担比率（分子）の構造'!L$52</f>
        <v>36253</v>
      </c>
      <c r="N56" s="137"/>
      <c r="O56" s="137"/>
      <c r="P56" s="137">
        <f>'将来負担比率（分子）の構造'!M$52</f>
        <v>35121</v>
      </c>
    </row>
    <row r="57" spans="1:16" x14ac:dyDescent="0.15">
      <c r="A57" s="137" t="s">
        <v>36</v>
      </c>
      <c r="B57" s="137"/>
      <c r="C57" s="137"/>
      <c r="D57" s="137">
        <f>'将来負担比率（分子）の構造'!I$51</f>
        <v>8381</v>
      </c>
      <c r="E57" s="137"/>
      <c r="F57" s="137"/>
      <c r="G57" s="137">
        <f>'将来負担比率（分子）の構造'!J$51</f>
        <v>8816</v>
      </c>
      <c r="H57" s="137"/>
      <c r="I57" s="137"/>
      <c r="J57" s="137">
        <f>'将来負担比率（分子）の構造'!K$51</f>
        <v>7828</v>
      </c>
      <c r="K57" s="137"/>
      <c r="L57" s="137"/>
      <c r="M57" s="137">
        <f>'将来負担比率（分子）の構造'!L$51</f>
        <v>6530</v>
      </c>
      <c r="N57" s="137"/>
      <c r="O57" s="137"/>
      <c r="P57" s="137">
        <f>'将来負担比率（分子）の構造'!M$51</f>
        <v>6932</v>
      </c>
    </row>
    <row r="58" spans="1:16" x14ac:dyDescent="0.15">
      <c r="A58" s="137" t="s">
        <v>35</v>
      </c>
      <c r="B58" s="137"/>
      <c r="C58" s="137"/>
      <c r="D58" s="137">
        <f>'将来負担比率（分子）の構造'!I$50</f>
        <v>5055</v>
      </c>
      <c r="E58" s="137"/>
      <c r="F58" s="137"/>
      <c r="G58" s="137">
        <f>'将来負担比率（分子）の構造'!J$50</f>
        <v>5187</v>
      </c>
      <c r="H58" s="137"/>
      <c r="I58" s="137"/>
      <c r="J58" s="137">
        <f>'将来負担比率（分子）の構造'!K$50</f>
        <v>5117</v>
      </c>
      <c r="K58" s="137"/>
      <c r="L58" s="137"/>
      <c r="M58" s="137">
        <f>'将来負担比率（分子）の構造'!L$50</f>
        <v>9056</v>
      </c>
      <c r="N58" s="137"/>
      <c r="O58" s="137"/>
      <c r="P58" s="137">
        <f>'将来負担比率（分子）の構造'!M$50</f>
        <v>9266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14027</v>
      </c>
      <c r="C62" s="137"/>
      <c r="D62" s="137"/>
      <c r="E62" s="137">
        <f>'将来負担比率（分子）の構造'!J$45</f>
        <v>13769</v>
      </c>
      <c r="F62" s="137"/>
      <c r="G62" s="137"/>
      <c r="H62" s="137">
        <f>'将来負担比率（分子）の構造'!K$45</f>
        <v>13069</v>
      </c>
      <c r="I62" s="137"/>
      <c r="J62" s="137"/>
      <c r="K62" s="137">
        <f>'将来負担比率（分子）の構造'!L$45</f>
        <v>12508</v>
      </c>
      <c r="L62" s="137"/>
      <c r="M62" s="137"/>
      <c r="N62" s="137">
        <f>'将来負担比率（分子）の構造'!M$45</f>
        <v>12416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12062</v>
      </c>
      <c r="C64" s="137"/>
      <c r="D64" s="137"/>
      <c r="E64" s="137">
        <f>'将来負担比率（分子）の構造'!J$43</f>
        <v>11870</v>
      </c>
      <c r="F64" s="137"/>
      <c r="G64" s="137"/>
      <c r="H64" s="137">
        <f>'将来負担比率（分子）の構造'!K$43</f>
        <v>15005</v>
      </c>
      <c r="I64" s="137"/>
      <c r="J64" s="137"/>
      <c r="K64" s="137">
        <f>'将来負担比率（分子）の構造'!L$43</f>
        <v>14707</v>
      </c>
      <c r="L64" s="137"/>
      <c r="M64" s="137"/>
      <c r="N64" s="137">
        <f>'将来負担比率（分子）の構造'!M$43</f>
        <v>15787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52962</v>
      </c>
      <c r="C66" s="137"/>
      <c r="D66" s="137"/>
      <c r="E66" s="137">
        <f>'将来負担比率（分子）の構造'!J$41</f>
        <v>51301</v>
      </c>
      <c r="F66" s="137"/>
      <c r="G66" s="137"/>
      <c r="H66" s="137">
        <f>'将来負担比率（分子）の構造'!K$41</f>
        <v>49458</v>
      </c>
      <c r="I66" s="137"/>
      <c r="J66" s="137"/>
      <c r="K66" s="137">
        <f>'将来負担比率（分子）の構造'!L$41</f>
        <v>48521</v>
      </c>
      <c r="L66" s="137"/>
      <c r="M66" s="137"/>
      <c r="N66" s="137">
        <f>'将来負担比率（分子）の構造'!M$41</f>
        <v>48234</v>
      </c>
      <c r="O66" s="137"/>
      <c r="P66" s="137"/>
    </row>
    <row r="67" spans="1:16" x14ac:dyDescent="0.15">
      <c r="A67" s="137" t="s">
        <v>63</v>
      </c>
      <c r="B67" s="137" t="e">
        <f>NA()</f>
        <v>#N/A</v>
      </c>
      <c r="C67" s="137">
        <f>IF(ISNUMBER('将来負担比率（分子）の構造'!I$53), IF('将来負担比率（分子）の構造'!I$53 &lt; 0, 0, '将来負担比率（分子）の構造'!I$53), NA())</f>
        <v>22071</v>
      </c>
      <c r="D67" s="137" t="e">
        <f>NA()</f>
        <v>#N/A</v>
      </c>
      <c r="E67" s="137" t="e">
        <f>NA()</f>
        <v>#N/A</v>
      </c>
      <c r="F67" s="137">
        <f>IF(ISNUMBER('将来負担比率（分子）の構造'!J$53), IF('将来負担比率（分子）の構造'!J$53 &lt; 0, 0, '将来負担比率（分子）の構造'!J$53), NA())</f>
        <v>21719</v>
      </c>
      <c r="G67" s="137" t="e">
        <f>NA()</f>
        <v>#N/A</v>
      </c>
      <c r="H67" s="137" t="e">
        <f>NA()</f>
        <v>#N/A</v>
      </c>
      <c r="I67" s="137">
        <f>IF(ISNUMBER('将来負担比率（分子）の構造'!K$53), IF('将来負担比率（分子）の構造'!K$53 &lt; 0, 0, '将来負担比率（分子）の構造'!K$53), NA())</f>
        <v>25671</v>
      </c>
      <c r="J67" s="137" t="e">
        <f>NA()</f>
        <v>#N/A</v>
      </c>
      <c r="K67" s="137" t="e">
        <f>NA()</f>
        <v>#N/A</v>
      </c>
      <c r="L67" s="137">
        <f>IF(ISNUMBER('将来負担比率（分子）の構造'!L$53), IF('将来負担比率（分子）の構造'!L$53 &lt; 0, 0, '将来負担比率（分子）の構造'!L$53), NA())</f>
        <v>23897</v>
      </c>
      <c r="M67" s="137" t="e">
        <f>NA()</f>
        <v>#N/A</v>
      </c>
      <c r="N67" s="137" t="e">
        <f>NA()</f>
        <v>#N/A</v>
      </c>
      <c r="O67" s="137">
        <f>IF(ISNUMBER('将来負担比率（分子）の構造'!M$53), IF('将来負担比率（分子）の構造'!M$53 &lt; 0, 0, '将来負担比率（分子）の構造'!M$53), NA())</f>
        <v>25118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43666622</v>
      </c>
      <c r="S5" s="615"/>
      <c r="T5" s="615"/>
      <c r="U5" s="615"/>
      <c r="V5" s="615"/>
      <c r="W5" s="615"/>
      <c r="X5" s="615"/>
      <c r="Y5" s="616"/>
      <c r="Z5" s="617">
        <v>52.9</v>
      </c>
      <c r="AA5" s="617"/>
      <c r="AB5" s="617"/>
      <c r="AC5" s="617"/>
      <c r="AD5" s="618">
        <v>41247723</v>
      </c>
      <c r="AE5" s="618"/>
      <c r="AF5" s="618"/>
      <c r="AG5" s="618"/>
      <c r="AH5" s="618"/>
      <c r="AI5" s="618"/>
      <c r="AJ5" s="618"/>
      <c r="AK5" s="618"/>
      <c r="AL5" s="619">
        <v>87.6</v>
      </c>
      <c r="AM5" s="620"/>
      <c r="AN5" s="620"/>
      <c r="AO5" s="621"/>
      <c r="AP5" s="611" t="s">
        <v>212</v>
      </c>
      <c r="AQ5" s="612"/>
      <c r="AR5" s="612"/>
      <c r="AS5" s="612"/>
      <c r="AT5" s="612"/>
      <c r="AU5" s="612"/>
      <c r="AV5" s="612"/>
      <c r="AW5" s="612"/>
      <c r="AX5" s="612"/>
      <c r="AY5" s="612"/>
      <c r="AZ5" s="612"/>
      <c r="BA5" s="612"/>
      <c r="BB5" s="612"/>
      <c r="BC5" s="612"/>
      <c r="BD5" s="612"/>
      <c r="BE5" s="612"/>
      <c r="BF5" s="613"/>
      <c r="BG5" s="625">
        <v>41242180</v>
      </c>
      <c r="BH5" s="626"/>
      <c r="BI5" s="626"/>
      <c r="BJ5" s="626"/>
      <c r="BK5" s="626"/>
      <c r="BL5" s="626"/>
      <c r="BM5" s="626"/>
      <c r="BN5" s="627"/>
      <c r="BO5" s="628">
        <v>94.4</v>
      </c>
      <c r="BP5" s="628"/>
      <c r="BQ5" s="628"/>
      <c r="BR5" s="628"/>
      <c r="BS5" s="629">
        <v>498973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512433</v>
      </c>
      <c r="S6" s="626"/>
      <c r="T6" s="626"/>
      <c r="U6" s="626"/>
      <c r="V6" s="626"/>
      <c r="W6" s="626"/>
      <c r="X6" s="626"/>
      <c r="Y6" s="627"/>
      <c r="Z6" s="628">
        <v>0.6</v>
      </c>
      <c r="AA6" s="628"/>
      <c r="AB6" s="628"/>
      <c r="AC6" s="628"/>
      <c r="AD6" s="629">
        <v>512433</v>
      </c>
      <c r="AE6" s="629"/>
      <c r="AF6" s="629"/>
      <c r="AG6" s="629"/>
      <c r="AH6" s="629"/>
      <c r="AI6" s="629"/>
      <c r="AJ6" s="629"/>
      <c r="AK6" s="629"/>
      <c r="AL6" s="630">
        <v>1.1000000000000001</v>
      </c>
      <c r="AM6" s="631"/>
      <c r="AN6" s="631"/>
      <c r="AO6" s="632"/>
      <c r="AP6" s="622" t="s">
        <v>217</v>
      </c>
      <c r="AQ6" s="623"/>
      <c r="AR6" s="623"/>
      <c r="AS6" s="623"/>
      <c r="AT6" s="623"/>
      <c r="AU6" s="623"/>
      <c r="AV6" s="623"/>
      <c r="AW6" s="623"/>
      <c r="AX6" s="623"/>
      <c r="AY6" s="623"/>
      <c r="AZ6" s="623"/>
      <c r="BA6" s="623"/>
      <c r="BB6" s="623"/>
      <c r="BC6" s="623"/>
      <c r="BD6" s="623"/>
      <c r="BE6" s="623"/>
      <c r="BF6" s="624"/>
      <c r="BG6" s="625">
        <v>41242180</v>
      </c>
      <c r="BH6" s="626"/>
      <c r="BI6" s="626"/>
      <c r="BJ6" s="626"/>
      <c r="BK6" s="626"/>
      <c r="BL6" s="626"/>
      <c r="BM6" s="626"/>
      <c r="BN6" s="627"/>
      <c r="BO6" s="628">
        <v>94.4</v>
      </c>
      <c r="BP6" s="628"/>
      <c r="BQ6" s="628"/>
      <c r="BR6" s="628"/>
      <c r="BS6" s="629">
        <v>498973</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445274</v>
      </c>
      <c r="CS6" s="626"/>
      <c r="CT6" s="626"/>
      <c r="CU6" s="626"/>
      <c r="CV6" s="626"/>
      <c r="CW6" s="626"/>
      <c r="CX6" s="626"/>
      <c r="CY6" s="627"/>
      <c r="CZ6" s="628">
        <v>0.6</v>
      </c>
      <c r="DA6" s="628"/>
      <c r="DB6" s="628"/>
      <c r="DC6" s="628"/>
      <c r="DD6" s="634" t="s">
        <v>219</v>
      </c>
      <c r="DE6" s="626"/>
      <c r="DF6" s="626"/>
      <c r="DG6" s="626"/>
      <c r="DH6" s="626"/>
      <c r="DI6" s="626"/>
      <c r="DJ6" s="626"/>
      <c r="DK6" s="626"/>
      <c r="DL6" s="626"/>
      <c r="DM6" s="626"/>
      <c r="DN6" s="626"/>
      <c r="DO6" s="626"/>
      <c r="DP6" s="627"/>
      <c r="DQ6" s="634">
        <v>445274</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29462</v>
      </c>
      <c r="S7" s="626"/>
      <c r="T7" s="626"/>
      <c r="U7" s="626"/>
      <c r="V7" s="626"/>
      <c r="W7" s="626"/>
      <c r="X7" s="626"/>
      <c r="Y7" s="627"/>
      <c r="Z7" s="628">
        <v>0</v>
      </c>
      <c r="AA7" s="628"/>
      <c r="AB7" s="628"/>
      <c r="AC7" s="628"/>
      <c r="AD7" s="629">
        <v>29462</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19116678</v>
      </c>
      <c r="BH7" s="626"/>
      <c r="BI7" s="626"/>
      <c r="BJ7" s="626"/>
      <c r="BK7" s="626"/>
      <c r="BL7" s="626"/>
      <c r="BM7" s="626"/>
      <c r="BN7" s="627"/>
      <c r="BO7" s="628">
        <v>43.8</v>
      </c>
      <c r="BP7" s="628"/>
      <c r="BQ7" s="628"/>
      <c r="BR7" s="628"/>
      <c r="BS7" s="629">
        <v>498973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8941118</v>
      </c>
      <c r="CS7" s="626"/>
      <c r="CT7" s="626"/>
      <c r="CU7" s="626"/>
      <c r="CV7" s="626"/>
      <c r="CW7" s="626"/>
      <c r="CX7" s="626"/>
      <c r="CY7" s="627"/>
      <c r="CZ7" s="628">
        <v>11.3</v>
      </c>
      <c r="DA7" s="628"/>
      <c r="DB7" s="628"/>
      <c r="DC7" s="628"/>
      <c r="DD7" s="634">
        <v>135429</v>
      </c>
      <c r="DE7" s="626"/>
      <c r="DF7" s="626"/>
      <c r="DG7" s="626"/>
      <c r="DH7" s="626"/>
      <c r="DI7" s="626"/>
      <c r="DJ7" s="626"/>
      <c r="DK7" s="626"/>
      <c r="DL7" s="626"/>
      <c r="DM7" s="626"/>
      <c r="DN7" s="626"/>
      <c r="DO7" s="626"/>
      <c r="DP7" s="627"/>
      <c r="DQ7" s="634">
        <v>7953201</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153472</v>
      </c>
      <c r="S8" s="626"/>
      <c r="T8" s="626"/>
      <c r="U8" s="626"/>
      <c r="V8" s="626"/>
      <c r="W8" s="626"/>
      <c r="X8" s="626"/>
      <c r="Y8" s="627"/>
      <c r="Z8" s="628">
        <v>0.2</v>
      </c>
      <c r="AA8" s="628"/>
      <c r="AB8" s="628"/>
      <c r="AC8" s="628"/>
      <c r="AD8" s="629">
        <v>153472</v>
      </c>
      <c r="AE8" s="629"/>
      <c r="AF8" s="629"/>
      <c r="AG8" s="629"/>
      <c r="AH8" s="629"/>
      <c r="AI8" s="629"/>
      <c r="AJ8" s="629"/>
      <c r="AK8" s="629"/>
      <c r="AL8" s="630">
        <v>0.3</v>
      </c>
      <c r="AM8" s="631"/>
      <c r="AN8" s="631"/>
      <c r="AO8" s="632"/>
      <c r="AP8" s="622" t="s">
        <v>224</v>
      </c>
      <c r="AQ8" s="623"/>
      <c r="AR8" s="623"/>
      <c r="AS8" s="623"/>
      <c r="AT8" s="623"/>
      <c r="AU8" s="623"/>
      <c r="AV8" s="623"/>
      <c r="AW8" s="623"/>
      <c r="AX8" s="623"/>
      <c r="AY8" s="623"/>
      <c r="AZ8" s="623"/>
      <c r="BA8" s="623"/>
      <c r="BB8" s="623"/>
      <c r="BC8" s="623"/>
      <c r="BD8" s="623"/>
      <c r="BE8" s="623"/>
      <c r="BF8" s="624"/>
      <c r="BG8" s="625">
        <v>394395</v>
      </c>
      <c r="BH8" s="626"/>
      <c r="BI8" s="626"/>
      <c r="BJ8" s="626"/>
      <c r="BK8" s="626"/>
      <c r="BL8" s="626"/>
      <c r="BM8" s="626"/>
      <c r="BN8" s="627"/>
      <c r="BO8" s="628">
        <v>0.9</v>
      </c>
      <c r="BP8" s="628"/>
      <c r="BQ8" s="628"/>
      <c r="BR8" s="628"/>
      <c r="BS8" s="634" t="s">
        <v>225</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30822271</v>
      </c>
      <c r="CS8" s="626"/>
      <c r="CT8" s="626"/>
      <c r="CU8" s="626"/>
      <c r="CV8" s="626"/>
      <c r="CW8" s="626"/>
      <c r="CX8" s="626"/>
      <c r="CY8" s="627"/>
      <c r="CZ8" s="628">
        <v>39</v>
      </c>
      <c r="DA8" s="628"/>
      <c r="DB8" s="628"/>
      <c r="DC8" s="628"/>
      <c r="DD8" s="634">
        <v>679031</v>
      </c>
      <c r="DE8" s="626"/>
      <c r="DF8" s="626"/>
      <c r="DG8" s="626"/>
      <c r="DH8" s="626"/>
      <c r="DI8" s="626"/>
      <c r="DJ8" s="626"/>
      <c r="DK8" s="626"/>
      <c r="DL8" s="626"/>
      <c r="DM8" s="626"/>
      <c r="DN8" s="626"/>
      <c r="DO8" s="626"/>
      <c r="DP8" s="627"/>
      <c r="DQ8" s="634">
        <v>15170332</v>
      </c>
      <c r="DR8" s="626"/>
      <c r="DS8" s="626"/>
      <c r="DT8" s="626"/>
      <c r="DU8" s="626"/>
      <c r="DV8" s="626"/>
      <c r="DW8" s="626"/>
      <c r="DX8" s="626"/>
      <c r="DY8" s="626"/>
      <c r="DZ8" s="626"/>
      <c r="EA8" s="626"/>
      <c r="EB8" s="626"/>
      <c r="EC8" s="635"/>
    </row>
    <row r="9" spans="2:143" ht="11.25" customHeight="1" x14ac:dyDescent="0.15">
      <c r="B9" s="622" t="s">
        <v>227</v>
      </c>
      <c r="C9" s="623"/>
      <c r="D9" s="623"/>
      <c r="E9" s="623"/>
      <c r="F9" s="623"/>
      <c r="G9" s="623"/>
      <c r="H9" s="623"/>
      <c r="I9" s="623"/>
      <c r="J9" s="623"/>
      <c r="K9" s="623"/>
      <c r="L9" s="623"/>
      <c r="M9" s="623"/>
      <c r="N9" s="623"/>
      <c r="O9" s="623"/>
      <c r="P9" s="623"/>
      <c r="Q9" s="624"/>
      <c r="R9" s="625">
        <v>95023</v>
      </c>
      <c r="S9" s="626"/>
      <c r="T9" s="626"/>
      <c r="U9" s="626"/>
      <c r="V9" s="626"/>
      <c r="W9" s="626"/>
      <c r="X9" s="626"/>
      <c r="Y9" s="627"/>
      <c r="Z9" s="628">
        <v>0.1</v>
      </c>
      <c r="AA9" s="628"/>
      <c r="AB9" s="628"/>
      <c r="AC9" s="628"/>
      <c r="AD9" s="629">
        <v>95023</v>
      </c>
      <c r="AE9" s="629"/>
      <c r="AF9" s="629"/>
      <c r="AG9" s="629"/>
      <c r="AH9" s="629"/>
      <c r="AI9" s="629"/>
      <c r="AJ9" s="629"/>
      <c r="AK9" s="629"/>
      <c r="AL9" s="630">
        <v>0.2</v>
      </c>
      <c r="AM9" s="631"/>
      <c r="AN9" s="631"/>
      <c r="AO9" s="632"/>
      <c r="AP9" s="622" t="s">
        <v>228</v>
      </c>
      <c r="AQ9" s="623"/>
      <c r="AR9" s="623"/>
      <c r="AS9" s="623"/>
      <c r="AT9" s="623"/>
      <c r="AU9" s="623"/>
      <c r="AV9" s="623"/>
      <c r="AW9" s="623"/>
      <c r="AX9" s="623"/>
      <c r="AY9" s="623"/>
      <c r="AZ9" s="623"/>
      <c r="BA9" s="623"/>
      <c r="BB9" s="623"/>
      <c r="BC9" s="623"/>
      <c r="BD9" s="623"/>
      <c r="BE9" s="623"/>
      <c r="BF9" s="624"/>
      <c r="BG9" s="625">
        <v>14094024</v>
      </c>
      <c r="BH9" s="626"/>
      <c r="BI9" s="626"/>
      <c r="BJ9" s="626"/>
      <c r="BK9" s="626"/>
      <c r="BL9" s="626"/>
      <c r="BM9" s="626"/>
      <c r="BN9" s="627"/>
      <c r="BO9" s="628">
        <v>32.299999999999997</v>
      </c>
      <c r="BP9" s="628"/>
      <c r="BQ9" s="628"/>
      <c r="BR9" s="628"/>
      <c r="BS9" s="634" t="s">
        <v>225</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8524852</v>
      </c>
      <c r="CS9" s="626"/>
      <c r="CT9" s="626"/>
      <c r="CU9" s="626"/>
      <c r="CV9" s="626"/>
      <c r="CW9" s="626"/>
      <c r="CX9" s="626"/>
      <c r="CY9" s="627"/>
      <c r="CZ9" s="628">
        <v>10.8</v>
      </c>
      <c r="DA9" s="628"/>
      <c r="DB9" s="628"/>
      <c r="DC9" s="628"/>
      <c r="DD9" s="634">
        <v>87663</v>
      </c>
      <c r="DE9" s="626"/>
      <c r="DF9" s="626"/>
      <c r="DG9" s="626"/>
      <c r="DH9" s="626"/>
      <c r="DI9" s="626"/>
      <c r="DJ9" s="626"/>
      <c r="DK9" s="626"/>
      <c r="DL9" s="626"/>
      <c r="DM9" s="626"/>
      <c r="DN9" s="626"/>
      <c r="DO9" s="626"/>
      <c r="DP9" s="627"/>
      <c r="DQ9" s="634">
        <v>7470320</v>
      </c>
      <c r="DR9" s="626"/>
      <c r="DS9" s="626"/>
      <c r="DT9" s="626"/>
      <c r="DU9" s="626"/>
      <c r="DV9" s="626"/>
      <c r="DW9" s="626"/>
      <c r="DX9" s="626"/>
      <c r="DY9" s="626"/>
      <c r="DZ9" s="626"/>
      <c r="EA9" s="626"/>
      <c r="EB9" s="626"/>
      <c r="EC9" s="635"/>
    </row>
    <row r="10" spans="2:143" ht="11.25" customHeight="1" x14ac:dyDescent="0.15">
      <c r="B10" s="622" t="s">
        <v>230</v>
      </c>
      <c r="C10" s="623"/>
      <c r="D10" s="623"/>
      <c r="E10" s="623"/>
      <c r="F10" s="623"/>
      <c r="G10" s="623"/>
      <c r="H10" s="623"/>
      <c r="I10" s="623"/>
      <c r="J10" s="623"/>
      <c r="K10" s="623"/>
      <c r="L10" s="623"/>
      <c r="M10" s="623"/>
      <c r="N10" s="623"/>
      <c r="O10" s="623"/>
      <c r="P10" s="623"/>
      <c r="Q10" s="624"/>
      <c r="R10" s="625">
        <v>4283231</v>
      </c>
      <c r="S10" s="626"/>
      <c r="T10" s="626"/>
      <c r="U10" s="626"/>
      <c r="V10" s="626"/>
      <c r="W10" s="626"/>
      <c r="X10" s="626"/>
      <c r="Y10" s="627"/>
      <c r="Z10" s="628">
        <v>5.2</v>
      </c>
      <c r="AA10" s="628"/>
      <c r="AB10" s="628"/>
      <c r="AC10" s="628"/>
      <c r="AD10" s="629">
        <v>4283231</v>
      </c>
      <c r="AE10" s="629"/>
      <c r="AF10" s="629"/>
      <c r="AG10" s="629"/>
      <c r="AH10" s="629"/>
      <c r="AI10" s="629"/>
      <c r="AJ10" s="629"/>
      <c r="AK10" s="629"/>
      <c r="AL10" s="630">
        <v>9.1</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1004125</v>
      </c>
      <c r="BH10" s="626"/>
      <c r="BI10" s="626"/>
      <c r="BJ10" s="626"/>
      <c r="BK10" s="626"/>
      <c r="BL10" s="626"/>
      <c r="BM10" s="626"/>
      <c r="BN10" s="627"/>
      <c r="BO10" s="628">
        <v>2.2999999999999998</v>
      </c>
      <c r="BP10" s="628"/>
      <c r="BQ10" s="628"/>
      <c r="BR10" s="628"/>
      <c r="BS10" s="634" t="s">
        <v>225</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289127</v>
      </c>
      <c r="CS10" s="626"/>
      <c r="CT10" s="626"/>
      <c r="CU10" s="626"/>
      <c r="CV10" s="626"/>
      <c r="CW10" s="626"/>
      <c r="CX10" s="626"/>
      <c r="CY10" s="627"/>
      <c r="CZ10" s="628">
        <v>0.4</v>
      </c>
      <c r="DA10" s="628"/>
      <c r="DB10" s="628"/>
      <c r="DC10" s="628"/>
      <c r="DD10" s="634" t="s">
        <v>225</v>
      </c>
      <c r="DE10" s="626"/>
      <c r="DF10" s="626"/>
      <c r="DG10" s="626"/>
      <c r="DH10" s="626"/>
      <c r="DI10" s="626"/>
      <c r="DJ10" s="626"/>
      <c r="DK10" s="626"/>
      <c r="DL10" s="626"/>
      <c r="DM10" s="626"/>
      <c r="DN10" s="626"/>
      <c r="DO10" s="626"/>
      <c r="DP10" s="627"/>
      <c r="DQ10" s="634">
        <v>89127</v>
      </c>
      <c r="DR10" s="626"/>
      <c r="DS10" s="626"/>
      <c r="DT10" s="626"/>
      <c r="DU10" s="626"/>
      <c r="DV10" s="626"/>
      <c r="DW10" s="626"/>
      <c r="DX10" s="626"/>
      <c r="DY10" s="626"/>
      <c r="DZ10" s="626"/>
      <c r="EA10" s="626"/>
      <c r="EB10" s="626"/>
      <c r="EC10" s="635"/>
    </row>
    <row r="11" spans="2:143" ht="11.25" customHeight="1" x14ac:dyDescent="0.15">
      <c r="B11" s="622" t="s">
        <v>233</v>
      </c>
      <c r="C11" s="623"/>
      <c r="D11" s="623"/>
      <c r="E11" s="623"/>
      <c r="F11" s="623"/>
      <c r="G11" s="623"/>
      <c r="H11" s="623"/>
      <c r="I11" s="623"/>
      <c r="J11" s="623"/>
      <c r="K11" s="623"/>
      <c r="L11" s="623"/>
      <c r="M11" s="623"/>
      <c r="N11" s="623"/>
      <c r="O11" s="623"/>
      <c r="P11" s="623"/>
      <c r="Q11" s="624"/>
      <c r="R11" s="625">
        <v>139760</v>
      </c>
      <c r="S11" s="626"/>
      <c r="T11" s="626"/>
      <c r="U11" s="626"/>
      <c r="V11" s="626"/>
      <c r="W11" s="626"/>
      <c r="X11" s="626"/>
      <c r="Y11" s="627"/>
      <c r="Z11" s="628">
        <v>0.2</v>
      </c>
      <c r="AA11" s="628"/>
      <c r="AB11" s="628"/>
      <c r="AC11" s="628"/>
      <c r="AD11" s="629">
        <v>139760</v>
      </c>
      <c r="AE11" s="629"/>
      <c r="AF11" s="629"/>
      <c r="AG11" s="629"/>
      <c r="AH11" s="629"/>
      <c r="AI11" s="629"/>
      <c r="AJ11" s="629"/>
      <c r="AK11" s="629"/>
      <c r="AL11" s="630">
        <v>0.3</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3624134</v>
      </c>
      <c r="BH11" s="626"/>
      <c r="BI11" s="626"/>
      <c r="BJ11" s="626"/>
      <c r="BK11" s="626"/>
      <c r="BL11" s="626"/>
      <c r="BM11" s="626"/>
      <c r="BN11" s="627"/>
      <c r="BO11" s="628">
        <v>8.3000000000000007</v>
      </c>
      <c r="BP11" s="628"/>
      <c r="BQ11" s="628"/>
      <c r="BR11" s="628"/>
      <c r="BS11" s="634">
        <v>498973</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732324</v>
      </c>
      <c r="CS11" s="626"/>
      <c r="CT11" s="626"/>
      <c r="CU11" s="626"/>
      <c r="CV11" s="626"/>
      <c r="CW11" s="626"/>
      <c r="CX11" s="626"/>
      <c r="CY11" s="627"/>
      <c r="CZ11" s="628">
        <v>0.9</v>
      </c>
      <c r="DA11" s="628"/>
      <c r="DB11" s="628"/>
      <c r="DC11" s="628"/>
      <c r="DD11" s="634">
        <v>268976</v>
      </c>
      <c r="DE11" s="626"/>
      <c r="DF11" s="626"/>
      <c r="DG11" s="626"/>
      <c r="DH11" s="626"/>
      <c r="DI11" s="626"/>
      <c r="DJ11" s="626"/>
      <c r="DK11" s="626"/>
      <c r="DL11" s="626"/>
      <c r="DM11" s="626"/>
      <c r="DN11" s="626"/>
      <c r="DO11" s="626"/>
      <c r="DP11" s="627"/>
      <c r="DQ11" s="634">
        <v>382168</v>
      </c>
      <c r="DR11" s="626"/>
      <c r="DS11" s="626"/>
      <c r="DT11" s="626"/>
      <c r="DU11" s="626"/>
      <c r="DV11" s="626"/>
      <c r="DW11" s="626"/>
      <c r="DX11" s="626"/>
      <c r="DY11" s="626"/>
      <c r="DZ11" s="626"/>
      <c r="EA11" s="626"/>
      <c r="EB11" s="626"/>
      <c r="EC11" s="635"/>
    </row>
    <row r="12" spans="2:143" ht="11.25" customHeight="1" x14ac:dyDescent="0.15">
      <c r="B12" s="622" t="s">
        <v>236</v>
      </c>
      <c r="C12" s="623"/>
      <c r="D12" s="623"/>
      <c r="E12" s="623"/>
      <c r="F12" s="623"/>
      <c r="G12" s="623"/>
      <c r="H12" s="623"/>
      <c r="I12" s="623"/>
      <c r="J12" s="623"/>
      <c r="K12" s="623"/>
      <c r="L12" s="623"/>
      <c r="M12" s="623"/>
      <c r="N12" s="623"/>
      <c r="O12" s="623"/>
      <c r="P12" s="623"/>
      <c r="Q12" s="624"/>
      <c r="R12" s="625" t="s">
        <v>225</v>
      </c>
      <c r="S12" s="626"/>
      <c r="T12" s="626"/>
      <c r="U12" s="626"/>
      <c r="V12" s="626"/>
      <c r="W12" s="626"/>
      <c r="X12" s="626"/>
      <c r="Y12" s="627"/>
      <c r="Z12" s="628" t="s">
        <v>225</v>
      </c>
      <c r="AA12" s="628"/>
      <c r="AB12" s="628"/>
      <c r="AC12" s="628"/>
      <c r="AD12" s="629" t="s">
        <v>225</v>
      </c>
      <c r="AE12" s="629"/>
      <c r="AF12" s="629"/>
      <c r="AG12" s="629"/>
      <c r="AH12" s="629"/>
      <c r="AI12" s="629"/>
      <c r="AJ12" s="629"/>
      <c r="AK12" s="629"/>
      <c r="AL12" s="630" t="s">
        <v>225</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19712790</v>
      </c>
      <c r="BH12" s="626"/>
      <c r="BI12" s="626"/>
      <c r="BJ12" s="626"/>
      <c r="BK12" s="626"/>
      <c r="BL12" s="626"/>
      <c r="BM12" s="626"/>
      <c r="BN12" s="627"/>
      <c r="BO12" s="628">
        <v>45.1</v>
      </c>
      <c r="BP12" s="628"/>
      <c r="BQ12" s="628"/>
      <c r="BR12" s="628"/>
      <c r="BS12" s="634" t="s">
        <v>225</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3095180</v>
      </c>
      <c r="CS12" s="626"/>
      <c r="CT12" s="626"/>
      <c r="CU12" s="626"/>
      <c r="CV12" s="626"/>
      <c r="CW12" s="626"/>
      <c r="CX12" s="626"/>
      <c r="CY12" s="627"/>
      <c r="CZ12" s="628">
        <v>3.9</v>
      </c>
      <c r="DA12" s="628"/>
      <c r="DB12" s="628"/>
      <c r="DC12" s="628"/>
      <c r="DD12" s="634">
        <v>24767</v>
      </c>
      <c r="DE12" s="626"/>
      <c r="DF12" s="626"/>
      <c r="DG12" s="626"/>
      <c r="DH12" s="626"/>
      <c r="DI12" s="626"/>
      <c r="DJ12" s="626"/>
      <c r="DK12" s="626"/>
      <c r="DL12" s="626"/>
      <c r="DM12" s="626"/>
      <c r="DN12" s="626"/>
      <c r="DO12" s="626"/>
      <c r="DP12" s="627"/>
      <c r="DQ12" s="634">
        <v>838663</v>
      </c>
      <c r="DR12" s="626"/>
      <c r="DS12" s="626"/>
      <c r="DT12" s="626"/>
      <c r="DU12" s="626"/>
      <c r="DV12" s="626"/>
      <c r="DW12" s="626"/>
      <c r="DX12" s="626"/>
      <c r="DY12" s="626"/>
      <c r="DZ12" s="626"/>
      <c r="EA12" s="626"/>
      <c r="EB12" s="626"/>
      <c r="EC12" s="635"/>
    </row>
    <row r="13" spans="2:143" ht="11.25" customHeight="1" x14ac:dyDescent="0.15">
      <c r="B13" s="622" t="s">
        <v>239</v>
      </c>
      <c r="C13" s="623"/>
      <c r="D13" s="623"/>
      <c r="E13" s="623"/>
      <c r="F13" s="623"/>
      <c r="G13" s="623"/>
      <c r="H13" s="623"/>
      <c r="I13" s="623"/>
      <c r="J13" s="623"/>
      <c r="K13" s="623"/>
      <c r="L13" s="623"/>
      <c r="M13" s="623"/>
      <c r="N13" s="623"/>
      <c r="O13" s="623"/>
      <c r="P13" s="623"/>
      <c r="Q13" s="624"/>
      <c r="R13" s="625">
        <v>222899</v>
      </c>
      <c r="S13" s="626"/>
      <c r="T13" s="626"/>
      <c r="U13" s="626"/>
      <c r="V13" s="626"/>
      <c r="W13" s="626"/>
      <c r="X13" s="626"/>
      <c r="Y13" s="627"/>
      <c r="Z13" s="628">
        <v>0.3</v>
      </c>
      <c r="AA13" s="628"/>
      <c r="AB13" s="628"/>
      <c r="AC13" s="628"/>
      <c r="AD13" s="629">
        <v>222899</v>
      </c>
      <c r="AE13" s="629"/>
      <c r="AF13" s="629"/>
      <c r="AG13" s="629"/>
      <c r="AH13" s="629"/>
      <c r="AI13" s="629"/>
      <c r="AJ13" s="629"/>
      <c r="AK13" s="629"/>
      <c r="AL13" s="630">
        <v>0.5</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19618253</v>
      </c>
      <c r="BH13" s="626"/>
      <c r="BI13" s="626"/>
      <c r="BJ13" s="626"/>
      <c r="BK13" s="626"/>
      <c r="BL13" s="626"/>
      <c r="BM13" s="626"/>
      <c r="BN13" s="627"/>
      <c r="BO13" s="628">
        <v>44.9</v>
      </c>
      <c r="BP13" s="628"/>
      <c r="BQ13" s="628"/>
      <c r="BR13" s="628"/>
      <c r="BS13" s="634" t="s">
        <v>225</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8247093</v>
      </c>
      <c r="CS13" s="626"/>
      <c r="CT13" s="626"/>
      <c r="CU13" s="626"/>
      <c r="CV13" s="626"/>
      <c r="CW13" s="626"/>
      <c r="CX13" s="626"/>
      <c r="CY13" s="627"/>
      <c r="CZ13" s="628">
        <v>10.4</v>
      </c>
      <c r="DA13" s="628"/>
      <c r="DB13" s="628"/>
      <c r="DC13" s="628"/>
      <c r="DD13" s="634">
        <v>3950692</v>
      </c>
      <c r="DE13" s="626"/>
      <c r="DF13" s="626"/>
      <c r="DG13" s="626"/>
      <c r="DH13" s="626"/>
      <c r="DI13" s="626"/>
      <c r="DJ13" s="626"/>
      <c r="DK13" s="626"/>
      <c r="DL13" s="626"/>
      <c r="DM13" s="626"/>
      <c r="DN13" s="626"/>
      <c r="DO13" s="626"/>
      <c r="DP13" s="627"/>
      <c r="DQ13" s="634">
        <v>4635894</v>
      </c>
      <c r="DR13" s="626"/>
      <c r="DS13" s="626"/>
      <c r="DT13" s="626"/>
      <c r="DU13" s="626"/>
      <c r="DV13" s="626"/>
      <c r="DW13" s="626"/>
      <c r="DX13" s="626"/>
      <c r="DY13" s="626"/>
      <c r="DZ13" s="626"/>
      <c r="EA13" s="626"/>
      <c r="EB13" s="626"/>
      <c r="EC13" s="635"/>
    </row>
    <row r="14" spans="2:143" ht="11.25" customHeight="1" x14ac:dyDescent="0.15">
      <c r="B14" s="622" t="s">
        <v>242</v>
      </c>
      <c r="C14" s="623"/>
      <c r="D14" s="623"/>
      <c r="E14" s="623"/>
      <c r="F14" s="623"/>
      <c r="G14" s="623"/>
      <c r="H14" s="623"/>
      <c r="I14" s="623"/>
      <c r="J14" s="623"/>
      <c r="K14" s="623"/>
      <c r="L14" s="623"/>
      <c r="M14" s="623"/>
      <c r="N14" s="623"/>
      <c r="O14" s="623"/>
      <c r="P14" s="623"/>
      <c r="Q14" s="624"/>
      <c r="R14" s="625" t="s">
        <v>225</v>
      </c>
      <c r="S14" s="626"/>
      <c r="T14" s="626"/>
      <c r="U14" s="626"/>
      <c r="V14" s="626"/>
      <c r="W14" s="626"/>
      <c r="X14" s="626"/>
      <c r="Y14" s="627"/>
      <c r="Z14" s="628" t="s">
        <v>225</v>
      </c>
      <c r="AA14" s="628"/>
      <c r="AB14" s="628"/>
      <c r="AC14" s="628"/>
      <c r="AD14" s="629" t="s">
        <v>225</v>
      </c>
      <c r="AE14" s="629"/>
      <c r="AF14" s="629"/>
      <c r="AG14" s="629"/>
      <c r="AH14" s="629"/>
      <c r="AI14" s="629"/>
      <c r="AJ14" s="629"/>
      <c r="AK14" s="629"/>
      <c r="AL14" s="630" t="s">
        <v>225</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368100</v>
      </c>
      <c r="BH14" s="626"/>
      <c r="BI14" s="626"/>
      <c r="BJ14" s="626"/>
      <c r="BK14" s="626"/>
      <c r="BL14" s="626"/>
      <c r="BM14" s="626"/>
      <c r="BN14" s="627"/>
      <c r="BO14" s="628">
        <v>0.8</v>
      </c>
      <c r="BP14" s="628"/>
      <c r="BQ14" s="628"/>
      <c r="BR14" s="628"/>
      <c r="BS14" s="634" t="s">
        <v>225</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3003297</v>
      </c>
      <c r="CS14" s="626"/>
      <c r="CT14" s="626"/>
      <c r="CU14" s="626"/>
      <c r="CV14" s="626"/>
      <c r="CW14" s="626"/>
      <c r="CX14" s="626"/>
      <c r="CY14" s="627"/>
      <c r="CZ14" s="628">
        <v>3.8</v>
      </c>
      <c r="DA14" s="628"/>
      <c r="DB14" s="628"/>
      <c r="DC14" s="628"/>
      <c r="DD14" s="634">
        <v>368308</v>
      </c>
      <c r="DE14" s="626"/>
      <c r="DF14" s="626"/>
      <c r="DG14" s="626"/>
      <c r="DH14" s="626"/>
      <c r="DI14" s="626"/>
      <c r="DJ14" s="626"/>
      <c r="DK14" s="626"/>
      <c r="DL14" s="626"/>
      <c r="DM14" s="626"/>
      <c r="DN14" s="626"/>
      <c r="DO14" s="626"/>
      <c r="DP14" s="627"/>
      <c r="DQ14" s="634">
        <v>2506040</v>
      </c>
      <c r="DR14" s="626"/>
      <c r="DS14" s="626"/>
      <c r="DT14" s="626"/>
      <c r="DU14" s="626"/>
      <c r="DV14" s="626"/>
      <c r="DW14" s="626"/>
      <c r="DX14" s="626"/>
      <c r="DY14" s="626"/>
      <c r="DZ14" s="626"/>
      <c r="EA14" s="626"/>
      <c r="EB14" s="626"/>
      <c r="EC14" s="635"/>
    </row>
    <row r="15" spans="2:143" ht="11.25" customHeight="1" x14ac:dyDescent="0.15">
      <c r="B15" s="622" t="s">
        <v>245</v>
      </c>
      <c r="C15" s="623"/>
      <c r="D15" s="623"/>
      <c r="E15" s="623"/>
      <c r="F15" s="623"/>
      <c r="G15" s="623"/>
      <c r="H15" s="623"/>
      <c r="I15" s="623"/>
      <c r="J15" s="623"/>
      <c r="K15" s="623"/>
      <c r="L15" s="623"/>
      <c r="M15" s="623"/>
      <c r="N15" s="623"/>
      <c r="O15" s="623"/>
      <c r="P15" s="623"/>
      <c r="Q15" s="624"/>
      <c r="R15" s="625">
        <v>144951</v>
      </c>
      <c r="S15" s="626"/>
      <c r="T15" s="626"/>
      <c r="U15" s="626"/>
      <c r="V15" s="626"/>
      <c r="W15" s="626"/>
      <c r="X15" s="626"/>
      <c r="Y15" s="627"/>
      <c r="Z15" s="628">
        <v>0.2</v>
      </c>
      <c r="AA15" s="628"/>
      <c r="AB15" s="628"/>
      <c r="AC15" s="628"/>
      <c r="AD15" s="629">
        <v>144951</v>
      </c>
      <c r="AE15" s="629"/>
      <c r="AF15" s="629"/>
      <c r="AG15" s="629"/>
      <c r="AH15" s="629"/>
      <c r="AI15" s="629"/>
      <c r="AJ15" s="629"/>
      <c r="AK15" s="629"/>
      <c r="AL15" s="630">
        <v>0.3</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2044612</v>
      </c>
      <c r="BH15" s="626"/>
      <c r="BI15" s="626"/>
      <c r="BJ15" s="626"/>
      <c r="BK15" s="626"/>
      <c r="BL15" s="626"/>
      <c r="BM15" s="626"/>
      <c r="BN15" s="627"/>
      <c r="BO15" s="628">
        <v>4.7</v>
      </c>
      <c r="BP15" s="628"/>
      <c r="BQ15" s="628"/>
      <c r="BR15" s="628"/>
      <c r="BS15" s="634" t="s">
        <v>225</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8813386</v>
      </c>
      <c r="CS15" s="626"/>
      <c r="CT15" s="626"/>
      <c r="CU15" s="626"/>
      <c r="CV15" s="626"/>
      <c r="CW15" s="626"/>
      <c r="CX15" s="626"/>
      <c r="CY15" s="627"/>
      <c r="CZ15" s="628">
        <v>11.1</v>
      </c>
      <c r="DA15" s="628"/>
      <c r="DB15" s="628"/>
      <c r="DC15" s="628"/>
      <c r="DD15" s="634">
        <v>1882172</v>
      </c>
      <c r="DE15" s="626"/>
      <c r="DF15" s="626"/>
      <c r="DG15" s="626"/>
      <c r="DH15" s="626"/>
      <c r="DI15" s="626"/>
      <c r="DJ15" s="626"/>
      <c r="DK15" s="626"/>
      <c r="DL15" s="626"/>
      <c r="DM15" s="626"/>
      <c r="DN15" s="626"/>
      <c r="DO15" s="626"/>
      <c r="DP15" s="627"/>
      <c r="DQ15" s="634">
        <v>5843905</v>
      </c>
      <c r="DR15" s="626"/>
      <c r="DS15" s="626"/>
      <c r="DT15" s="626"/>
      <c r="DU15" s="626"/>
      <c r="DV15" s="626"/>
      <c r="DW15" s="626"/>
      <c r="DX15" s="626"/>
      <c r="DY15" s="626"/>
      <c r="DZ15" s="626"/>
      <c r="EA15" s="626"/>
      <c r="EB15" s="626"/>
      <c r="EC15" s="635"/>
    </row>
    <row r="16" spans="2:143" ht="11.25" customHeight="1" x14ac:dyDescent="0.15">
      <c r="B16" s="622" t="s">
        <v>248</v>
      </c>
      <c r="C16" s="623"/>
      <c r="D16" s="623"/>
      <c r="E16" s="623"/>
      <c r="F16" s="623"/>
      <c r="G16" s="623"/>
      <c r="H16" s="623"/>
      <c r="I16" s="623"/>
      <c r="J16" s="623"/>
      <c r="K16" s="623"/>
      <c r="L16" s="623"/>
      <c r="M16" s="623"/>
      <c r="N16" s="623"/>
      <c r="O16" s="623"/>
      <c r="P16" s="623"/>
      <c r="Q16" s="624"/>
      <c r="R16" s="625">
        <v>24072</v>
      </c>
      <c r="S16" s="626"/>
      <c r="T16" s="626"/>
      <c r="U16" s="626"/>
      <c r="V16" s="626"/>
      <c r="W16" s="626"/>
      <c r="X16" s="626"/>
      <c r="Y16" s="627"/>
      <c r="Z16" s="628">
        <v>0</v>
      </c>
      <c r="AA16" s="628"/>
      <c r="AB16" s="628"/>
      <c r="AC16" s="628"/>
      <c r="AD16" s="629" t="s">
        <v>225</v>
      </c>
      <c r="AE16" s="629"/>
      <c r="AF16" s="629"/>
      <c r="AG16" s="629"/>
      <c r="AH16" s="629"/>
      <c r="AI16" s="629"/>
      <c r="AJ16" s="629"/>
      <c r="AK16" s="629"/>
      <c r="AL16" s="630" t="s">
        <v>225</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225</v>
      </c>
      <c r="BH16" s="626"/>
      <c r="BI16" s="626"/>
      <c r="BJ16" s="626"/>
      <c r="BK16" s="626"/>
      <c r="BL16" s="626"/>
      <c r="BM16" s="626"/>
      <c r="BN16" s="627"/>
      <c r="BO16" s="628" t="s">
        <v>225</v>
      </c>
      <c r="BP16" s="628"/>
      <c r="BQ16" s="628"/>
      <c r="BR16" s="628"/>
      <c r="BS16" s="634" t="s">
        <v>225</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t="s">
        <v>225</v>
      </c>
      <c r="CS16" s="626"/>
      <c r="CT16" s="626"/>
      <c r="CU16" s="626"/>
      <c r="CV16" s="626"/>
      <c r="CW16" s="626"/>
      <c r="CX16" s="626"/>
      <c r="CY16" s="627"/>
      <c r="CZ16" s="628" t="s">
        <v>225</v>
      </c>
      <c r="DA16" s="628"/>
      <c r="DB16" s="628"/>
      <c r="DC16" s="628"/>
      <c r="DD16" s="634" t="s">
        <v>225</v>
      </c>
      <c r="DE16" s="626"/>
      <c r="DF16" s="626"/>
      <c r="DG16" s="626"/>
      <c r="DH16" s="626"/>
      <c r="DI16" s="626"/>
      <c r="DJ16" s="626"/>
      <c r="DK16" s="626"/>
      <c r="DL16" s="626"/>
      <c r="DM16" s="626"/>
      <c r="DN16" s="626"/>
      <c r="DO16" s="626"/>
      <c r="DP16" s="627"/>
      <c r="DQ16" s="634" t="s">
        <v>225</v>
      </c>
      <c r="DR16" s="626"/>
      <c r="DS16" s="626"/>
      <c r="DT16" s="626"/>
      <c r="DU16" s="626"/>
      <c r="DV16" s="626"/>
      <c r="DW16" s="626"/>
      <c r="DX16" s="626"/>
      <c r="DY16" s="626"/>
      <c r="DZ16" s="626"/>
      <c r="EA16" s="626"/>
      <c r="EB16" s="626"/>
      <c r="EC16" s="635"/>
    </row>
    <row r="17" spans="2:133" ht="11.25" customHeight="1" x14ac:dyDescent="0.15">
      <c r="B17" s="622" t="s">
        <v>251</v>
      </c>
      <c r="C17" s="623"/>
      <c r="D17" s="623"/>
      <c r="E17" s="623"/>
      <c r="F17" s="623"/>
      <c r="G17" s="623"/>
      <c r="H17" s="623"/>
      <c r="I17" s="623"/>
      <c r="J17" s="623"/>
      <c r="K17" s="623"/>
      <c r="L17" s="623"/>
      <c r="M17" s="623"/>
      <c r="N17" s="623"/>
      <c r="O17" s="623"/>
      <c r="P17" s="623"/>
      <c r="Q17" s="624"/>
      <c r="R17" s="625" t="s">
        <v>225</v>
      </c>
      <c r="S17" s="626"/>
      <c r="T17" s="626"/>
      <c r="U17" s="626"/>
      <c r="V17" s="626"/>
      <c r="W17" s="626"/>
      <c r="X17" s="626"/>
      <c r="Y17" s="627"/>
      <c r="Z17" s="628" t="s">
        <v>225</v>
      </c>
      <c r="AA17" s="628"/>
      <c r="AB17" s="628"/>
      <c r="AC17" s="628"/>
      <c r="AD17" s="629" t="s">
        <v>225</v>
      </c>
      <c r="AE17" s="629"/>
      <c r="AF17" s="629"/>
      <c r="AG17" s="629"/>
      <c r="AH17" s="629"/>
      <c r="AI17" s="629"/>
      <c r="AJ17" s="629"/>
      <c r="AK17" s="629"/>
      <c r="AL17" s="630" t="s">
        <v>225</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t="s">
        <v>225</v>
      </c>
      <c r="BH17" s="626"/>
      <c r="BI17" s="626"/>
      <c r="BJ17" s="626"/>
      <c r="BK17" s="626"/>
      <c r="BL17" s="626"/>
      <c r="BM17" s="626"/>
      <c r="BN17" s="627"/>
      <c r="BO17" s="628" t="s">
        <v>225</v>
      </c>
      <c r="BP17" s="628"/>
      <c r="BQ17" s="628"/>
      <c r="BR17" s="628"/>
      <c r="BS17" s="634" t="s">
        <v>225</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6152713</v>
      </c>
      <c r="CS17" s="626"/>
      <c r="CT17" s="626"/>
      <c r="CU17" s="626"/>
      <c r="CV17" s="626"/>
      <c r="CW17" s="626"/>
      <c r="CX17" s="626"/>
      <c r="CY17" s="627"/>
      <c r="CZ17" s="628">
        <v>7.8</v>
      </c>
      <c r="DA17" s="628"/>
      <c r="DB17" s="628"/>
      <c r="DC17" s="628"/>
      <c r="DD17" s="634" t="s">
        <v>225</v>
      </c>
      <c r="DE17" s="626"/>
      <c r="DF17" s="626"/>
      <c r="DG17" s="626"/>
      <c r="DH17" s="626"/>
      <c r="DI17" s="626"/>
      <c r="DJ17" s="626"/>
      <c r="DK17" s="626"/>
      <c r="DL17" s="626"/>
      <c r="DM17" s="626"/>
      <c r="DN17" s="626"/>
      <c r="DO17" s="626"/>
      <c r="DP17" s="627"/>
      <c r="DQ17" s="634">
        <v>6097418</v>
      </c>
      <c r="DR17" s="626"/>
      <c r="DS17" s="626"/>
      <c r="DT17" s="626"/>
      <c r="DU17" s="626"/>
      <c r="DV17" s="626"/>
      <c r="DW17" s="626"/>
      <c r="DX17" s="626"/>
      <c r="DY17" s="626"/>
      <c r="DZ17" s="626"/>
      <c r="EA17" s="626"/>
      <c r="EB17" s="626"/>
      <c r="EC17" s="635"/>
    </row>
    <row r="18" spans="2:133" ht="11.25" customHeight="1" x14ac:dyDescent="0.15">
      <c r="B18" s="622" t="s">
        <v>254</v>
      </c>
      <c r="C18" s="623"/>
      <c r="D18" s="623"/>
      <c r="E18" s="623"/>
      <c r="F18" s="623"/>
      <c r="G18" s="623"/>
      <c r="H18" s="623"/>
      <c r="I18" s="623"/>
      <c r="J18" s="623"/>
      <c r="K18" s="623"/>
      <c r="L18" s="623"/>
      <c r="M18" s="623"/>
      <c r="N18" s="623"/>
      <c r="O18" s="623"/>
      <c r="P18" s="623"/>
      <c r="Q18" s="624"/>
      <c r="R18" s="625">
        <v>23902</v>
      </c>
      <c r="S18" s="626"/>
      <c r="T18" s="626"/>
      <c r="U18" s="626"/>
      <c r="V18" s="626"/>
      <c r="W18" s="626"/>
      <c r="X18" s="626"/>
      <c r="Y18" s="627"/>
      <c r="Z18" s="628">
        <v>0</v>
      </c>
      <c r="AA18" s="628"/>
      <c r="AB18" s="628"/>
      <c r="AC18" s="628"/>
      <c r="AD18" s="629" t="s">
        <v>225</v>
      </c>
      <c r="AE18" s="629"/>
      <c r="AF18" s="629"/>
      <c r="AG18" s="629"/>
      <c r="AH18" s="629"/>
      <c r="AI18" s="629"/>
      <c r="AJ18" s="629"/>
      <c r="AK18" s="629"/>
      <c r="AL18" s="630" t="s">
        <v>225</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225</v>
      </c>
      <c r="BH18" s="626"/>
      <c r="BI18" s="626"/>
      <c r="BJ18" s="626"/>
      <c r="BK18" s="626"/>
      <c r="BL18" s="626"/>
      <c r="BM18" s="626"/>
      <c r="BN18" s="627"/>
      <c r="BO18" s="628" t="s">
        <v>225</v>
      </c>
      <c r="BP18" s="628"/>
      <c r="BQ18" s="628"/>
      <c r="BR18" s="628"/>
      <c r="BS18" s="634" t="s">
        <v>225</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t="s">
        <v>225</v>
      </c>
      <c r="CS18" s="626"/>
      <c r="CT18" s="626"/>
      <c r="CU18" s="626"/>
      <c r="CV18" s="626"/>
      <c r="CW18" s="626"/>
      <c r="CX18" s="626"/>
      <c r="CY18" s="627"/>
      <c r="CZ18" s="628" t="s">
        <v>225</v>
      </c>
      <c r="DA18" s="628"/>
      <c r="DB18" s="628"/>
      <c r="DC18" s="628"/>
      <c r="DD18" s="634" t="s">
        <v>225</v>
      </c>
      <c r="DE18" s="626"/>
      <c r="DF18" s="626"/>
      <c r="DG18" s="626"/>
      <c r="DH18" s="626"/>
      <c r="DI18" s="626"/>
      <c r="DJ18" s="626"/>
      <c r="DK18" s="626"/>
      <c r="DL18" s="626"/>
      <c r="DM18" s="626"/>
      <c r="DN18" s="626"/>
      <c r="DO18" s="626"/>
      <c r="DP18" s="627"/>
      <c r="DQ18" s="634" t="s">
        <v>225</v>
      </c>
      <c r="DR18" s="626"/>
      <c r="DS18" s="626"/>
      <c r="DT18" s="626"/>
      <c r="DU18" s="626"/>
      <c r="DV18" s="626"/>
      <c r="DW18" s="626"/>
      <c r="DX18" s="626"/>
      <c r="DY18" s="626"/>
      <c r="DZ18" s="626"/>
      <c r="EA18" s="626"/>
      <c r="EB18" s="626"/>
      <c r="EC18" s="635"/>
    </row>
    <row r="19" spans="2:133" ht="11.25" customHeight="1" x14ac:dyDescent="0.15">
      <c r="B19" s="622" t="s">
        <v>257</v>
      </c>
      <c r="C19" s="623"/>
      <c r="D19" s="623"/>
      <c r="E19" s="623"/>
      <c r="F19" s="623"/>
      <c r="G19" s="623"/>
      <c r="H19" s="623"/>
      <c r="I19" s="623"/>
      <c r="J19" s="623"/>
      <c r="K19" s="623"/>
      <c r="L19" s="623"/>
      <c r="M19" s="623"/>
      <c r="N19" s="623"/>
      <c r="O19" s="623"/>
      <c r="P19" s="623"/>
      <c r="Q19" s="624"/>
      <c r="R19" s="625">
        <v>170</v>
      </c>
      <c r="S19" s="626"/>
      <c r="T19" s="626"/>
      <c r="U19" s="626"/>
      <c r="V19" s="626"/>
      <c r="W19" s="626"/>
      <c r="X19" s="626"/>
      <c r="Y19" s="627"/>
      <c r="Z19" s="628">
        <v>0</v>
      </c>
      <c r="AA19" s="628"/>
      <c r="AB19" s="628"/>
      <c r="AC19" s="628"/>
      <c r="AD19" s="629" t="s">
        <v>225</v>
      </c>
      <c r="AE19" s="629"/>
      <c r="AF19" s="629"/>
      <c r="AG19" s="629"/>
      <c r="AH19" s="629"/>
      <c r="AI19" s="629"/>
      <c r="AJ19" s="629"/>
      <c r="AK19" s="629"/>
      <c r="AL19" s="630" t="s">
        <v>225</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v>2424442</v>
      </c>
      <c r="BH19" s="626"/>
      <c r="BI19" s="626"/>
      <c r="BJ19" s="626"/>
      <c r="BK19" s="626"/>
      <c r="BL19" s="626"/>
      <c r="BM19" s="626"/>
      <c r="BN19" s="627"/>
      <c r="BO19" s="628">
        <v>5.6</v>
      </c>
      <c r="BP19" s="628"/>
      <c r="BQ19" s="628"/>
      <c r="BR19" s="628"/>
      <c r="BS19" s="634" t="s">
        <v>225</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225</v>
      </c>
      <c r="CS19" s="626"/>
      <c r="CT19" s="626"/>
      <c r="CU19" s="626"/>
      <c r="CV19" s="626"/>
      <c r="CW19" s="626"/>
      <c r="CX19" s="626"/>
      <c r="CY19" s="627"/>
      <c r="CZ19" s="628" t="s">
        <v>225</v>
      </c>
      <c r="DA19" s="628"/>
      <c r="DB19" s="628"/>
      <c r="DC19" s="628"/>
      <c r="DD19" s="634" t="s">
        <v>225</v>
      </c>
      <c r="DE19" s="626"/>
      <c r="DF19" s="626"/>
      <c r="DG19" s="626"/>
      <c r="DH19" s="626"/>
      <c r="DI19" s="626"/>
      <c r="DJ19" s="626"/>
      <c r="DK19" s="626"/>
      <c r="DL19" s="626"/>
      <c r="DM19" s="626"/>
      <c r="DN19" s="626"/>
      <c r="DO19" s="626"/>
      <c r="DP19" s="627"/>
      <c r="DQ19" s="634" t="s">
        <v>225</v>
      </c>
      <c r="DR19" s="626"/>
      <c r="DS19" s="626"/>
      <c r="DT19" s="626"/>
      <c r="DU19" s="626"/>
      <c r="DV19" s="626"/>
      <c r="DW19" s="626"/>
      <c r="DX19" s="626"/>
      <c r="DY19" s="626"/>
      <c r="DZ19" s="626"/>
      <c r="EA19" s="626"/>
      <c r="EB19" s="626"/>
      <c r="EC19" s="635"/>
    </row>
    <row r="20" spans="2:133" ht="11.25" customHeight="1" x14ac:dyDescent="0.15">
      <c r="B20" s="622" t="s">
        <v>260</v>
      </c>
      <c r="C20" s="623"/>
      <c r="D20" s="623"/>
      <c r="E20" s="623"/>
      <c r="F20" s="623"/>
      <c r="G20" s="623"/>
      <c r="H20" s="623"/>
      <c r="I20" s="623"/>
      <c r="J20" s="623"/>
      <c r="K20" s="623"/>
      <c r="L20" s="623"/>
      <c r="M20" s="623"/>
      <c r="N20" s="623"/>
      <c r="O20" s="623"/>
      <c r="P20" s="623"/>
      <c r="Q20" s="624"/>
      <c r="R20" s="625">
        <v>49271925</v>
      </c>
      <c r="S20" s="626"/>
      <c r="T20" s="626"/>
      <c r="U20" s="626"/>
      <c r="V20" s="626"/>
      <c r="W20" s="626"/>
      <c r="X20" s="626"/>
      <c r="Y20" s="627"/>
      <c r="Z20" s="628">
        <v>59.6</v>
      </c>
      <c r="AA20" s="628"/>
      <c r="AB20" s="628"/>
      <c r="AC20" s="628"/>
      <c r="AD20" s="629">
        <v>46828954</v>
      </c>
      <c r="AE20" s="629"/>
      <c r="AF20" s="629"/>
      <c r="AG20" s="629"/>
      <c r="AH20" s="629"/>
      <c r="AI20" s="629"/>
      <c r="AJ20" s="629"/>
      <c r="AK20" s="629"/>
      <c r="AL20" s="630">
        <v>99.4</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v>2424442</v>
      </c>
      <c r="BH20" s="626"/>
      <c r="BI20" s="626"/>
      <c r="BJ20" s="626"/>
      <c r="BK20" s="626"/>
      <c r="BL20" s="626"/>
      <c r="BM20" s="626"/>
      <c r="BN20" s="627"/>
      <c r="BO20" s="628">
        <v>5.6</v>
      </c>
      <c r="BP20" s="628"/>
      <c r="BQ20" s="628"/>
      <c r="BR20" s="628"/>
      <c r="BS20" s="634" t="s">
        <v>225</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79066635</v>
      </c>
      <c r="CS20" s="626"/>
      <c r="CT20" s="626"/>
      <c r="CU20" s="626"/>
      <c r="CV20" s="626"/>
      <c r="CW20" s="626"/>
      <c r="CX20" s="626"/>
      <c r="CY20" s="627"/>
      <c r="CZ20" s="628">
        <v>100</v>
      </c>
      <c r="DA20" s="628"/>
      <c r="DB20" s="628"/>
      <c r="DC20" s="628"/>
      <c r="DD20" s="634">
        <v>7397038</v>
      </c>
      <c r="DE20" s="626"/>
      <c r="DF20" s="626"/>
      <c r="DG20" s="626"/>
      <c r="DH20" s="626"/>
      <c r="DI20" s="626"/>
      <c r="DJ20" s="626"/>
      <c r="DK20" s="626"/>
      <c r="DL20" s="626"/>
      <c r="DM20" s="626"/>
      <c r="DN20" s="626"/>
      <c r="DO20" s="626"/>
      <c r="DP20" s="627"/>
      <c r="DQ20" s="634">
        <v>51432342</v>
      </c>
      <c r="DR20" s="626"/>
      <c r="DS20" s="626"/>
      <c r="DT20" s="626"/>
      <c r="DU20" s="626"/>
      <c r="DV20" s="626"/>
      <c r="DW20" s="626"/>
      <c r="DX20" s="626"/>
      <c r="DY20" s="626"/>
      <c r="DZ20" s="626"/>
      <c r="EA20" s="626"/>
      <c r="EB20" s="626"/>
      <c r="EC20" s="635"/>
    </row>
    <row r="21" spans="2:133" ht="11.25" customHeight="1" x14ac:dyDescent="0.15">
      <c r="B21" s="622" t="s">
        <v>263</v>
      </c>
      <c r="C21" s="623"/>
      <c r="D21" s="623"/>
      <c r="E21" s="623"/>
      <c r="F21" s="623"/>
      <c r="G21" s="623"/>
      <c r="H21" s="623"/>
      <c r="I21" s="623"/>
      <c r="J21" s="623"/>
      <c r="K21" s="623"/>
      <c r="L21" s="623"/>
      <c r="M21" s="623"/>
      <c r="N21" s="623"/>
      <c r="O21" s="623"/>
      <c r="P21" s="623"/>
      <c r="Q21" s="624"/>
      <c r="R21" s="625">
        <v>39805</v>
      </c>
      <c r="S21" s="626"/>
      <c r="T21" s="626"/>
      <c r="U21" s="626"/>
      <c r="V21" s="626"/>
      <c r="W21" s="626"/>
      <c r="X21" s="626"/>
      <c r="Y21" s="627"/>
      <c r="Z21" s="628">
        <v>0</v>
      </c>
      <c r="AA21" s="628"/>
      <c r="AB21" s="628"/>
      <c r="AC21" s="628"/>
      <c r="AD21" s="629">
        <v>39805</v>
      </c>
      <c r="AE21" s="629"/>
      <c r="AF21" s="629"/>
      <c r="AG21" s="629"/>
      <c r="AH21" s="629"/>
      <c r="AI21" s="629"/>
      <c r="AJ21" s="629"/>
      <c r="AK21" s="629"/>
      <c r="AL21" s="630">
        <v>0.1</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v>5543</v>
      </c>
      <c r="BH21" s="626"/>
      <c r="BI21" s="626"/>
      <c r="BJ21" s="626"/>
      <c r="BK21" s="626"/>
      <c r="BL21" s="626"/>
      <c r="BM21" s="626"/>
      <c r="BN21" s="627"/>
      <c r="BO21" s="628">
        <v>0</v>
      </c>
      <c r="BP21" s="628"/>
      <c r="BQ21" s="628"/>
      <c r="BR21" s="628"/>
      <c r="BS21" s="634" t="s">
        <v>225</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265</v>
      </c>
      <c r="C22" s="623"/>
      <c r="D22" s="623"/>
      <c r="E22" s="623"/>
      <c r="F22" s="623"/>
      <c r="G22" s="623"/>
      <c r="H22" s="623"/>
      <c r="I22" s="623"/>
      <c r="J22" s="623"/>
      <c r="K22" s="623"/>
      <c r="L22" s="623"/>
      <c r="M22" s="623"/>
      <c r="N22" s="623"/>
      <c r="O22" s="623"/>
      <c r="P22" s="623"/>
      <c r="Q22" s="624"/>
      <c r="R22" s="625">
        <v>1054228</v>
      </c>
      <c r="S22" s="626"/>
      <c r="T22" s="626"/>
      <c r="U22" s="626"/>
      <c r="V22" s="626"/>
      <c r="W22" s="626"/>
      <c r="X22" s="626"/>
      <c r="Y22" s="627"/>
      <c r="Z22" s="628">
        <v>1.3</v>
      </c>
      <c r="AA22" s="628"/>
      <c r="AB22" s="628"/>
      <c r="AC22" s="628"/>
      <c r="AD22" s="629" t="s">
        <v>225</v>
      </c>
      <c r="AE22" s="629"/>
      <c r="AF22" s="629"/>
      <c r="AG22" s="629"/>
      <c r="AH22" s="629"/>
      <c r="AI22" s="629"/>
      <c r="AJ22" s="629"/>
      <c r="AK22" s="629"/>
      <c r="AL22" s="630" t="s">
        <v>225</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225</v>
      </c>
      <c r="BH22" s="626"/>
      <c r="BI22" s="626"/>
      <c r="BJ22" s="626"/>
      <c r="BK22" s="626"/>
      <c r="BL22" s="626"/>
      <c r="BM22" s="626"/>
      <c r="BN22" s="627"/>
      <c r="BO22" s="628" t="s">
        <v>225</v>
      </c>
      <c r="BP22" s="628"/>
      <c r="BQ22" s="628"/>
      <c r="BR22" s="628"/>
      <c r="BS22" s="634" t="s">
        <v>225</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268</v>
      </c>
      <c r="C23" s="623"/>
      <c r="D23" s="623"/>
      <c r="E23" s="623"/>
      <c r="F23" s="623"/>
      <c r="G23" s="623"/>
      <c r="H23" s="623"/>
      <c r="I23" s="623"/>
      <c r="J23" s="623"/>
      <c r="K23" s="623"/>
      <c r="L23" s="623"/>
      <c r="M23" s="623"/>
      <c r="N23" s="623"/>
      <c r="O23" s="623"/>
      <c r="P23" s="623"/>
      <c r="Q23" s="624"/>
      <c r="R23" s="625">
        <v>695237</v>
      </c>
      <c r="S23" s="626"/>
      <c r="T23" s="626"/>
      <c r="U23" s="626"/>
      <c r="V23" s="626"/>
      <c r="W23" s="626"/>
      <c r="X23" s="626"/>
      <c r="Y23" s="627"/>
      <c r="Z23" s="628">
        <v>0.8</v>
      </c>
      <c r="AA23" s="628"/>
      <c r="AB23" s="628"/>
      <c r="AC23" s="628"/>
      <c r="AD23" s="629">
        <v>188483</v>
      </c>
      <c r="AE23" s="629"/>
      <c r="AF23" s="629"/>
      <c r="AG23" s="629"/>
      <c r="AH23" s="629"/>
      <c r="AI23" s="629"/>
      <c r="AJ23" s="629"/>
      <c r="AK23" s="629"/>
      <c r="AL23" s="630">
        <v>0.4</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v>2418899</v>
      </c>
      <c r="BH23" s="626"/>
      <c r="BI23" s="626"/>
      <c r="BJ23" s="626"/>
      <c r="BK23" s="626"/>
      <c r="BL23" s="626"/>
      <c r="BM23" s="626"/>
      <c r="BN23" s="627"/>
      <c r="BO23" s="628">
        <v>5.5</v>
      </c>
      <c r="BP23" s="628"/>
      <c r="BQ23" s="628"/>
      <c r="BR23" s="628"/>
      <c r="BS23" s="634" t="s">
        <v>225</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48" t="s">
        <v>273</v>
      </c>
      <c r="DM23" s="649"/>
      <c r="DN23" s="649"/>
      <c r="DO23" s="649"/>
      <c r="DP23" s="649"/>
      <c r="DQ23" s="649"/>
      <c r="DR23" s="649"/>
      <c r="DS23" s="649"/>
      <c r="DT23" s="649"/>
      <c r="DU23" s="649"/>
      <c r="DV23" s="650"/>
      <c r="DW23" s="607" t="s">
        <v>274</v>
      </c>
      <c r="DX23" s="608"/>
      <c r="DY23" s="608"/>
      <c r="DZ23" s="608"/>
      <c r="EA23" s="608"/>
      <c r="EB23" s="608"/>
      <c r="EC23" s="609"/>
    </row>
    <row r="24" spans="2:133" ht="11.25" customHeight="1" x14ac:dyDescent="0.15">
      <c r="B24" s="622" t="s">
        <v>275</v>
      </c>
      <c r="C24" s="623"/>
      <c r="D24" s="623"/>
      <c r="E24" s="623"/>
      <c r="F24" s="623"/>
      <c r="G24" s="623"/>
      <c r="H24" s="623"/>
      <c r="I24" s="623"/>
      <c r="J24" s="623"/>
      <c r="K24" s="623"/>
      <c r="L24" s="623"/>
      <c r="M24" s="623"/>
      <c r="N24" s="623"/>
      <c r="O24" s="623"/>
      <c r="P24" s="623"/>
      <c r="Q24" s="624"/>
      <c r="R24" s="625">
        <v>662652</v>
      </c>
      <c r="S24" s="626"/>
      <c r="T24" s="626"/>
      <c r="U24" s="626"/>
      <c r="V24" s="626"/>
      <c r="W24" s="626"/>
      <c r="X24" s="626"/>
      <c r="Y24" s="627"/>
      <c r="Z24" s="628">
        <v>0.8</v>
      </c>
      <c r="AA24" s="628"/>
      <c r="AB24" s="628"/>
      <c r="AC24" s="628"/>
      <c r="AD24" s="629" t="s">
        <v>225</v>
      </c>
      <c r="AE24" s="629"/>
      <c r="AF24" s="629"/>
      <c r="AG24" s="629"/>
      <c r="AH24" s="629"/>
      <c r="AI24" s="629"/>
      <c r="AJ24" s="629"/>
      <c r="AK24" s="629"/>
      <c r="AL24" s="630" t="s">
        <v>225</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225</v>
      </c>
      <c r="BH24" s="626"/>
      <c r="BI24" s="626"/>
      <c r="BJ24" s="626"/>
      <c r="BK24" s="626"/>
      <c r="BL24" s="626"/>
      <c r="BM24" s="626"/>
      <c r="BN24" s="627"/>
      <c r="BO24" s="628" t="s">
        <v>225</v>
      </c>
      <c r="BP24" s="628"/>
      <c r="BQ24" s="628"/>
      <c r="BR24" s="628"/>
      <c r="BS24" s="634" t="s">
        <v>225</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41197467</v>
      </c>
      <c r="CS24" s="615"/>
      <c r="CT24" s="615"/>
      <c r="CU24" s="615"/>
      <c r="CV24" s="615"/>
      <c r="CW24" s="615"/>
      <c r="CX24" s="615"/>
      <c r="CY24" s="616"/>
      <c r="CZ24" s="652">
        <v>52.1</v>
      </c>
      <c r="DA24" s="653"/>
      <c r="DB24" s="653"/>
      <c r="DC24" s="654"/>
      <c r="DD24" s="651">
        <v>26946780</v>
      </c>
      <c r="DE24" s="615"/>
      <c r="DF24" s="615"/>
      <c r="DG24" s="615"/>
      <c r="DH24" s="615"/>
      <c r="DI24" s="615"/>
      <c r="DJ24" s="615"/>
      <c r="DK24" s="616"/>
      <c r="DL24" s="651">
        <v>26874086</v>
      </c>
      <c r="DM24" s="615"/>
      <c r="DN24" s="615"/>
      <c r="DO24" s="615"/>
      <c r="DP24" s="615"/>
      <c r="DQ24" s="615"/>
      <c r="DR24" s="615"/>
      <c r="DS24" s="615"/>
      <c r="DT24" s="615"/>
      <c r="DU24" s="615"/>
      <c r="DV24" s="616"/>
      <c r="DW24" s="619">
        <v>57</v>
      </c>
      <c r="DX24" s="620"/>
      <c r="DY24" s="620"/>
      <c r="DZ24" s="620"/>
      <c r="EA24" s="620"/>
      <c r="EB24" s="620"/>
      <c r="EC24" s="621"/>
    </row>
    <row r="25" spans="2:133" ht="11.25" customHeight="1" x14ac:dyDescent="0.15">
      <c r="B25" s="622" t="s">
        <v>278</v>
      </c>
      <c r="C25" s="623"/>
      <c r="D25" s="623"/>
      <c r="E25" s="623"/>
      <c r="F25" s="623"/>
      <c r="G25" s="623"/>
      <c r="H25" s="623"/>
      <c r="I25" s="623"/>
      <c r="J25" s="623"/>
      <c r="K25" s="623"/>
      <c r="L25" s="623"/>
      <c r="M25" s="623"/>
      <c r="N25" s="623"/>
      <c r="O25" s="623"/>
      <c r="P25" s="623"/>
      <c r="Q25" s="624"/>
      <c r="R25" s="625">
        <v>11696911</v>
      </c>
      <c r="S25" s="626"/>
      <c r="T25" s="626"/>
      <c r="U25" s="626"/>
      <c r="V25" s="626"/>
      <c r="W25" s="626"/>
      <c r="X25" s="626"/>
      <c r="Y25" s="627"/>
      <c r="Z25" s="628">
        <v>14.2</v>
      </c>
      <c r="AA25" s="628"/>
      <c r="AB25" s="628"/>
      <c r="AC25" s="628"/>
      <c r="AD25" s="629" t="s">
        <v>225</v>
      </c>
      <c r="AE25" s="629"/>
      <c r="AF25" s="629"/>
      <c r="AG25" s="629"/>
      <c r="AH25" s="629"/>
      <c r="AI25" s="629"/>
      <c r="AJ25" s="629"/>
      <c r="AK25" s="629"/>
      <c r="AL25" s="630" t="s">
        <v>225</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225</v>
      </c>
      <c r="BH25" s="626"/>
      <c r="BI25" s="626"/>
      <c r="BJ25" s="626"/>
      <c r="BK25" s="626"/>
      <c r="BL25" s="626"/>
      <c r="BM25" s="626"/>
      <c r="BN25" s="627"/>
      <c r="BO25" s="628" t="s">
        <v>225</v>
      </c>
      <c r="BP25" s="628"/>
      <c r="BQ25" s="628"/>
      <c r="BR25" s="628"/>
      <c r="BS25" s="634" t="s">
        <v>225</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14630929</v>
      </c>
      <c r="CS25" s="657"/>
      <c r="CT25" s="657"/>
      <c r="CU25" s="657"/>
      <c r="CV25" s="657"/>
      <c r="CW25" s="657"/>
      <c r="CX25" s="657"/>
      <c r="CY25" s="658"/>
      <c r="CZ25" s="659">
        <v>18.5</v>
      </c>
      <c r="DA25" s="660"/>
      <c r="DB25" s="660"/>
      <c r="DC25" s="661"/>
      <c r="DD25" s="634">
        <v>13194552</v>
      </c>
      <c r="DE25" s="657"/>
      <c r="DF25" s="657"/>
      <c r="DG25" s="657"/>
      <c r="DH25" s="657"/>
      <c r="DI25" s="657"/>
      <c r="DJ25" s="657"/>
      <c r="DK25" s="658"/>
      <c r="DL25" s="634">
        <v>13187770</v>
      </c>
      <c r="DM25" s="657"/>
      <c r="DN25" s="657"/>
      <c r="DO25" s="657"/>
      <c r="DP25" s="657"/>
      <c r="DQ25" s="657"/>
      <c r="DR25" s="657"/>
      <c r="DS25" s="657"/>
      <c r="DT25" s="657"/>
      <c r="DU25" s="657"/>
      <c r="DV25" s="658"/>
      <c r="DW25" s="630">
        <v>28</v>
      </c>
      <c r="DX25" s="655"/>
      <c r="DY25" s="655"/>
      <c r="DZ25" s="655"/>
      <c r="EA25" s="655"/>
      <c r="EB25" s="655"/>
      <c r="EC25" s="656"/>
    </row>
    <row r="26" spans="2:133" ht="11.25" customHeight="1" x14ac:dyDescent="0.15">
      <c r="B26" s="662" t="s">
        <v>281</v>
      </c>
      <c r="C26" s="663"/>
      <c r="D26" s="663"/>
      <c r="E26" s="663"/>
      <c r="F26" s="663"/>
      <c r="G26" s="663"/>
      <c r="H26" s="663"/>
      <c r="I26" s="663"/>
      <c r="J26" s="663"/>
      <c r="K26" s="663"/>
      <c r="L26" s="663"/>
      <c r="M26" s="663"/>
      <c r="N26" s="663"/>
      <c r="O26" s="663"/>
      <c r="P26" s="663"/>
      <c r="Q26" s="664"/>
      <c r="R26" s="625" t="s">
        <v>225</v>
      </c>
      <c r="S26" s="626"/>
      <c r="T26" s="626"/>
      <c r="U26" s="626"/>
      <c r="V26" s="626"/>
      <c r="W26" s="626"/>
      <c r="X26" s="626"/>
      <c r="Y26" s="627"/>
      <c r="Z26" s="628" t="s">
        <v>225</v>
      </c>
      <c r="AA26" s="628"/>
      <c r="AB26" s="628"/>
      <c r="AC26" s="628"/>
      <c r="AD26" s="629" t="s">
        <v>225</v>
      </c>
      <c r="AE26" s="629"/>
      <c r="AF26" s="629"/>
      <c r="AG26" s="629"/>
      <c r="AH26" s="629"/>
      <c r="AI26" s="629"/>
      <c r="AJ26" s="629"/>
      <c r="AK26" s="629"/>
      <c r="AL26" s="630" t="s">
        <v>225</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225</v>
      </c>
      <c r="BH26" s="626"/>
      <c r="BI26" s="626"/>
      <c r="BJ26" s="626"/>
      <c r="BK26" s="626"/>
      <c r="BL26" s="626"/>
      <c r="BM26" s="626"/>
      <c r="BN26" s="627"/>
      <c r="BO26" s="628" t="s">
        <v>225</v>
      </c>
      <c r="BP26" s="628"/>
      <c r="BQ26" s="628"/>
      <c r="BR26" s="628"/>
      <c r="BS26" s="634" t="s">
        <v>225</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10480422</v>
      </c>
      <c r="CS26" s="626"/>
      <c r="CT26" s="626"/>
      <c r="CU26" s="626"/>
      <c r="CV26" s="626"/>
      <c r="CW26" s="626"/>
      <c r="CX26" s="626"/>
      <c r="CY26" s="627"/>
      <c r="CZ26" s="659">
        <v>13.3</v>
      </c>
      <c r="DA26" s="660"/>
      <c r="DB26" s="660"/>
      <c r="DC26" s="661"/>
      <c r="DD26" s="634">
        <v>9373013</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284</v>
      </c>
      <c r="C27" s="623"/>
      <c r="D27" s="623"/>
      <c r="E27" s="623"/>
      <c r="F27" s="623"/>
      <c r="G27" s="623"/>
      <c r="H27" s="623"/>
      <c r="I27" s="623"/>
      <c r="J27" s="623"/>
      <c r="K27" s="623"/>
      <c r="L27" s="623"/>
      <c r="M27" s="623"/>
      <c r="N27" s="623"/>
      <c r="O27" s="623"/>
      <c r="P27" s="623"/>
      <c r="Q27" s="624"/>
      <c r="R27" s="625">
        <v>4542742</v>
      </c>
      <c r="S27" s="626"/>
      <c r="T27" s="626"/>
      <c r="U27" s="626"/>
      <c r="V27" s="626"/>
      <c r="W27" s="626"/>
      <c r="X27" s="626"/>
      <c r="Y27" s="627"/>
      <c r="Z27" s="628">
        <v>5.5</v>
      </c>
      <c r="AA27" s="628"/>
      <c r="AB27" s="628"/>
      <c r="AC27" s="628"/>
      <c r="AD27" s="629" t="s">
        <v>225</v>
      </c>
      <c r="AE27" s="629"/>
      <c r="AF27" s="629"/>
      <c r="AG27" s="629"/>
      <c r="AH27" s="629"/>
      <c r="AI27" s="629"/>
      <c r="AJ27" s="629"/>
      <c r="AK27" s="629"/>
      <c r="AL27" s="630" t="s">
        <v>225</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43666622</v>
      </c>
      <c r="BH27" s="626"/>
      <c r="BI27" s="626"/>
      <c r="BJ27" s="626"/>
      <c r="BK27" s="626"/>
      <c r="BL27" s="626"/>
      <c r="BM27" s="626"/>
      <c r="BN27" s="627"/>
      <c r="BO27" s="628">
        <v>100</v>
      </c>
      <c r="BP27" s="628"/>
      <c r="BQ27" s="628"/>
      <c r="BR27" s="628"/>
      <c r="BS27" s="634">
        <v>498973</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20413825</v>
      </c>
      <c r="CS27" s="657"/>
      <c r="CT27" s="657"/>
      <c r="CU27" s="657"/>
      <c r="CV27" s="657"/>
      <c r="CW27" s="657"/>
      <c r="CX27" s="657"/>
      <c r="CY27" s="658"/>
      <c r="CZ27" s="659">
        <v>25.8</v>
      </c>
      <c r="DA27" s="660"/>
      <c r="DB27" s="660"/>
      <c r="DC27" s="661"/>
      <c r="DD27" s="634">
        <v>7654810</v>
      </c>
      <c r="DE27" s="657"/>
      <c r="DF27" s="657"/>
      <c r="DG27" s="657"/>
      <c r="DH27" s="657"/>
      <c r="DI27" s="657"/>
      <c r="DJ27" s="657"/>
      <c r="DK27" s="658"/>
      <c r="DL27" s="634">
        <v>7588898</v>
      </c>
      <c r="DM27" s="657"/>
      <c r="DN27" s="657"/>
      <c r="DO27" s="657"/>
      <c r="DP27" s="657"/>
      <c r="DQ27" s="657"/>
      <c r="DR27" s="657"/>
      <c r="DS27" s="657"/>
      <c r="DT27" s="657"/>
      <c r="DU27" s="657"/>
      <c r="DV27" s="658"/>
      <c r="DW27" s="630">
        <v>16.100000000000001</v>
      </c>
      <c r="DX27" s="655"/>
      <c r="DY27" s="655"/>
      <c r="DZ27" s="655"/>
      <c r="EA27" s="655"/>
      <c r="EB27" s="655"/>
      <c r="EC27" s="656"/>
    </row>
    <row r="28" spans="2:133" ht="11.25" customHeight="1" x14ac:dyDescent="0.15">
      <c r="B28" s="622" t="s">
        <v>287</v>
      </c>
      <c r="C28" s="623"/>
      <c r="D28" s="623"/>
      <c r="E28" s="623"/>
      <c r="F28" s="623"/>
      <c r="G28" s="623"/>
      <c r="H28" s="623"/>
      <c r="I28" s="623"/>
      <c r="J28" s="623"/>
      <c r="K28" s="623"/>
      <c r="L28" s="623"/>
      <c r="M28" s="623"/>
      <c r="N28" s="623"/>
      <c r="O28" s="623"/>
      <c r="P28" s="623"/>
      <c r="Q28" s="624"/>
      <c r="R28" s="625">
        <v>219682</v>
      </c>
      <c r="S28" s="626"/>
      <c r="T28" s="626"/>
      <c r="U28" s="626"/>
      <c r="V28" s="626"/>
      <c r="W28" s="626"/>
      <c r="X28" s="626"/>
      <c r="Y28" s="627"/>
      <c r="Z28" s="628">
        <v>0.3</v>
      </c>
      <c r="AA28" s="628"/>
      <c r="AB28" s="628"/>
      <c r="AC28" s="628"/>
      <c r="AD28" s="629">
        <v>49665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6152713</v>
      </c>
      <c r="CS28" s="626"/>
      <c r="CT28" s="626"/>
      <c r="CU28" s="626"/>
      <c r="CV28" s="626"/>
      <c r="CW28" s="626"/>
      <c r="CX28" s="626"/>
      <c r="CY28" s="627"/>
      <c r="CZ28" s="659">
        <v>7.8</v>
      </c>
      <c r="DA28" s="660"/>
      <c r="DB28" s="660"/>
      <c r="DC28" s="661"/>
      <c r="DD28" s="634">
        <v>6097418</v>
      </c>
      <c r="DE28" s="626"/>
      <c r="DF28" s="626"/>
      <c r="DG28" s="626"/>
      <c r="DH28" s="626"/>
      <c r="DI28" s="626"/>
      <c r="DJ28" s="626"/>
      <c r="DK28" s="627"/>
      <c r="DL28" s="634">
        <v>6097418</v>
      </c>
      <c r="DM28" s="626"/>
      <c r="DN28" s="626"/>
      <c r="DO28" s="626"/>
      <c r="DP28" s="626"/>
      <c r="DQ28" s="626"/>
      <c r="DR28" s="626"/>
      <c r="DS28" s="626"/>
      <c r="DT28" s="626"/>
      <c r="DU28" s="626"/>
      <c r="DV28" s="627"/>
      <c r="DW28" s="630">
        <v>12.9</v>
      </c>
      <c r="DX28" s="655"/>
      <c r="DY28" s="655"/>
      <c r="DZ28" s="655"/>
      <c r="EA28" s="655"/>
      <c r="EB28" s="655"/>
      <c r="EC28" s="656"/>
    </row>
    <row r="29" spans="2:133" ht="11.25" customHeight="1" x14ac:dyDescent="0.15">
      <c r="B29" s="622" t="s">
        <v>289</v>
      </c>
      <c r="C29" s="623"/>
      <c r="D29" s="623"/>
      <c r="E29" s="623"/>
      <c r="F29" s="623"/>
      <c r="G29" s="623"/>
      <c r="H29" s="623"/>
      <c r="I29" s="623"/>
      <c r="J29" s="623"/>
      <c r="K29" s="623"/>
      <c r="L29" s="623"/>
      <c r="M29" s="623"/>
      <c r="N29" s="623"/>
      <c r="O29" s="623"/>
      <c r="P29" s="623"/>
      <c r="Q29" s="624"/>
      <c r="R29" s="625">
        <v>256364</v>
      </c>
      <c r="S29" s="626"/>
      <c r="T29" s="626"/>
      <c r="U29" s="626"/>
      <c r="V29" s="626"/>
      <c r="W29" s="626"/>
      <c r="X29" s="626"/>
      <c r="Y29" s="627"/>
      <c r="Z29" s="628">
        <v>0.3</v>
      </c>
      <c r="AA29" s="628"/>
      <c r="AB29" s="628"/>
      <c r="AC29" s="628"/>
      <c r="AD29" s="629" t="s">
        <v>225</v>
      </c>
      <c r="AE29" s="629"/>
      <c r="AF29" s="629"/>
      <c r="AG29" s="629"/>
      <c r="AH29" s="629"/>
      <c r="AI29" s="629"/>
      <c r="AJ29" s="629"/>
      <c r="AK29" s="629"/>
      <c r="AL29" s="630" t="s">
        <v>225</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58</v>
      </c>
      <c r="CG29" s="640"/>
      <c r="CH29" s="640"/>
      <c r="CI29" s="640"/>
      <c r="CJ29" s="640"/>
      <c r="CK29" s="640"/>
      <c r="CL29" s="640"/>
      <c r="CM29" s="640"/>
      <c r="CN29" s="640"/>
      <c r="CO29" s="640"/>
      <c r="CP29" s="640"/>
      <c r="CQ29" s="641"/>
      <c r="CR29" s="625">
        <v>6152561</v>
      </c>
      <c r="CS29" s="657"/>
      <c r="CT29" s="657"/>
      <c r="CU29" s="657"/>
      <c r="CV29" s="657"/>
      <c r="CW29" s="657"/>
      <c r="CX29" s="657"/>
      <c r="CY29" s="658"/>
      <c r="CZ29" s="659">
        <v>7.8</v>
      </c>
      <c r="DA29" s="660"/>
      <c r="DB29" s="660"/>
      <c r="DC29" s="661"/>
      <c r="DD29" s="634">
        <v>6097266</v>
      </c>
      <c r="DE29" s="657"/>
      <c r="DF29" s="657"/>
      <c r="DG29" s="657"/>
      <c r="DH29" s="657"/>
      <c r="DI29" s="657"/>
      <c r="DJ29" s="657"/>
      <c r="DK29" s="658"/>
      <c r="DL29" s="634">
        <v>6097266</v>
      </c>
      <c r="DM29" s="657"/>
      <c r="DN29" s="657"/>
      <c r="DO29" s="657"/>
      <c r="DP29" s="657"/>
      <c r="DQ29" s="657"/>
      <c r="DR29" s="657"/>
      <c r="DS29" s="657"/>
      <c r="DT29" s="657"/>
      <c r="DU29" s="657"/>
      <c r="DV29" s="658"/>
      <c r="DW29" s="630">
        <v>12.9</v>
      </c>
      <c r="DX29" s="655"/>
      <c r="DY29" s="655"/>
      <c r="DZ29" s="655"/>
      <c r="EA29" s="655"/>
      <c r="EB29" s="655"/>
      <c r="EC29" s="656"/>
    </row>
    <row r="30" spans="2:133" ht="11.25" customHeight="1" x14ac:dyDescent="0.15">
      <c r="B30" s="622" t="s">
        <v>293</v>
      </c>
      <c r="C30" s="623"/>
      <c r="D30" s="623"/>
      <c r="E30" s="623"/>
      <c r="F30" s="623"/>
      <c r="G30" s="623"/>
      <c r="H30" s="623"/>
      <c r="I30" s="623"/>
      <c r="J30" s="623"/>
      <c r="K30" s="623"/>
      <c r="L30" s="623"/>
      <c r="M30" s="623"/>
      <c r="N30" s="623"/>
      <c r="O30" s="623"/>
      <c r="P30" s="623"/>
      <c r="Q30" s="624"/>
      <c r="R30" s="625">
        <v>401595</v>
      </c>
      <c r="S30" s="626"/>
      <c r="T30" s="626"/>
      <c r="U30" s="626"/>
      <c r="V30" s="626"/>
      <c r="W30" s="626"/>
      <c r="X30" s="626"/>
      <c r="Y30" s="627"/>
      <c r="Z30" s="628">
        <v>0.5</v>
      </c>
      <c r="AA30" s="628"/>
      <c r="AB30" s="628"/>
      <c r="AC30" s="628"/>
      <c r="AD30" s="629" t="s">
        <v>225</v>
      </c>
      <c r="AE30" s="629"/>
      <c r="AF30" s="629"/>
      <c r="AG30" s="629"/>
      <c r="AH30" s="629"/>
      <c r="AI30" s="629"/>
      <c r="AJ30" s="629"/>
      <c r="AK30" s="629"/>
      <c r="AL30" s="630" t="s">
        <v>225</v>
      </c>
      <c r="AM30" s="631"/>
      <c r="AN30" s="631"/>
      <c r="AO30" s="632"/>
      <c r="AP30" s="671" t="s">
        <v>294</v>
      </c>
      <c r="AQ30" s="672"/>
      <c r="AR30" s="672"/>
      <c r="AS30" s="672"/>
      <c r="AT30" s="677" t="s">
        <v>295</v>
      </c>
      <c r="AU30" s="184"/>
      <c r="AV30" s="184"/>
      <c r="AW30" s="184"/>
      <c r="AX30" s="611" t="s">
        <v>173</v>
      </c>
      <c r="AY30" s="612"/>
      <c r="AZ30" s="612"/>
      <c r="BA30" s="612"/>
      <c r="BB30" s="612"/>
      <c r="BC30" s="612"/>
      <c r="BD30" s="612"/>
      <c r="BE30" s="612"/>
      <c r="BF30" s="613"/>
      <c r="BG30" s="683">
        <v>99.4</v>
      </c>
      <c r="BH30" s="684"/>
      <c r="BI30" s="684"/>
      <c r="BJ30" s="684"/>
      <c r="BK30" s="684"/>
      <c r="BL30" s="684"/>
      <c r="BM30" s="620">
        <v>97.7</v>
      </c>
      <c r="BN30" s="684"/>
      <c r="BO30" s="684"/>
      <c r="BP30" s="684"/>
      <c r="BQ30" s="685"/>
      <c r="BR30" s="683">
        <v>99.3</v>
      </c>
      <c r="BS30" s="684"/>
      <c r="BT30" s="684"/>
      <c r="BU30" s="684"/>
      <c r="BV30" s="684"/>
      <c r="BW30" s="684"/>
      <c r="BX30" s="620">
        <v>97</v>
      </c>
      <c r="BY30" s="684"/>
      <c r="BZ30" s="684"/>
      <c r="CA30" s="684"/>
      <c r="CB30" s="685"/>
      <c r="CD30" s="688"/>
      <c r="CE30" s="689"/>
      <c r="CF30" s="639" t="s">
        <v>296</v>
      </c>
      <c r="CG30" s="640"/>
      <c r="CH30" s="640"/>
      <c r="CI30" s="640"/>
      <c r="CJ30" s="640"/>
      <c r="CK30" s="640"/>
      <c r="CL30" s="640"/>
      <c r="CM30" s="640"/>
      <c r="CN30" s="640"/>
      <c r="CO30" s="640"/>
      <c r="CP30" s="640"/>
      <c r="CQ30" s="641"/>
      <c r="CR30" s="625">
        <v>5692590</v>
      </c>
      <c r="CS30" s="626"/>
      <c r="CT30" s="626"/>
      <c r="CU30" s="626"/>
      <c r="CV30" s="626"/>
      <c r="CW30" s="626"/>
      <c r="CX30" s="626"/>
      <c r="CY30" s="627"/>
      <c r="CZ30" s="659">
        <v>7.2</v>
      </c>
      <c r="DA30" s="660"/>
      <c r="DB30" s="660"/>
      <c r="DC30" s="661"/>
      <c r="DD30" s="634">
        <v>5642618</v>
      </c>
      <c r="DE30" s="626"/>
      <c r="DF30" s="626"/>
      <c r="DG30" s="626"/>
      <c r="DH30" s="626"/>
      <c r="DI30" s="626"/>
      <c r="DJ30" s="626"/>
      <c r="DK30" s="627"/>
      <c r="DL30" s="634">
        <v>5642618</v>
      </c>
      <c r="DM30" s="626"/>
      <c r="DN30" s="626"/>
      <c r="DO30" s="626"/>
      <c r="DP30" s="626"/>
      <c r="DQ30" s="626"/>
      <c r="DR30" s="626"/>
      <c r="DS30" s="626"/>
      <c r="DT30" s="626"/>
      <c r="DU30" s="626"/>
      <c r="DV30" s="627"/>
      <c r="DW30" s="630">
        <v>12</v>
      </c>
      <c r="DX30" s="655"/>
      <c r="DY30" s="655"/>
      <c r="DZ30" s="655"/>
      <c r="EA30" s="655"/>
      <c r="EB30" s="655"/>
      <c r="EC30" s="656"/>
    </row>
    <row r="31" spans="2:133" ht="11.25" customHeight="1" x14ac:dyDescent="0.15">
      <c r="B31" s="622" t="s">
        <v>297</v>
      </c>
      <c r="C31" s="623"/>
      <c r="D31" s="623"/>
      <c r="E31" s="623"/>
      <c r="F31" s="623"/>
      <c r="G31" s="623"/>
      <c r="H31" s="623"/>
      <c r="I31" s="623"/>
      <c r="J31" s="623"/>
      <c r="K31" s="623"/>
      <c r="L31" s="623"/>
      <c r="M31" s="623"/>
      <c r="N31" s="623"/>
      <c r="O31" s="623"/>
      <c r="P31" s="623"/>
      <c r="Q31" s="624"/>
      <c r="R31" s="625">
        <v>4305600</v>
      </c>
      <c r="S31" s="626"/>
      <c r="T31" s="626"/>
      <c r="U31" s="626"/>
      <c r="V31" s="626"/>
      <c r="W31" s="626"/>
      <c r="X31" s="626"/>
      <c r="Y31" s="627"/>
      <c r="Z31" s="628">
        <v>5.2</v>
      </c>
      <c r="AA31" s="628"/>
      <c r="AB31" s="628"/>
      <c r="AC31" s="628"/>
      <c r="AD31" s="629" t="s">
        <v>225</v>
      </c>
      <c r="AE31" s="629"/>
      <c r="AF31" s="629"/>
      <c r="AG31" s="629"/>
      <c r="AH31" s="629"/>
      <c r="AI31" s="629"/>
      <c r="AJ31" s="629"/>
      <c r="AK31" s="629"/>
      <c r="AL31" s="630" t="s">
        <v>225</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99.1</v>
      </c>
      <c r="BH31" s="657"/>
      <c r="BI31" s="657"/>
      <c r="BJ31" s="657"/>
      <c r="BK31" s="657"/>
      <c r="BL31" s="657"/>
      <c r="BM31" s="631">
        <v>97.2</v>
      </c>
      <c r="BN31" s="681"/>
      <c r="BO31" s="681"/>
      <c r="BP31" s="681"/>
      <c r="BQ31" s="682"/>
      <c r="BR31" s="680">
        <v>99</v>
      </c>
      <c r="BS31" s="657"/>
      <c r="BT31" s="657"/>
      <c r="BU31" s="657"/>
      <c r="BV31" s="657"/>
      <c r="BW31" s="657"/>
      <c r="BX31" s="631">
        <v>96.6</v>
      </c>
      <c r="BY31" s="681"/>
      <c r="BZ31" s="681"/>
      <c r="CA31" s="681"/>
      <c r="CB31" s="682"/>
      <c r="CD31" s="688"/>
      <c r="CE31" s="689"/>
      <c r="CF31" s="639" t="s">
        <v>300</v>
      </c>
      <c r="CG31" s="640"/>
      <c r="CH31" s="640"/>
      <c r="CI31" s="640"/>
      <c r="CJ31" s="640"/>
      <c r="CK31" s="640"/>
      <c r="CL31" s="640"/>
      <c r="CM31" s="640"/>
      <c r="CN31" s="640"/>
      <c r="CO31" s="640"/>
      <c r="CP31" s="640"/>
      <c r="CQ31" s="641"/>
      <c r="CR31" s="625">
        <v>459971</v>
      </c>
      <c r="CS31" s="657"/>
      <c r="CT31" s="657"/>
      <c r="CU31" s="657"/>
      <c r="CV31" s="657"/>
      <c r="CW31" s="657"/>
      <c r="CX31" s="657"/>
      <c r="CY31" s="658"/>
      <c r="CZ31" s="659">
        <v>0.6</v>
      </c>
      <c r="DA31" s="660"/>
      <c r="DB31" s="660"/>
      <c r="DC31" s="661"/>
      <c r="DD31" s="634">
        <v>454648</v>
      </c>
      <c r="DE31" s="657"/>
      <c r="DF31" s="657"/>
      <c r="DG31" s="657"/>
      <c r="DH31" s="657"/>
      <c r="DI31" s="657"/>
      <c r="DJ31" s="657"/>
      <c r="DK31" s="658"/>
      <c r="DL31" s="634">
        <v>454648</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301</v>
      </c>
      <c r="C32" s="623"/>
      <c r="D32" s="623"/>
      <c r="E32" s="623"/>
      <c r="F32" s="623"/>
      <c r="G32" s="623"/>
      <c r="H32" s="623"/>
      <c r="I32" s="623"/>
      <c r="J32" s="623"/>
      <c r="K32" s="623"/>
      <c r="L32" s="623"/>
      <c r="M32" s="623"/>
      <c r="N32" s="623"/>
      <c r="O32" s="623"/>
      <c r="P32" s="623"/>
      <c r="Q32" s="624"/>
      <c r="R32" s="625">
        <v>4067638</v>
      </c>
      <c r="S32" s="626"/>
      <c r="T32" s="626"/>
      <c r="U32" s="626"/>
      <c r="V32" s="626"/>
      <c r="W32" s="626"/>
      <c r="X32" s="626"/>
      <c r="Y32" s="627"/>
      <c r="Z32" s="628">
        <v>4.9000000000000004</v>
      </c>
      <c r="AA32" s="628"/>
      <c r="AB32" s="628"/>
      <c r="AC32" s="628"/>
      <c r="AD32" s="629">
        <v>82</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99.6</v>
      </c>
      <c r="BH32" s="693"/>
      <c r="BI32" s="693"/>
      <c r="BJ32" s="693"/>
      <c r="BK32" s="693"/>
      <c r="BL32" s="693"/>
      <c r="BM32" s="694">
        <v>98</v>
      </c>
      <c r="BN32" s="693"/>
      <c r="BO32" s="693"/>
      <c r="BP32" s="693"/>
      <c r="BQ32" s="695"/>
      <c r="BR32" s="692">
        <v>99.5</v>
      </c>
      <c r="BS32" s="693"/>
      <c r="BT32" s="693"/>
      <c r="BU32" s="693"/>
      <c r="BV32" s="693"/>
      <c r="BW32" s="693"/>
      <c r="BX32" s="694">
        <v>97.2</v>
      </c>
      <c r="BY32" s="693"/>
      <c r="BZ32" s="693"/>
      <c r="CA32" s="693"/>
      <c r="CB32" s="695"/>
      <c r="CD32" s="690"/>
      <c r="CE32" s="691"/>
      <c r="CF32" s="639" t="s">
        <v>303</v>
      </c>
      <c r="CG32" s="640"/>
      <c r="CH32" s="640"/>
      <c r="CI32" s="640"/>
      <c r="CJ32" s="640"/>
      <c r="CK32" s="640"/>
      <c r="CL32" s="640"/>
      <c r="CM32" s="640"/>
      <c r="CN32" s="640"/>
      <c r="CO32" s="640"/>
      <c r="CP32" s="640"/>
      <c r="CQ32" s="641"/>
      <c r="CR32" s="625">
        <v>152</v>
      </c>
      <c r="CS32" s="626"/>
      <c r="CT32" s="626"/>
      <c r="CU32" s="626"/>
      <c r="CV32" s="626"/>
      <c r="CW32" s="626"/>
      <c r="CX32" s="626"/>
      <c r="CY32" s="627"/>
      <c r="CZ32" s="659">
        <v>0</v>
      </c>
      <c r="DA32" s="660"/>
      <c r="DB32" s="660"/>
      <c r="DC32" s="661"/>
      <c r="DD32" s="634">
        <v>152</v>
      </c>
      <c r="DE32" s="626"/>
      <c r="DF32" s="626"/>
      <c r="DG32" s="626"/>
      <c r="DH32" s="626"/>
      <c r="DI32" s="626"/>
      <c r="DJ32" s="626"/>
      <c r="DK32" s="627"/>
      <c r="DL32" s="634">
        <v>152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304</v>
      </c>
      <c r="C33" s="623"/>
      <c r="D33" s="623"/>
      <c r="E33" s="623"/>
      <c r="F33" s="623"/>
      <c r="G33" s="623"/>
      <c r="H33" s="623"/>
      <c r="I33" s="623"/>
      <c r="J33" s="623"/>
      <c r="K33" s="623"/>
      <c r="L33" s="623"/>
      <c r="M33" s="623"/>
      <c r="N33" s="623"/>
      <c r="O33" s="623"/>
      <c r="P33" s="623"/>
      <c r="Q33" s="624"/>
      <c r="R33" s="625">
        <v>5405600</v>
      </c>
      <c r="S33" s="626"/>
      <c r="T33" s="626"/>
      <c r="U33" s="626"/>
      <c r="V33" s="626"/>
      <c r="W33" s="626"/>
      <c r="X33" s="626"/>
      <c r="Y33" s="627"/>
      <c r="Z33" s="628">
        <v>6.5</v>
      </c>
      <c r="AA33" s="628"/>
      <c r="AB33" s="628"/>
      <c r="AC33" s="628"/>
      <c r="AD33" s="629" t="s">
        <v>225</v>
      </c>
      <c r="AE33" s="629"/>
      <c r="AF33" s="629"/>
      <c r="AG33" s="629"/>
      <c r="AH33" s="629"/>
      <c r="AI33" s="629"/>
      <c r="AJ33" s="629"/>
      <c r="AK33" s="629"/>
      <c r="AL33" s="630" t="s">
        <v>225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30472130</v>
      </c>
      <c r="CS33" s="657"/>
      <c r="CT33" s="657"/>
      <c r="CU33" s="657"/>
      <c r="CV33" s="657"/>
      <c r="CW33" s="657"/>
      <c r="CX33" s="657"/>
      <c r="CY33" s="658"/>
      <c r="CZ33" s="659">
        <v>38.5</v>
      </c>
      <c r="DA33" s="660"/>
      <c r="DB33" s="660"/>
      <c r="DC33" s="661"/>
      <c r="DD33" s="634">
        <v>23727763</v>
      </c>
      <c r="DE33" s="657"/>
      <c r="DF33" s="657"/>
      <c r="DG33" s="657"/>
      <c r="DH33" s="657"/>
      <c r="DI33" s="657"/>
      <c r="DJ33" s="657"/>
      <c r="DK33" s="658"/>
      <c r="DL33" s="634">
        <v>17914167</v>
      </c>
      <c r="DM33" s="657"/>
      <c r="DN33" s="657"/>
      <c r="DO33" s="657"/>
      <c r="DP33" s="657"/>
      <c r="DQ33" s="657"/>
      <c r="DR33" s="657"/>
      <c r="DS33" s="657"/>
      <c r="DT33" s="657"/>
      <c r="DU33" s="657"/>
      <c r="DV33" s="658"/>
      <c r="DW33" s="630">
        <v>38</v>
      </c>
      <c r="DX33" s="655"/>
      <c r="DY33" s="655"/>
      <c r="DZ33" s="655"/>
      <c r="EA33" s="655"/>
      <c r="EB33" s="655"/>
      <c r="EC33" s="656"/>
    </row>
    <row r="34" spans="2:133" ht="11.25" customHeight="1" x14ac:dyDescent="0.15">
      <c r="B34" s="622" t="s">
        <v>306</v>
      </c>
      <c r="C34" s="623"/>
      <c r="D34" s="623"/>
      <c r="E34" s="623"/>
      <c r="F34" s="623"/>
      <c r="G34" s="623"/>
      <c r="H34" s="623"/>
      <c r="I34" s="623"/>
      <c r="J34" s="623"/>
      <c r="K34" s="623"/>
      <c r="L34" s="623"/>
      <c r="M34" s="623"/>
      <c r="N34" s="623"/>
      <c r="O34" s="623"/>
      <c r="P34" s="623"/>
      <c r="Q34" s="624"/>
      <c r="R34" s="625" t="s">
        <v>225</v>
      </c>
      <c r="S34" s="626"/>
      <c r="T34" s="626"/>
      <c r="U34" s="626"/>
      <c r="V34" s="626"/>
      <c r="W34" s="626"/>
      <c r="X34" s="626"/>
      <c r="Y34" s="627"/>
      <c r="Z34" s="628" t="s">
        <v>225</v>
      </c>
      <c r="AA34" s="628"/>
      <c r="AB34" s="628"/>
      <c r="AC34" s="628"/>
      <c r="AD34" s="629" t="s">
        <v>225</v>
      </c>
      <c r="AE34" s="629"/>
      <c r="AF34" s="629"/>
      <c r="AG34" s="629"/>
      <c r="AH34" s="629"/>
      <c r="AI34" s="629"/>
      <c r="AJ34" s="629"/>
      <c r="AK34" s="629"/>
      <c r="AL34" s="630" t="s">
        <v>225</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12498590</v>
      </c>
      <c r="CS34" s="626"/>
      <c r="CT34" s="626"/>
      <c r="CU34" s="626"/>
      <c r="CV34" s="626"/>
      <c r="CW34" s="626"/>
      <c r="CX34" s="626"/>
      <c r="CY34" s="627"/>
      <c r="CZ34" s="659">
        <v>15.8</v>
      </c>
      <c r="DA34" s="660"/>
      <c r="DB34" s="660"/>
      <c r="DC34" s="661"/>
      <c r="DD34" s="634">
        <v>10010730</v>
      </c>
      <c r="DE34" s="626"/>
      <c r="DF34" s="626"/>
      <c r="DG34" s="626"/>
      <c r="DH34" s="626"/>
      <c r="DI34" s="626"/>
      <c r="DJ34" s="626"/>
      <c r="DK34" s="627"/>
      <c r="DL34" s="634">
        <v>9382803</v>
      </c>
      <c r="DM34" s="626"/>
      <c r="DN34" s="626"/>
      <c r="DO34" s="626"/>
      <c r="DP34" s="626"/>
      <c r="DQ34" s="626"/>
      <c r="DR34" s="626"/>
      <c r="DS34" s="626"/>
      <c r="DT34" s="626"/>
      <c r="DU34" s="626"/>
      <c r="DV34" s="627"/>
      <c r="DW34" s="630">
        <v>19.899999999999999</v>
      </c>
      <c r="DX34" s="655"/>
      <c r="DY34" s="655"/>
      <c r="DZ34" s="655"/>
      <c r="EA34" s="655"/>
      <c r="EB34" s="655"/>
      <c r="EC34" s="656"/>
    </row>
    <row r="35" spans="2:133" ht="11.25" customHeight="1" x14ac:dyDescent="0.15">
      <c r="B35" s="622" t="s">
        <v>310</v>
      </c>
      <c r="C35" s="623"/>
      <c r="D35" s="623"/>
      <c r="E35" s="623"/>
      <c r="F35" s="623"/>
      <c r="G35" s="623"/>
      <c r="H35" s="623"/>
      <c r="I35" s="623"/>
      <c r="J35" s="623"/>
      <c r="K35" s="623"/>
      <c r="L35" s="623"/>
      <c r="M35" s="623"/>
      <c r="N35" s="623"/>
      <c r="O35" s="623"/>
      <c r="P35" s="623"/>
      <c r="Q35" s="624"/>
      <c r="R35" s="625" t="s">
        <v>225</v>
      </c>
      <c r="S35" s="626"/>
      <c r="T35" s="626"/>
      <c r="U35" s="626"/>
      <c r="V35" s="626"/>
      <c r="W35" s="626"/>
      <c r="X35" s="626"/>
      <c r="Y35" s="627"/>
      <c r="Z35" s="628" t="s">
        <v>225</v>
      </c>
      <c r="AA35" s="628"/>
      <c r="AB35" s="628"/>
      <c r="AC35" s="628"/>
      <c r="AD35" s="629" t="s">
        <v>225</v>
      </c>
      <c r="AE35" s="629"/>
      <c r="AF35" s="629"/>
      <c r="AG35" s="629"/>
      <c r="AH35" s="629"/>
      <c r="AI35" s="629"/>
      <c r="AJ35" s="629"/>
      <c r="AK35" s="629"/>
      <c r="AL35" s="630" t="s">
        <v>225</v>
      </c>
      <c r="AM35" s="631"/>
      <c r="AN35" s="631"/>
      <c r="AO35" s="632"/>
      <c r="AP35" s="188"/>
      <c r="AQ35" s="636" t="s">
        <v>311</v>
      </c>
      <c r="AR35" s="637"/>
      <c r="AS35" s="637"/>
      <c r="AT35" s="637"/>
      <c r="AU35" s="637"/>
      <c r="AV35" s="637"/>
      <c r="AW35" s="637"/>
      <c r="AX35" s="637"/>
      <c r="AY35" s="638"/>
      <c r="AZ35" s="614">
        <v>9711812</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378824</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1080086</v>
      </c>
      <c r="CS35" s="657"/>
      <c r="CT35" s="657"/>
      <c r="CU35" s="657"/>
      <c r="CV35" s="657"/>
      <c r="CW35" s="657"/>
      <c r="CX35" s="657"/>
      <c r="CY35" s="658"/>
      <c r="CZ35" s="659">
        <v>1.4</v>
      </c>
      <c r="DA35" s="660"/>
      <c r="DB35" s="660"/>
      <c r="DC35" s="661"/>
      <c r="DD35" s="634">
        <v>704464</v>
      </c>
      <c r="DE35" s="657"/>
      <c r="DF35" s="657"/>
      <c r="DG35" s="657"/>
      <c r="DH35" s="657"/>
      <c r="DI35" s="657"/>
      <c r="DJ35" s="657"/>
      <c r="DK35" s="658"/>
      <c r="DL35" s="634">
        <v>704237</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314</v>
      </c>
      <c r="C36" s="669"/>
      <c r="D36" s="669"/>
      <c r="E36" s="669"/>
      <c r="F36" s="669"/>
      <c r="G36" s="669"/>
      <c r="H36" s="669"/>
      <c r="I36" s="669"/>
      <c r="J36" s="669"/>
      <c r="K36" s="669"/>
      <c r="L36" s="669"/>
      <c r="M36" s="669"/>
      <c r="N36" s="669"/>
      <c r="O36" s="669"/>
      <c r="P36" s="669"/>
      <c r="Q36" s="670"/>
      <c r="R36" s="697">
        <v>82619979</v>
      </c>
      <c r="S36" s="698"/>
      <c r="T36" s="698"/>
      <c r="U36" s="698"/>
      <c r="V36" s="698"/>
      <c r="W36" s="698"/>
      <c r="X36" s="698"/>
      <c r="Y36" s="699"/>
      <c r="Z36" s="700">
        <v>100</v>
      </c>
      <c r="AA36" s="700"/>
      <c r="AB36" s="700"/>
      <c r="AC36" s="700"/>
      <c r="AD36" s="701">
        <v>47106989</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2724744</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69225</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5694363</v>
      </c>
      <c r="CS36" s="626"/>
      <c r="CT36" s="626"/>
      <c r="CU36" s="626"/>
      <c r="CV36" s="626"/>
      <c r="CW36" s="626"/>
      <c r="CX36" s="626"/>
      <c r="CY36" s="627"/>
      <c r="CZ36" s="659">
        <v>7.2</v>
      </c>
      <c r="DA36" s="660"/>
      <c r="DB36" s="660"/>
      <c r="DC36" s="661"/>
      <c r="DD36" s="634">
        <v>5270928</v>
      </c>
      <c r="DE36" s="626"/>
      <c r="DF36" s="626"/>
      <c r="DG36" s="626"/>
      <c r="DH36" s="626"/>
      <c r="DI36" s="626"/>
      <c r="DJ36" s="626"/>
      <c r="DK36" s="627"/>
      <c r="DL36" s="634">
        <v>3557064</v>
      </c>
      <c r="DM36" s="626"/>
      <c r="DN36" s="626"/>
      <c r="DO36" s="626"/>
      <c r="DP36" s="626"/>
      <c r="DQ36" s="626"/>
      <c r="DR36" s="626"/>
      <c r="DS36" s="626"/>
      <c r="DT36" s="626"/>
      <c r="DU36" s="626"/>
      <c r="DV36" s="627"/>
      <c r="DW36" s="630">
        <v>7.6</v>
      </c>
      <c r="DX36" s="655"/>
      <c r="DY36" s="655"/>
      <c r="DZ36" s="655"/>
      <c r="EA36" s="655"/>
      <c r="EB36" s="655"/>
      <c r="EC36" s="656"/>
    </row>
    <row r="37" spans="2:133" ht="11.25" customHeight="1" x14ac:dyDescent="0.15">
      <c r="AQ37" s="704" t="s">
        <v>318</v>
      </c>
      <c r="AR37" s="705"/>
      <c r="AS37" s="705"/>
      <c r="AT37" s="705"/>
      <c r="AU37" s="705"/>
      <c r="AV37" s="705"/>
      <c r="AW37" s="705"/>
      <c r="AX37" s="705"/>
      <c r="AY37" s="706"/>
      <c r="AZ37" s="625">
        <v>1174788</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34873</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120120</v>
      </c>
      <c r="CS37" s="657"/>
      <c r="CT37" s="657"/>
      <c r="CU37" s="657"/>
      <c r="CV37" s="657"/>
      <c r="CW37" s="657"/>
      <c r="CX37" s="657"/>
      <c r="CY37" s="658"/>
      <c r="CZ37" s="659">
        <v>0.2</v>
      </c>
      <c r="DA37" s="660"/>
      <c r="DB37" s="660"/>
      <c r="DC37" s="661"/>
      <c r="DD37" s="634">
        <v>120120</v>
      </c>
      <c r="DE37" s="657"/>
      <c r="DF37" s="657"/>
      <c r="DG37" s="657"/>
      <c r="DH37" s="657"/>
      <c r="DI37" s="657"/>
      <c r="DJ37" s="657"/>
      <c r="DK37" s="658"/>
      <c r="DL37" s="634">
        <v>120120</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57515</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6987068</v>
      </c>
      <c r="CS38" s="626"/>
      <c r="CT38" s="626"/>
      <c r="CU38" s="626"/>
      <c r="CV38" s="626"/>
      <c r="CW38" s="626"/>
      <c r="CX38" s="626"/>
      <c r="CY38" s="627"/>
      <c r="CZ38" s="659">
        <v>8.8000000000000007</v>
      </c>
      <c r="DA38" s="660"/>
      <c r="DB38" s="660"/>
      <c r="DC38" s="661"/>
      <c r="DD38" s="634">
        <v>5931652</v>
      </c>
      <c r="DE38" s="626"/>
      <c r="DF38" s="626"/>
      <c r="DG38" s="626"/>
      <c r="DH38" s="626"/>
      <c r="DI38" s="626"/>
      <c r="DJ38" s="626"/>
      <c r="DK38" s="627"/>
      <c r="DL38" s="634">
        <v>4270063</v>
      </c>
      <c r="DM38" s="626"/>
      <c r="DN38" s="626"/>
      <c r="DO38" s="626"/>
      <c r="DP38" s="626"/>
      <c r="DQ38" s="626"/>
      <c r="DR38" s="626"/>
      <c r="DS38" s="626"/>
      <c r="DT38" s="626"/>
      <c r="DU38" s="626"/>
      <c r="DV38" s="627"/>
      <c r="DW38" s="630">
        <v>9.1</v>
      </c>
      <c r="DX38" s="655"/>
      <c r="DY38" s="655"/>
      <c r="DZ38" s="655"/>
      <c r="EA38" s="655"/>
      <c r="EB38" s="655"/>
      <c r="EC38" s="656"/>
    </row>
    <row r="39" spans="2:133" ht="11.25" customHeight="1" x14ac:dyDescent="0.15">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102</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223369</v>
      </c>
      <c r="CS39" s="657"/>
      <c r="CT39" s="657"/>
      <c r="CU39" s="657"/>
      <c r="CV39" s="657"/>
      <c r="CW39" s="657"/>
      <c r="CX39" s="657"/>
      <c r="CY39" s="658"/>
      <c r="CZ39" s="659">
        <v>0.3</v>
      </c>
      <c r="DA39" s="660"/>
      <c r="DB39" s="660"/>
      <c r="DC39" s="661"/>
      <c r="DD39" s="634">
        <v>103328</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2421231</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88</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3988654</v>
      </c>
      <c r="CS40" s="626"/>
      <c r="CT40" s="626"/>
      <c r="CU40" s="626"/>
      <c r="CV40" s="626"/>
      <c r="CW40" s="626"/>
      <c r="CX40" s="626"/>
      <c r="CY40" s="627"/>
      <c r="CZ40" s="659">
        <v>5</v>
      </c>
      <c r="DA40" s="660"/>
      <c r="DB40" s="660"/>
      <c r="DC40" s="661"/>
      <c r="DD40" s="634">
        <v>1706661</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3391049</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289</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7397038</v>
      </c>
      <c r="CS42" s="626"/>
      <c r="CT42" s="626"/>
      <c r="CU42" s="626"/>
      <c r="CV42" s="626"/>
      <c r="CW42" s="626"/>
      <c r="CX42" s="626"/>
      <c r="CY42" s="627"/>
      <c r="CZ42" s="659">
        <v>9.4</v>
      </c>
      <c r="DA42" s="708"/>
      <c r="DB42" s="708"/>
      <c r="DC42" s="709"/>
      <c r="DD42" s="634">
        <v>757799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169811</v>
      </c>
      <c r="CS43" s="657"/>
      <c r="CT43" s="657"/>
      <c r="CU43" s="657"/>
      <c r="CV43" s="657"/>
      <c r="CW43" s="657"/>
      <c r="CX43" s="657"/>
      <c r="CY43" s="658"/>
      <c r="CZ43" s="659">
        <v>0.2</v>
      </c>
      <c r="DA43" s="660"/>
      <c r="DB43" s="660"/>
      <c r="DC43" s="661"/>
      <c r="DD43" s="634">
        <v>169811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340</v>
      </c>
      <c r="CD44" s="731" t="s">
        <v>292</v>
      </c>
      <c r="CE44" s="732"/>
      <c r="CF44" s="622" t="s">
        <v>341</v>
      </c>
      <c r="CG44" s="623"/>
      <c r="CH44" s="623"/>
      <c r="CI44" s="623"/>
      <c r="CJ44" s="623"/>
      <c r="CK44" s="623"/>
      <c r="CL44" s="623"/>
      <c r="CM44" s="623"/>
      <c r="CN44" s="623"/>
      <c r="CO44" s="623"/>
      <c r="CP44" s="623"/>
      <c r="CQ44" s="624"/>
      <c r="CR44" s="625">
        <v>7397038</v>
      </c>
      <c r="CS44" s="626"/>
      <c r="CT44" s="626"/>
      <c r="CU44" s="626"/>
      <c r="CV44" s="626"/>
      <c r="CW44" s="626"/>
      <c r="CX44" s="626"/>
      <c r="CY44" s="627"/>
      <c r="CZ44" s="659">
        <v>9.4</v>
      </c>
      <c r="DA44" s="708"/>
      <c r="DB44" s="708"/>
      <c r="DC44" s="709"/>
      <c r="DD44" s="634">
        <v>757799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342</v>
      </c>
      <c r="CG45" s="623"/>
      <c r="CH45" s="623"/>
      <c r="CI45" s="623"/>
      <c r="CJ45" s="623"/>
      <c r="CK45" s="623"/>
      <c r="CL45" s="623"/>
      <c r="CM45" s="623"/>
      <c r="CN45" s="623"/>
      <c r="CO45" s="623"/>
      <c r="CP45" s="623"/>
      <c r="CQ45" s="624"/>
      <c r="CR45" s="625">
        <v>1620022</v>
      </c>
      <c r="CS45" s="657"/>
      <c r="CT45" s="657"/>
      <c r="CU45" s="657"/>
      <c r="CV45" s="657"/>
      <c r="CW45" s="657"/>
      <c r="CX45" s="657"/>
      <c r="CY45" s="658"/>
      <c r="CZ45" s="659">
        <v>2</v>
      </c>
      <c r="DA45" s="660"/>
      <c r="DB45" s="660"/>
      <c r="DC45" s="661"/>
      <c r="DD45" s="634">
        <v>92167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343</v>
      </c>
      <c r="CG46" s="623"/>
      <c r="CH46" s="623"/>
      <c r="CI46" s="623"/>
      <c r="CJ46" s="623"/>
      <c r="CK46" s="623"/>
      <c r="CL46" s="623"/>
      <c r="CM46" s="623"/>
      <c r="CN46" s="623"/>
      <c r="CO46" s="623"/>
      <c r="CP46" s="623"/>
      <c r="CQ46" s="624"/>
      <c r="CR46" s="625">
        <v>5750735</v>
      </c>
      <c r="CS46" s="626"/>
      <c r="CT46" s="626"/>
      <c r="CU46" s="626"/>
      <c r="CV46" s="626"/>
      <c r="CW46" s="626"/>
      <c r="CX46" s="626"/>
      <c r="CY46" s="627"/>
      <c r="CZ46" s="659">
        <v>7.3</v>
      </c>
      <c r="DA46" s="708"/>
      <c r="DB46" s="708"/>
      <c r="DC46" s="709"/>
      <c r="DD46" s="634">
        <v>659451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344</v>
      </c>
      <c r="CG47" s="623"/>
      <c r="CH47" s="623"/>
      <c r="CI47" s="623"/>
      <c r="CJ47" s="623"/>
      <c r="CK47" s="623"/>
      <c r="CL47" s="623"/>
      <c r="CM47" s="623"/>
      <c r="CN47" s="623"/>
      <c r="CO47" s="623"/>
      <c r="CP47" s="623"/>
      <c r="CQ47" s="624"/>
      <c r="CR47" s="625" t="s">
        <v>225</v>
      </c>
      <c r="CS47" s="657"/>
      <c r="CT47" s="657"/>
      <c r="CU47" s="657"/>
      <c r="CV47" s="657"/>
      <c r="CW47" s="657"/>
      <c r="CX47" s="657"/>
      <c r="CY47" s="658"/>
      <c r="CZ47" s="659" t="s">
        <v>225</v>
      </c>
      <c r="DA47" s="660"/>
      <c r="DB47" s="660"/>
      <c r="DC47" s="661"/>
      <c r="DD47" s="634" t="s">
        <v>225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345</v>
      </c>
      <c r="CG48" s="623"/>
      <c r="CH48" s="623"/>
      <c r="CI48" s="623"/>
      <c r="CJ48" s="623"/>
      <c r="CK48" s="623"/>
      <c r="CL48" s="623"/>
      <c r="CM48" s="623"/>
      <c r="CN48" s="623"/>
      <c r="CO48" s="623"/>
      <c r="CP48" s="623"/>
      <c r="CQ48" s="624"/>
      <c r="CR48" s="625" t="s">
        <v>225</v>
      </c>
      <c r="CS48" s="626"/>
      <c r="CT48" s="626"/>
      <c r="CU48" s="626"/>
      <c r="CV48" s="626"/>
      <c r="CW48" s="626"/>
      <c r="CX48" s="626"/>
      <c r="CY48" s="627"/>
      <c r="CZ48" s="659" t="s">
        <v>225</v>
      </c>
      <c r="DA48" s="708"/>
      <c r="DB48" s="708"/>
      <c r="DC48" s="709"/>
      <c r="DD48" s="634" t="s">
        <v>225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346</v>
      </c>
      <c r="CE49" s="669"/>
      <c r="CF49" s="669"/>
      <c r="CG49" s="669"/>
      <c r="CH49" s="669"/>
      <c r="CI49" s="669"/>
      <c r="CJ49" s="669"/>
      <c r="CK49" s="669"/>
      <c r="CL49" s="669"/>
      <c r="CM49" s="669"/>
      <c r="CN49" s="669"/>
      <c r="CO49" s="669"/>
      <c r="CP49" s="669"/>
      <c r="CQ49" s="670"/>
      <c r="CR49" s="697">
        <v>79066635</v>
      </c>
      <c r="CS49" s="693"/>
      <c r="CT49" s="693"/>
      <c r="CU49" s="693"/>
      <c r="CV49" s="693"/>
      <c r="CW49" s="693"/>
      <c r="CX49" s="693"/>
      <c r="CY49" s="720"/>
      <c r="CZ49" s="721">
        <v>100</v>
      </c>
      <c r="DA49" s="722"/>
      <c r="DB49" s="722"/>
      <c r="DC49" s="723"/>
      <c r="DD49" s="724">
        <v>51432342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369</v>
      </c>
      <c r="C7" s="752"/>
      <c r="D7" s="752"/>
      <c r="E7" s="752"/>
      <c r="F7" s="752"/>
      <c r="G7" s="752"/>
      <c r="H7" s="752"/>
      <c r="I7" s="752"/>
      <c r="J7" s="752"/>
      <c r="K7" s="752"/>
      <c r="L7" s="752"/>
      <c r="M7" s="752"/>
      <c r="N7" s="752"/>
      <c r="O7" s="752"/>
      <c r="P7" s="753"/>
      <c r="Q7" s="754">
        <v>82510</v>
      </c>
      <c r="R7" s="755"/>
      <c r="S7" s="755"/>
      <c r="T7" s="755"/>
      <c r="U7" s="755"/>
      <c r="V7" s="755">
        <v>78958</v>
      </c>
      <c r="W7" s="755"/>
      <c r="X7" s="755"/>
      <c r="Y7" s="755"/>
      <c r="Z7" s="755"/>
      <c r="AA7" s="755">
        <v>3553</v>
      </c>
      <c r="AB7" s="755"/>
      <c r="AC7" s="755"/>
      <c r="AD7" s="755"/>
      <c r="AE7" s="756"/>
      <c r="AF7" s="757">
        <v>3427</v>
      </c>
      <c r="AG7" s="758"/>
      <c r="AH7" s="758"/>
      <c r="AI7" s="758"/>
      <c r="AJ7" s="759"/>
      <c r="AK7" s="794">
        <v>402</v>
      </c>
      <c r="AL7" s="795"/>
      <c r="AM7" s="795"/>
      <c r="AN7" s="795"/>
      <c r="AO7" s="795"/>
      <c r="AP7" s="795">
        <v>47689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537</v>
      </c>
      <c r="BT7" s="799"/>
      <c r="BU7" s="799"/>
      <c r="BV7" s="799"/>
      <c r="BW7" s="799"/>
      <c r="BX7" s="799"/>
      <c r="BY7" s="799"/>
      <c r="BZ7" s="799"/>
      <c r="CA7" s="799"/>
      <c r="CB7" s="799"/>
      <c r="CC7" s="799"/>
      <c r="CD7" s="799"/>
      <c r="CE7" s="799"/>
      <c r="CF7" s="799"/>
      <c r="CG7" s="800"/>
      <c r="CH7" s="791">
        <v>83</v>
      </c>
      <c r="CI7" s="792"/>
      <c r="CJ7" s="792"/>
      <c r="CK7" s="792"/>
      <c r="CL7" s="793"/>
      <c r="CM7" s="791">
        <v>1242</v>
      </c>
      <c r="CN7" s="792"/>
      <c r="CO7" s="792"/>
      <c r="CP7" s="792"/>
      <c r="CQ7" s="793"/>
      <c r="CR7" s="791">
        <v>30</v>
      </c>
      <c r="CS7" s="792"/>
      <c r="CT7" s="792"/>
      <c r="CU7" s="792"/>
      <c r="CV7" s="793"/>
      <c r="CW7" s="791" t="s">
        <v>542</v>
      </c>
      <c r="CX7" s="792"/>
      <c r="CY7" s="792"/>
      <c r="CZ7" s="792"/>
      <c r="DA7" s="793"/>
      <c r="DB7" s="791" t="s">
        <v>542</v>
      </c>
      <c r="DC7" s="792"/>
      <c r="DD7" s="792"/>
      <c r="DE7" s="792"/>
      <c r="DF7" s="793"/>
      <c r="DG7" s="791" t="s">
        <v>542</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x14ac:dyDescent="0.15">
      <c r="A8" s="214">
        <v>2</v>
      </c>
      <c r="B8" s="775" t="s">
        <v>370</v>
      </c>
      <c r="C8" s="776"/>
      <c r="D8" s="776"/>
      <c r="E8" s="776"/>
      <c r="F8" s="776"/>
      <c r="G8" s="776"/>
      <c r="H8" s="776"/>
      <c r="I8" s="776"/>
      <c r="J8" s="776"/>
      <c r="K8" s="776"/>
      <c r="L8" s="776"/>
      <c r="M8" s="776"/>
      <c r="N8" s="776"/>
      <c r="O8" s="776"/>
      <c r="P8" s="777"/>
      <c r="Q8" s="778">
        <v>566</v>
      </c>
      <c r="R8" s="779"/>
      <c r="S8" s="779"/>
      <c r="T8" s="779"/>
      <c r="U8" s="779"/>
      <c r="V8" s="779">
        <v>566</v>
      </c>
      <c r="W8" s="779"/>
      <c r="X8" s="779"/>
      <c r="Y8" s="779"/>
      <c r="Z8" s="779"/>
      <c r="AA8" s="779">
        <v>1</v>
      </c>
      <c r="AB8" s="779"/>
      <c r="AC8" s="779"/>
      <c r="AD8" s="779"/>
      <c r="AE8" s="780"/>
      <c r="AF8" s="781" t="s">
        <v>225</v>
      </c>
      <c r="AG8" s="782"/>
      <c r="AH8" s="782"/>
      <c r="AI8" s="782"/>
      <c r="AJ8" s="783"/>
      <c r="AK8" s="784">
        <v>412</v>
      </c>
      <c r="AL8" s="785"/>
      <c r="AM8" s="785"/>
      <c r="AN8" s="785"/>
      <c r="AO8" s="785"/>
      <c r="AP8" s="785">
        <v>545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538</v>
      </c>
      <c r="BT8" s="789"/>
      <c r="BU8" s="789"/>
      <c r="BV8" s="789"/>
      <c r="BW8" s="789"/>
      <c r="BX8" s="789"/>
      <c r="BY8" s="789"/>
      <c r="BZ8" s="789"/>
      <c r="CA8" s="789"/>
      <c r="CB8" s="789"/>
      <c r="CC8" s="789"/>
      <c r="CD8" s="789"/>
      <c r="CE8" s="789"/>
      <c r="CF8" s="789"/>
      <c r="CG8" s="790"/>
      <c r="CH8" s="801">
        <v>-6</v>
      </c>
      <c r="CI8" s="802"/>
      <c r="CJ8" s="802"/>
      <c r="CK8" s="802"/>
      <c r="CL8" s="803"/>
      <c r="CM8" s="801">
        <v>377</v>
      </c>
      <c r="CN8" s="802"/>
      <c r="CO8" s="802"/>
      <c r="CP8" s="802"/>
      <c r="CQ8" s="803"/>
      <c r="CR8" s="801">
        <v>300</v>
      </c>
      <c r="CS8" s="802"/>
      <c r="CT8" s="802"/>
      <c r="CU8" s="802"/>
      <c r="CV8" s="803"/>
      <c r="CW8" s="801">
        <v>36</v>
      </c>
      <c r="CX8" s="802"/>
      <c r="CY8" s="802"/>
      <c r="CZ8" s="802"/>
      <c r="DA8" s="803"/>
      <c r="DB8" s="801" t="s">
        <v>542</v>
      </c>
      <c r="DC8" s="802"/>
      <c r="DD8" s="802"/>
      <c r="DE8" s="802"/>
      <c r="DF8" s="803"/>
      <c r="DG8" s="801" t="s">
        <v>542</v>
      </c>
      <c r="DH8" s="802"/>
      <c r="DI8" s="802"/>
      <c r="DJ8" s="802"/>
      <c r="DK8" s="803"/>
      <c r="DL8" s="801" t="s">
        <v>542</v>
      </c>
      <c r="DM8" s="802"/>
      <c r="DN8" s="802"/>
      <c r="DO8" s="802"/>
      <c r="DP8" s="803"/>
      <c r="DQ8" s="801" t="s">
        <v>542</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539</v>
      </c>
      <c r="BT9" s="789"/>
      <c r="BU9" s="789"/>
      <c r="BV9" s="789"/>
      <c r="BW9" s="789"/>
      <c r="BX9" s="789"/>
      <c r="BY9" s="789"/>
      <c r="BZ9" s="789"/>
      <c r="CA9" s="789"/>
      <c r="CB9" s="789"/>
      <c r="CC9" s="789"/>
      <c r="CD9" s="789"/>
      <c r="CE9" s="789"/>
      <c r="CF9" s="789"/>
      <c r="CG9" s="790"/>
      <c r="CH9" s="801">
        <v>9</v>
      </c>
      <c r="CI9" s="802"/>
      <c r="CJ9" s="802"/>
      <c r="CK9" s="802"/>
      <c r="CL9" s="803"/>
      <c r="CM9" s="801">
        <v>836</v>
      </c>
      <c r="CN9" s="802"/>
      <c r="CO9" s="802"/>
      <c r="CP9" s="802"/>
      <c r="CQ9" s="803"/>
      <c r="CR9" s="801">
        <v>25</v>
      </c>
      <c r="CS9" s="802"/>
      <c r="CT9" s="802"/>
      <c r="CU9" s="802"/>
      <c r="CV9" s="803"/>
      <c r="CW9" s="801" t="s">
        <v>542</v>
      </c>
      <c r="CX9" s="802"/>
      <c r="CY9" s="802"/>
      <c r="CZ9" s="802"/>
      <c r="DA9" s="803"/>
      <c r="DB9" s="801" t="s">
        <v>542</v>
      </c>
      <c r="DC9" s="802"/>
      <c r="DD9" s="802"/>
      <c r="DE9" s="802"/>
      <c r="DF9" s="803"/>
      <c r="DG9" s="801" t="s">
        <v>542</v>
      </c>
      <c r="DH9" s="802"/>
      <c r="DI9" s="802"/>
      <c r="DJ9" s="802"/>
      <c r="DK9" s="803"/>
      <c r="DL9" s="801" t="s">
        <v>542</v>
      </c>
      <c r="DM9" s="802"/>
      <c r="DN9" s="802"/>
      <c r="DO9" s="802"/>
      <c r="DP9" s="803"/>
      <c r="DQ9" s="801" t="s">
        <v>542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540</v>
      </c>
      <c r="BT10" s="789"/>
      <c r="BU10" s="789"/>
      <c r="BV10" s="789"/>
      <c r="BW10" s="789"/>
      <c r="BX10" s="789"/>
      <c r="BY10" s="789"/>
      <c r="BZ10" s="789"/>
      <c r="CA10" s="789"/>
      <c r="CB10" s="789"/>
      <c r="CC10" s="789"/>
      <c r="CD10" s="789"/>
      <c r="CE10" s="789"/>
      <c r="CF10" s="789"/>
      <c r="CG10" s="790"/>
      <c r="CH10" s="801">
        <v>0</v>
      </c>
      <c r="CI10" s="802"/>
      <c r="CJ10" s="802"/>
      <c r="CK10" s="802"/>
      <c r="CL10" s="803"/>
      <c r="CM10" s="801">
        <v>207</v>
      </c>
      <c r="CN10" s="802"/>
      <c r="CO10" s="802"/>
      <c r="CP10" s="802"/>
      <c r="CQ10" s="803"/>
      <c r="CR10" s="801">
        <v>200</v>
      </c>
      <c r="CS10" s="802"/>
      <c r="CT10" s="802"/>
      <c r="CU10" s="802"/>
      <c r="CV10" s="803"/>
      <c r="CW10" s="801">
        <v>65</v>
      </c>
      <c r="CX10" s="802"/>
      <c r="CY10" s="802"/>
      <c r="CZ10" s="802"/>
      <c r="DA10" s="803"/>
      <c r="DB10" s="801" t="s">
        <v>542</v>
      </c>
      <c r="DC10" s="802"/>
      <c r="DD10" s="802"/>
      <c r="DE10" s="802"/>
      <c r="DF10" s="803"/>
      <c r="DG10" s="801" t="s">
        <v>542</v>
      </c>
      <c r="DH10" s="802"/>
      <c r="DI10" s="802"/>
      <c r="DJ10" s="802"/>
      <c r="DK10" s="803"/>
      <c r="DL10" s="801" t="s">
        <v>542</v>
      </c>
      <c r="DM10" s="802"/>
      <c r="DN10" s="802"/>
      <c r="DO10" s="802"/>
      <c r="DP10" s="803"/>
      <c r="DQ10" s="801" t="s">
        <v>542</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541</v>
      </c>
      <c r="BT11" s="789"/>
      <c r="BU11" s="789"/>
      <c r="BV11" s="789"/>
      <c r="BW11" s="789"/>
      <c r="BX11" s="789"/>
      <c r="BY11" s="789"/>
      <c r="BZ11" s="789"/>
      <c r="CA11" s="789"/>
      <c r="CB11" s="789"/>
      <c r="CC11" s="789"/>
      <c r="CD11" s="789"/>
      <c r="CE11" s="789"/>
      <c r="CF11" s="789"/>
      <c r="CG11" s="790"/>
      <c r="CH11" s="801">
        <v>0</v>
      </c>
      <c r="CI11" s="802"/>
      <c r="CJ11" s="802"/>
      <c r="CK11" s="802"/>
      <c r="CL11" s="803"/>
      <c r="CM11" s="801">
        <v>353</v>
      </c>
      <c r="CN11" s="802"/>
      <c r="CO11" s="802"/>
      <c r="CP11" s="802"/>
      <c r="CQ11" s="803"/>
      <c r="CR11" s="801">
        <v>300</v>
      </c>
      <c r="CS11" s="802"/>
      <c r="CT11" s="802"/>
      <c r="CU11" s="802"/>
      <c r="CV11" s="803"/>
      <c r="CW11" s="801">
        <v>82</v>
      </c>
      <c r="CX11" s="802"/>
      <c r="CY11" s="802"/>
      <c r="CZ11" s="802"/>
      <c r="DA11" s="803"/>
      <c r="DB11" s="801" t="s">
        <v>542</v>
      </c>
      <c r="DC11" s="802"/>
      <c r="DD11" s="802"/>
      <c r="DE11" s="802"/>
      <c r="DF11" s="803"/>
      <c r="DG11" s="801" t="s">
        <v>542</v>
      </c>
      <c r="DH11" s="802"/>
      <c r="DI11" s="802"/>
      <c r="DJ11" s="802"/>
      <c r="DK11" s="803"/>
      <c r="DL11" s="801" t="s">
        <v>542</v>
      </c>
      <c r="DM11" s="802"/>
      <c r="DN11" s="802"/>
      <c r="DO11" s="802"/>
      <c r="DP11" s="803"/>
      <c r="DQ11" s="801" t="s">
        <v>542</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83077</v>
      </c>
      <c r="R23" s="814"/>
      <c r="S23" s="814"/>
      <c r="T23" s="814"/>
      <c r="U23" s="814"/>
      <c r="V23" s="814">
        <v>79523</v>
      </c>
      <c r="W23" s="814"/>
      <c r="X23" s="814"/>
      <c r="Y23" s="814"/>
      <c r="Z23" s="814"/>
      <c r="AA23" s="814">
        <v>3553</v>
      </c>
      <c r="AB23" s="814"/>
      <c r="AC23" s="814"/>
      <c r="AD23" s="814"/>
      <c r="AE23" s="815"/>
      <c r="AF23" s="816">
        <v>3427</v>
      </c>
      <c r="AG23" s="814"/>
      <c r="AH23" s="814"/>
      <c r="AI23" s="814"/>
      <c r="AJ23" s="817"/>
      <c r="AK23" s="818"/>
      <c r="AL23" s="819"/>
      <c r="AM23" s="819"/>
      <c r="AN23" s="819"/>
      <c r="AO23" s="819"/>
      <c r="AP23" s="814">
        <v>48234</v>
      </c>
      <c r="AQ23" s="814"/>
      <c r="AR23" s="814"/>
      <c r="AS23" s="814"/>
      <c r="AT23" s="814"/>
      <c r="AU23" s="820"/>
      <c r="AV23" s="820"/>
      <c r="AW23" s="820"/>
      <c r="AX23" s="820"/>
      <c r="AY23" s="821"/>
      <c r="AZ23" s="829" t="s">
        <v>225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352</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28437</v>
      </c>
      <c r="R28" s="843"/>
      <c r="S28" s="843"/>
      <c r="T28" s="843"/>
      <c r="U28" s="843"/>
      <c r="V28" s="843">
        <v>28058</v>
      </c>
      <c r="W28" s="843"/>
      <c r="X28" s="843"/>
      <c r="Y28" s="843"/>
      <c r="Z28" s="843"/>
      <c r="AA28" s="843">
        <v>379</v>
      </c>
      <c r="AB28" s="843"/>
      <c r="AC28" s="843"/>
      <c r="AD28" s="843"/>
      <c r="AE28" s="844"/>
      <c r="AF28" s="845">
        <v>379</v>
      </c>
      <c r="AG28" s="843"/>
      <c r="AH28" s="843"/>
      <c r="AI28" s="843"/>
      <c r="AJ28" s="846"/>
      <c r="AK28" s="847">
        <v>2421</v>
      </c>
      <c r="AL28" s="838"/>
      <c r="AM28" s="838"/>
      <c r="AN28" s="838"/>
      <c r="AO28" s="838"/>
      <c r="AP28" s="838" t="s">
        <v>547</v>
      </c>
      <c r="AQ28" s="838"/>
      <c r="AR28" s="838"/>
      <c r="AS28" s="838"/>
      <c r="AT28" s="838"/>
      <c r="AU28" s="838" t="s">
        <v>547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12285</v>
      </c>
      <c r="R29" s="779"/>
      <c r="S29" s="779"/>
      <c r="T29" s="779"/>
      <c r="U29" s="779"/>
      <c r="V29" s="779">
        <v>11870</v>
      </c>
      <c r="W29" s="779"/>
      <c r="X29" s="779"/>
      <c r="Y29" s="779"/>
      <c r="Z29" s="779"/>
      <c r="AA29" s="779">
        <v>416</v>
      </c>
      <c r="AB29" s="779"/>
      <c r="AC29" s="779"/>
      <c r="AD29" s="779"/>
      <c r="AE29" s="780"/>
      <c r="AF29" s="781">
        <v>416</v>
      </c>
      <c r="AG29" s="782"/>
      <c r="AH29" s="782"/>
      <c r="AI29" s="782"/>
      <c r="AJ29" s="783"/>
      <c r="AK29" s="850">
        <v>1751</v>
      </c>
      <c r="AL29" s="851"/>
      <c r="AM29" s="851"/>
      <c r="AN29" s="851"/>
      <c r="AO29" s="851"/>
      <c r="AP29" s="851" t="s">
        <v>548</v>
      </c>
      <c r="AQ29" s="851"/>
      <c r="AR29" s="851"/>
      <c r="AS29" s="851"/>
      <c r="AT29" s="851"/>
      <c r="AU29" s="851" t="s">
        <v>547</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2377</v>
      </c>
      <c r="R30" s="779"/>
      <c r="S30" s="779"/>
      <c r="T30" s="779"/>
      <c r="U30" s="779"/>
      <c r="V30" s="779">
        <v>2359</v>
      </c>
      <c r="W30" s="779"/>
      <c r="X30" s="779"/>
      <c r="Y30" s="779"/>
      <c r="Z30" s="779"/>
      <c r="AA30" s="779">
        <v>19</v>
      </c>
      <c r="AB30" s="779"/>
      <c r="AC30" s="779"/>
      <c r="AD30" s="779"/>
      <c r="AE30" s="780"/>
      <c r="AF30" s="781">
        <v>19</v>
      </c>
      <c r="AG30" s="782"/>
      <c r="AH30" s="782"/>
      <c r="AI30" s="782"/>
      <c r="AJ30" s="783"/>
      <c r="AK30" s="850">
        <v>413</v>
      </c>
      <c r="AL30" s="851"/>
      <c r="AM30" s="851"/>
      <c r="AN30" s="851"/>
      <c r="AO30" s="851"/>
      <c r="AP30" s="851" t="s">
        <v>549</v>
      </c>
      <c r="AQ30" s="851"/>
      <c r="AR30" s="851"/>
      <c r="AS30" s="851"/>
      <c r="AT30" s="851"/>
      <c r="AU30" s="851" t="s">
        <v>550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9038</v>
      </c>
      <c r="R31" s="779"/>
      <c r="S31" s="779"/>
      <c r="T31" s="779"/>
      <c r="U31" s="779"/>
      <c r="V31" s="779">
        <v>10668</v>
      </c>
      <c r="W31" s="779"/>
      <c r="X31" s="779"/>
      <c r="Y31" s="779"/>
      <c r="Z31" s="779"/>
      <c r="AA31" s="779">
        <v>-1630</v>
      </c>
      <c r="AB31" s="779"/>
      <c r="AC31" s="779"/>
      <c r="AD31" s="779"/>
      <c r="AE31" s="780"/>
      <c r="AF31" s="781">
        <v>1135</v>
      </c>
      <c r="AG31" s="782"/>
      <c r="AH31" s="782"/>
      <c r="AI31" s="782"/>
      <c r="AJ31" s="783"/>
      <c r="AK31" s="850">
        <v>1425</v>
      </c>
      <c r="AL31" s="851"/>
      <c r="AM31" s="851"/>
      <c r="AN31" s="851"/>
      <c r="AO31" s="851"/>
      <c r="AP31" s="851">
        <v>16446</v>
      </c>
      <c r="AQ31" s="851"/>
      <c r="AR31" s="851"/>
      <c r="AS31" s="851"/>
      <c r="AT31" s="851"/>
      <c r="AU31" s="851">
        <v>8798</v>
      </c>
      <c r="AV31" s="851"/>
      <c r="AW31" s="851"/>
      <c r="AX31" s="851"/>
      <c r="AY31" s="851"/>
      <c r="AZ31" s="852" t="s">
        <v>549</v>
      </c>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5469</v>
      </c>
      <c r="R32" s="779"/>
      <c r="S32" s="779"/>
      <c r="T32" s="779"/>
      <c r="U32" s="779"/>
      <c r="V32" s="779">
        <v>5232</v>
      </c>
      <c r="W32" s="779"/>
      <c r="X32" s="779"/>
      <c r="Y32" s="779"/>
      <c r="Z32" s="779"/>
      <c r="AA32" s="779">
        <v>236</v>
      </c>
      <c r="AB32" s="779"/>
      <c r="AC32" s="779"/>
      <c r="AD32" s="779"/>
      <c r="AE32" s="780"/>
      <c r="AF32" s="781">
        <v>154</v>
      </c>
      <c r="AG32" s="782"/>
      <c r="AH32" s="782"/>
      <c r="AI32" s="782"/>
      <c r="AJ32" s="783"/>
      <c r="AK32" s="850">
        <v>1175</v>
      </c>
      <c r="AL32" s="851"/>
      <c r="AM32" s="851"/>
      <c r="AN32" s="851"/>
      <c r="AO32" s="851"/>
      <c r="AP32" s="851">
        <v>21772</v>
      </c>
      <c r="AQ32" s="851"/>
      <c r="AR32" s="851"/>
      <c r="AS32" s="851"/>
      <c r="AT32" s="851"/>
      <c r="AU32" s="851">
        <v>6989</v>
      </c>
      <c r="AV32" s="851"/>
      <c r="AW32" s="851"/>
      <c r="AX32" s="851"/>
      <c r="AY32" s="851"/>
      <c r="AZ32" s="852" t="s">
        <v>551</v>
      </c>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2102</v>
      </c>
      <c r="AG63" s="862"/>
      <c r="AH63" s="862"/>
      <c r="AI63" s="862"/>
      <c r="AJ63" s="863"/>
      <c r="AK63" s="864"/>
      <c r="AL63" s="859"/>
      <c r="AM63" s="859"/>
      <c r="AN63" s="859"/>
      <c r="AO63" s="859"/>
      <c r="AP63" s="862">
        <v>38218</v>
      </c>
      <c r="AQ63" s="862"/>
      <c r="AR63" s="862"/>
      <c r="AS63" s="862"/>
      <c r="AT63" s="862"/>
      <c r="AU63" s="862">
        <v>15787</v>
      </c>
      <c r="AV63" s="862"/>
      <c r="AW63" s="862"/>
      <c r="AX63" s="862"/>
      <c r="AY63" s="862"/>
      <c r="AZ63" s="866"/>
      <c r="BA63" s="866"/>
      <c r="BB63" s="866"/>
      <c r="BC63" s="866"/>
      <c r="BD63" s="866"/>
      <c r="BE63" s="867"/>
      <c r="BF63" s="867"/>
      <c r="BG63" s="867"/>
      <c r="BH63" s="867"/>
      <c r="BI63" s="868"/>
      <c r="BJ63" s="869" t="s">
        <v>225</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395</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186</v>
      </c>
      <c r="R68" s="886"/>
      <c r="S68" s="886"/>
      <c r="T68" s="886"/>
      <c r="U68" s="886"/>
      <c r="V68" s="886">
        <v>171</v>
      </c>
      <c r="W68" s="886"/>
      <c r="X68" s="886"/>
      <c r="Y68" s="886"/>
      <c r="Z68" s="886"/>
      <c r="AA68" s="886">
        <v>15</v>
      </c>
      <c r="AB68" s="886"/>
      <c r="AC68" s="886"/>
      <c r="AD68" s="886"/>
      <c r="AE68" s="886"/>
      <c r="AF68" s="886">
        <v>0</v>
      </c>
      <c r="AG68" s="886"/>
      <c r="AH68" s="886"/>
      <c r="AI68" s="886"/>
      <c r="AJ68" s="886"/>
      <c r="AK68" s="886" t="s">
        <v>547</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3104</v>
      </c>
      <c r="R69" s="851"/>
      <c r="S69" s="851"/>
      <c r="T69" s="851"/>
      <c r="U69" s="851"/>
      <c r="V69" s="851">
        <v>2681</v>
      </c>
      <c r="W69" s="851"/>
      <c r="X69" s="851"/>
      <c r="Y69" s="851"/>
      <c r="Z69" s="851"/>
      <c r="AA69" s="851">
        <v>423</v>
      </c>
      <c r="AB69" s="851"/>
      <c r="AC69" s="851"/>
      <c r="AD69" s="851"/>
      <c r="AE69" s="851"/>
      <c r="AF69" s="851">
        <v>423</v>
      </c>
      <c r="AG69" s="851"/>
      <c r="AH69" s="851"/>
      <c r="AI69" s="851"/>
      <c r="AJ69" s="851"/>
      <c r="AK69" s="851">
        <v>344</v>
      </c>
      <c r="AL69" s="851"/>
      <c r="AM69" s="851"/>
      <c r="AN69" s="851"/>
      <c r="AO69" s="851"/>
      <c r="AP69" s="851" t="s">
        <v>546</v>
      </c>
      <c r="AQ69" s="851"/>
      <c r="AR69" s="851"/>
      <c r="AS69" s="851"/>
      <c r="AT69" s="851"/>
      <c r="AU69" s="851" t="s">
        <v>542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831407</v>
      </c>
      <c r="R70" s="851"/>
      <c r="S70" s="851"/>
      <c r="T70" s="851"/>
      <c r="U70" s="851"/>
      <c r="V70" s="851">
        <v>805733</v>
      </c>
      <c r="W70" s="851"/>
      <c r="X70" s="851"/>
      <c r="Y70" s="851"/>
      <c r="Z70" s="851"/>
      <c r="AA70" s="851">
        <v>25674</v>
      </c>
      <c r="AB70" s="851"/>
      <c r="AC70" s="851"/>
      <c r="AD70" s="851"/>
      <c r="AE70" s="851"/>
      <c r="AF70" s="851">
        <v>25674</v>
      </c>
      <c r="AG70" s="851"/>
      <c r="AH70" s="851"/>
      <c r="AI70" s="851"/>
      <c r="AJ70" s="851"/>
      <c r="AK70" s="851">
        <v>7166</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26097</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855</v>
      </c>
      <c r="CS102" s="870"/>
      <c r="CT102" s="870"/>
      <c r="CU102" s="870"/>
      <c r="CV102" s="913"/>
      <c r="CW102" s="912">
        <v>183</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291</v>
      </c>
      <c r="AG109" s="915"/>
      <c r="AH109" s="915"/>
      <c r="AI109" s="915"/>
      <c r="AJ109" s="916"/>
      <c r="AK109" s="914" t="s">
        <v>290</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291</v>
      </c>
      <c r="BW109" s="915"/>
      <c r="BX109" s="915"/>
      <c r="BY109" s="915"/>
      <c r="BZ109" s="916"/>
      <c r="CA109" s="914" t="s">
        <v>290</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291</v>
      </c>
      <c r="DM109" s="915"/>
      <c r="DN109" s="915"/>
      <c r="DO109" s="915"/>
      <c r="DP109" s="916"/>
      <c r="DQ109" s="914" t="s">
        <v>290</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6825611</v>
      </c>
      <c r="AB110" s="922"/>
      <c r="AC110" s="922"/>
      <c r="AD110" s="922"/>
      <c r="AE110" s="923"/>
      <c r="AF110" s="924">
        <v>6413244</v>
      </c>
      <c r="AG110" s="922"/>
      <c r="AH110" s="922"/>
      <c r="AI110" s="922"/>
      <c r="AJ110" s="923"/>
      <c r="AK110" s="924">
        <v>6145853</v>
      </c>
      <c r="AL110" s="922"/>
      <c r="AM110" s="922"/>
      <c r="AN110" s="922"/>
      <c r="AO110" s="923"/>
      <c r="AP110" s="925">
        <v>13.2</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49457950</v>
      </c>
      <c r="BR110" s="957"/>
      <c r="BS110" s="957"/>
      <c r="BT110" s="957"/>
      <c r="BU110" s="957"/>
      <c r="BV110" s="957">
        <v>48520868</v>
      </c>
      <c r="BW110" s="957"/>
      <c r="BX110" s="957"/>
      <c r="BY110" s="957"/>
      <c r="BZ110" s="957"/>
      <c r="CA110" s="957">
        <v>48233878</v>
      </c>
      <c r="CB110" s="957"/>
      <c r="CC110" s="957"/>
      <c r="CD110" s="957"/>
      <c r="CE110" s="957"/>
      <c r="CF110" s="971">
        <v>103.8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225</v>
      </c>
      <c r="DH110" s="957"/>
      <c r="DI110" s="957"/>
      <c r="DJ110" s="957"/>
      <c r="DK110" s="957"/>
      <c r="DL110" s="957" t="s">
        <v>225</v>
      </c>
      <c r="DM110" s="957"/>
      <c r="DN110" s="957"/>
      <c r="DO110" s="957"/>
      <c r="DP110" s="957"/>
      <c r="DQ110" s="957" t="s">
        <v>225</v>
      </c>
      <c r="DR110" s="957"/>
      <c r="DS110" s="957"/>
      <c r="DT110" s="957"/>
      <c r="DU110" s="957"/>
      <c r="DV110" s="958" t="s">
        <v>225</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225</v>
      </c>
      <c r="AB111" s="964"/>
      <c r="AC111" s="964"/>
      <c r="AD111" s="964"/>
      <c r="AE111" s="965"/>
      <c r="AF111" s="966" t="s">
        <v>225</v>
      </c>
      <c r="AG111" s="964"/>
      <c r="AH111" s="964"/>
      <c r="AI111" s="964"/>
      <c r="AJ111" s="965"/>
      <c r="AK111" s="966" t="s">
        <v>225</v>
      </c>
      <c r="AL111" s="964"/>
      <c r="AM111" s="964"/>
      <c r="AN111" s="964"/>
      <c r="AO111" s="965"/>
      <c r="AP111" s="967" t="s">
        <v>225</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225</v>
      </c>
      <c r="BR111" s="950"/>
      <c r="BS111" s="950"/>
      <c r="BT111" s="950"/>
      <c r="BU111" s="950"/>
      <c r="BV111" s="950" t="s">
        <v>225</v>
      </c>
      <c r="BW111" s="950"/>
      <c r="BX111" s="950"/>
      <c r="BY111" s="950"/>
      <c r="BZ111" s="950"/>
      <c r="CA111" s="950" t="s">
        <v>225</v>
      </c>
      <c r="CB111" s="950"/>
      <c r="CC111" s="950"/>
      <c r="CD111" s="950"/>
      <c r="CE111" s="950"/>
      <c r="CF111" s="944" t="s">
        <v>225</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225</v>
      </c>
      <c r="DH111" s="950"/>
      <c r="DI111" s="950"/>
      <c r="DJ111" s="950"/>
      <c r="DK111" s="950"/>
      <c r="DL111" s="950" t="s">
        <v>225</v>
      </c>
      <c r="DM111" s="950"/>
      <c r="DN111" s="950"/>
      <c r="DO111" s="950"/>
      <c r="DP111" s="950"/>
      <c r="DQ111" s="950" t="s">
        <v>225</v>
      </c>
      <c r="DR111" s="950"/>
      <c r="DS111" s="950"/>
      <c r="DT111" s="950"/>
      <c r="DU111" s="950"/>
      <c r="DV111" s="951" t="s">
        <v>225</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41667</v>
      </c>
      <c r="AB112" s="989"/>
      <c r="AC112" s="989"/>
      <c r="AD112" s="989"/>
      <c r="AE112" s="990"/>
      <c r="AF112" s="991">
        <v>41667</v>
      </c>
      <c r="AG112" s="989"/>
      <c r="AH112" s="989"/>
      <c r="AI112" s="989"/>
      <c r="AJ112" s="990"/>
      <c r="AK112" s="991">
        <v>41667</v>
      </c>
      <c r="AL112" s="989"/>
      <c r="AM112" s="989"/>
      <c r="AN112" s="989"/>
      <c r="AO112" s="990"/>
      <c r="AP112" s="992">
        <v>0.1</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15005187</v>
      </c>
      <c r="BR112" s="950"/>
      <c r="BS112" s="950"/>
      <c r="BT112" s="950"/>
      <c r="BU112" s="950"/>
      <c r="BV112" s="950">
        <v>14707266</v>
      </c>
      <c r="BW112" s="950"/>
      <c r="BX112" s="950"/>
      <c r="BY112" s="950"/>
      <c r="BZ112" s="950"/>
      <c r="CA112" s="950">
        <v>15787170</v>
      </c>
      <c r="CB112" s="950"/>
      <c r="CC112" s="950"/>
      <c r="CD112" s="950"/>
      <c r="CE112" s="950"/>
      <c r="CF112" s="944">
        <v>34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225</v>
      </c>
      <c r="DH112" s="950"/>
      <c r="DI112" s="950"/>
      <c r="DJ112" s="950"/>
      <c r="DK112" s="950"/>
      <c r="DL112" s="950" t="s">
        <v>225</v>
      </c>
      <c r="DM112" s="950"/>
      <c r="DN112" s="950"/>
      <c r="DO112" s="950"/>
      <c r="DP112" s="950"/>
      <c r="DQ112" s="950" t="s">
        <v>225</v>
      </c>
      <c r="DR112" s="950"/>
      <c r="DS112" s="950"/>
      <c r="DT112" s="950"/>
      <c r="DU112" s="950"/>
      <c r="DV112" s="951" t="s">
        <v>225</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1098361</v>
      </c>
      <c r="AB113" s="964"/>
      <c r="AC113" s="964"/>
      <c r="AD113" s="964"/>
      <c r="AE113" s="965"/>
      <c r="AF113" s="966">
        <v>1146344</v>
      </c>
      <c r="AG113" s="964"/>
      <c r="AH113" s="964"/>
      <c r="AI113" s="964"/>
      <c r="AJ113" s="965"/>
      <c r="AK113" s="966">
        <v>1384787</v>
      </c>
      <c r="AL113" s="964"/>
      <c r="AM113" s="964"/>
      <c r="AN113" s="964"/>
      <c r="AO113" s="965"/>
      <c r="AP113" s="967">
        <v>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225</v>
      </c>
      <c r="BR113" s="950"/>
      <c r="BS113" s="950"/>
      <c r="BT113" s="950"/>
      <c r="BU113" s="950"/>
      <c r="BV113" s="950" t="s">
        <v>225</v>
      </c>
      <c r="BW113" s="950"/>
      <c r="BX113" s="950"/>
      <c r="BY113" s="950"/>
      <c r="BZ113" s="950"/>
      <c r="CA113" s="950" t="s">
        <v>225</v>
      </c>
      <c r="CB113" s="950"/>
      <c r="CC113" s="950"/>
      <c r="CD113" s="950"/>
      <c r="CE113" s="950"/>
      <c r="CF113" s="944" t="s">
        <v>225</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225</v>
      </c>
      <c r="DH113" s="989"/>
      <c r="DI113" s="989"/>
      <c r="DJ113" s="989"/>
      <c r="DK113" s="990"/>
      <c r="DL113" s="991" t="s">
        <v>225</v>
      </c>
      <c r="DM113" s="989"/>
      <c r="DN113" s="989"/>
      <c r="DO113" s="989"/>
      <c r="DP113" s="990"/>
      <c r="DQ113" s="991" t="s">
        <v>225</v>
      </c>
      <c r="DR113" s="989"/>
      <c r="DS113" s="989"/>
      <c r="DT113" s="989"/>
      <c r="DU113" s="990"/>
      <c r="DV113" s="992" t="s">
        <v>225</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225</v>
      </c>
      <c r="AB114" s="989"/>
      <c r="AC114" s="989"/>
      <c r="AD114" s="989"/>
      <c r="AE114" s="990"/>
      <c r="AF114" s="991" t="s">
        <v>225</v>
      </c>
      <c r="AG114" s="989"/>
      <c r="AH114" s="989"/>
      <c r="AI114" s="989"/>
      <c r="AJ114" s="990"/>
      <c r="AK114" s="991" t="s">
        <v>225</v>
      </c>
      <c r="AL114" s="989"/>
      <c r="AM114" s="989"/>
      <c r="AN114" s="989"/>
      <c r="AO114" s="990"/>
      <c r="AP114" s="992" t="s">
        <v>225</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13068649</v>
      </c>
      <c r="BR114" s="950"/>
      <c r="BS114" s="950"/>
      <c r="BT114" s="950"/>
      <c r="BU114" s="950"/>
      <c r="BV114" s="950">
        <v>12507697</v>
      </c>
      <c r="BW114" s="950"/>
      <c r="BX114" s="950"/>
      <c r="BY114" s="950"/>
      <c r="BZ114" s="950"/>
      <c r="CA114" s="950">
        <v>12416162</v>
      </c>
      <c r="CB114" s="950"/>
      <c r="CC114" s="950"/>
      <c r="CD114" s="950"/>
      <c r="CE114" s="950"/>
      <c r="CF114" s="944">
        <v>26.7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225</v>
      </c>
      <c r="DH114" s="989"/>
      <c r="DI114" s="989"/>
      <c r="DJ114" s="989"/>
      <c r="DK114" s="990"/>
      <c r="DL114" s="991" t="s">
        <v>225</v>
      </c>
      <c r="DM114" s="989"/>
      <c r="DN114" s="989"/>
      <c r="DO114" s="989"/>
      <c r="DP114" s="990"/>
      <c r="DQ114" s="991" t="s">
        <v>225</v>
      </c>
      <c r="DR114" s="989"/>
      <c r="DS114" s="989"/>
      <c r="DT114" s="989"/>
      <c r="DU114" s="990"/>
      <c r="DV114" s="992" t="s">
        <v>225</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225</v>
      </c>
      <c r="AB115" s="964"/>
      <c r="AC115" s="964"/>
      <c r="AD115" s="964"/>
      <c r="AE115" s="965"/>
      <c r="AF115" s="966" t="s">
        <v>225</v>
      </c>
      <c r="AG115" s="964"/>
      <c r="AH115" s="964"/>
      <c r="AI115" s="964"/>
      <c r="AJ115" s="965"/>
      <c r="AK115" s="966" t="s">
        <v>225</v>
      </c>
      <c r="AL115" s="964"/>
      <c r="AM115" s="964"/>
      <c r="AN115" s="964"/>
      <c r="AO115" s="965"/>
      <c r="AP115" s="967" t="s">
        <v>225</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225</v>
      </c>
      <c r="BR115" s="950"/>
      <c r="BS115" s="950"/>
      <c r="BT115" s="950"/>
      <c r="BU115" s="950"/>
      <c r="BV115" s="950" t="s">
        <v>225</v>
      </c>
      <c r="BW115" s="950"/>
      <c r="BX115" s="950"/>
      <c r="BY115" s="950"/>
      <c r="BZ115" s="950"/>
      <c r="CA115" s="950" t="s">
        <v>225</v>
      </c>
      <c r="CB115" s="950"/>
      <c r="CC115" s="950"/>
      <c r="CD115" s="950"/>
      <c r="CE115" s="950"/>
      <c r="CF115" s="944" t="s">
        <v>225</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225</v>
      </c>
      <c r="DH115" s="989"/>
      <c r="DI115" s="989"/>
      <c r="DJ115" s="989"/>
      <c r="DK115" s="990"/>
      <c r="DL115" s="991" t="s">
        <v>225</v>
      </c>
      <c r="DM115" s="989"/>
      <c r="DN115" s="989"/>
      <c r="DO115" s="989"/>
      <c r="DP115" s="990"/>
      <c r="DQ115" s="991" t="s">
        <v>225</v>
      </c>
      <c r="DR115" s="989"/>
      <c r="DS115" s="989"/>
      <c r="DT115" s="989"/>
      <c r="DU115" s="990"/>
      <c r="DV115" s="992" t="s">
        <v>225</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1052</v>
      </c>
      <c r="AB116" s="989"/>
      <c r="AC116" s="989"/>
      <c r="AD116" s="989"/>
      <c r="AE116" s="990"/>
      <c r="AF116" s="991">
        <v>592</v>
      </c>
      <c r="AG116" s="989"/>
      <c r="AH116" s="989"/>
      <c r="AI116" s="989"/>
      <c r="AJ116" s="990"/>
      <c r="AK116" s="991">
        <v>127</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225</v>
      </c>
      <c r="BR116" s="950"/>
      <c r="BS116" s="950"/>
      <c r="BT116" s="950"/>
      <c r="BU116" s="950"/>
      <c r="BV116" s="950" t="s">
        <v>225</v>
      </c>
      <c r="BW116" s="950"/>
      <c r="BX116" s="950"/>
      <c r="BY116" s="950"/>
      <c r="BZ116" s="950"/>
      <c r="CA116" s="950" t="s">
        <v>225</v>
      </c>
      <c r="CB116" s="950"/>
      <c r="CC116" s="950"/>
      <c r="CD116" s="950"/>
      <c r="CE116" s="950"/>
      <c r="CF116" s="944" t="s">
        <v>225</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225</v>
      </c>
      <c r="DH116" s="989"/>
      <c r="DI116" s="989"/>
      <c r="DJ116" s="989"/>
      <c r="DK116" s="990"/>
      <c r="DL116" s="991" t="s">
        <v>225</v>
      </c>
      <c r="DM116" s="989"/>
      <c r="DN116" s="989"/>
      <c r="DO116" s="989"/>
      <c r="DP116" s="990"/>
      <c r="DQ116" s="991" t="s">
        <v>225</v>
      </c>
      <c r="DR116" s="989"/>
      <c r="DS116" s="989"/>
      <c r="DT116" s="989"/>
      <c r="DU116" s="990"/>
      <c r="DV116" s="992" t="s">
        <v>225</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7966691</v>
      </c>
      <c r="AB117" s="1007"/>
      <c r="AC117" s="1007"/>
      <c r="AD117" s="1007"/>
      <c r="AE117" s="1008"/>
      <c r="AF117" s="1009">
        <v>7601847</v>
      </c>
      <c r="AG117" s="1007"/>
      <c r="AH117" s="1007"/>
      <c r="AI117" s="1007"/>
      <c r="AJ117" s="1008"/>
      <c r="AK117" s="1009">
        <v>7572434</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225</v>
      </c>
      <c r="BR117" s="950"/>
      <c r="BS117" s="950"/>
      <c r="BT117" s="950"/>
      <c r="BU117" s="950"/>
      <c r="BV117" s="950" t="s">
        <v>225</v>
      </c>
      <c r="BW117" s="950"/>
      <c r="BX117" s="950"/>
      <c r="BY117" s="950"/>
      <c r="BZ117" s="950"/>
      <c r="CA117" s="950" t="s">
        <v>225</v>
      </c>
      <c r="CB117" s="950"/>
      <c r="CC117" s="950"/>
      <c r="CD117" s="950"/>
      <c r="CE117" s="950"/>
      <c r="CF117" s="944" t="s">
        <v>225</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225</v>
      </c>
      <c r="DH117" s="989"/>
      <c r="DI117" s="989"/>
      <c r="DJ117" s="989"/>
      <c r="DK117" s="990"/>
      <c r="DL117" s="991" t="s">
        <v>225</v>
      </c>
      <c r="DM117" s="989"/>
      <c r="DN117" s="989"/>
      <c r="DO117" s="989"/>
      <c r="DP117" s="990"/>
      <c r="DQ117" s="991" t="s">
        <v>225</v>
      </c>
      <c r="DR117" s="989"/>
      <c r="DS117" s="989"/>
      <c r="DT117" s="989"/>
      <c r="DU117" s="990"/>
      <c r="DV117" s="992" t="s">
        <v>225</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291</v>
      </c>
      <c r="AG118" s="915"/>
      <c r="AH118" s="915"/>
      <c r="AI118" s="915"/>
      <c r="AJ118" s="916"/>
      <c r="AK118" s="914" t="s">
        <v>290</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225</v>
      </c>
      <c r="BR118" s="1028"/>
      <c r="BS118" s="1028"/>
      <c r="BT118" s="1028"/>
      <c r="BU118" s="1028"/>
      <c r="BV118" s="1028" t="s">
        <v>225</v>
      </c>
      <c r="BW118" s="1028"/>
      <c r="BX118" s="1028"/>
      <c r="BY118" s="1028"/>
      <c r="BZ118" s="1028"/>
      <c r="CA118" s="1028" t="s">
        <v>225</v>
      </c>
      <c r="CB118" s="1028"/>
      <c r="CC118" s="1028"/>
      <c r="CD118" s="1028"/>
      <c r="CE118" s="1028"/>
      <c r="CF118" s="944" t="s">
        <v>225</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225</v>
      </c>
      <c r="DH118" s="989"/>
      <c r="DI118" s="989"/>
      <c r="DJ118" s="989"/>
      <c r="DK118" s="990"/>
      <c r="DL118" s="991" t="s">
        <v>225</v>
      </c>
      <c r="DM118" s="989"/>
      <c r="DN118" s="989"/>
      <c r="DO118" s="989"/>
      <c r="DP118" s="990"/>
      <c r="DQ118" s="991" t="s">
        <v>225</v>
      </c>
      <c r="DR118" s="989"/>
      <c r="DS118" s="989"/>
      <c r="DT118" s="989"/>
      <c r="DU118" s="990"/>
      <c r="DV118" s="992" t="s">
        <v>225</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225</v>
      </c>
      <c r="AB119" s="922"/>
      <c r="AC119" s="922"/>
      <c r="AD119" s="922"/>
      <c r="AE119" s="923"/>
      <c r="AF119" s="924" t="s">
        <v>225</v>
      </c>
      <c r="AG119" s="922"/>
      <c r="AH119" s="922"/>
      <c r="AI119" s="922"/>
      <c r="AJ119" s="923"/>
      <c r="AK119" s="924" t="s">
        <v>225</v>
      </c>
      <c r="AL119" s="922"/>
      <c r="AM119" s="922"/>
      <c r="AN119" s="922"/>
      <c r="AO119" s="923"/>
      <c r="AP119" s="925" t="s">
        <v>225</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436</v>
      </c>
      <c r="BP119" s="1036"/>
      <c r="BQ119" s="1027">
        <v>77531786</v>
      </c>
      <c r="BR119" s="1028"/>
      <c r="BS119" s="1028"/>
      <c r="BT119" s="1028"/>
      <c r="BU119" s="1028"/>
      <c r="BV119" s="1028">
        <v>75735831</v>
      </c>
      <c r="BW119" s="1028"/>
      <c r="BX119" s="1028"/>
      <c r="BY119" s="1028"/>
      <c r="BZ119" s="1028"/>
      <c r="CA119" s="1028">
        <v>76437210</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225</v>
      </c>
      <c r="DH119" s="1014"/>
      <c r="DI119" s="1014"/>
      <c r="DJ119" s="1014"/>
      <c r="DK119" s="1015"/>
      <c r="DL119" s="1013" t="s">
        <v>225</v>
      </c>
      <c r="DM119" s="1014"/>
      <c r="DN119" s="1014"/>
      <c r="DO119" s="1014"/>
      <c r="DP119" s="1015"/>
      <c r="DQ119" s="1013" t="s">
        <v>225</v>
      </c>
      <c r="DR119" s="1014"/>
      <c r="DS119" s="1014"/>
      <c r="DT119" s="1014"/>
      <c r="DU119" s="1015"/>
      <c r="DV119" s="1016" t="s">
        <v>225</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225</v>
      </c>
      <c r="AB120" s="989"/>
      <c r="AC120" s="989"/>
      <c r="AD120" s="989"/>
      <c r="AE120" s="990"/>
      <c r="AF120" s="991" t="s">
        <v>225</v>
      </c>
      <c r="AG120" s="989"/>
      <c r="AH120" s="989"/>
      <c r="AI120" s="989"/>
      <c r="AJ120" s="990"/>
      <c r="AK120" s="991" t="s">
        <v>225</v>
      </c>
      <c r="AL120" s="989"/>
      <c r="AM120" s="989"/>
      <c r="AN120" s="989"/>
      <c r="AO120" s="990"/>
      <c r="AP120" s="992" t="s">
        <v>225</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5116897</v>
      </c>
      <c r="BR120" s="957"/>
      <c r="BS120" s="957"/>
      <c r="BT120" s="957"/>
      <c r="BU120" s="957"/>
      <c r="BV120" s="957">
        <v>9055648</v>
      </c>
      <c r="BW120" s="957"/>
      <c r="BX120" s="957"/>
      <c r="BY120" s="957"/>
      <c r="BZ120" s="957"/>
      <c r="CA120" s="957">
        <v>9266095</v>
      </c>
      <c r="CB120" s="957"/>
      <c r="CC120" s="957"/>
      <c r="CD120" s="957"/>
      <c r="CE120" s="957"/>
      <c r="CF120" s="971">
        <v>19.899999999999999</v>
      </c>
      <c r="CG120" s="972"/>
      <c r="CH120" s="972"/>
      <c r="CI120" s="972"/>
      <c r="CJ120" s="972"/>
      <c r="CK120" s="1037" t="s">
        <v>440</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5687160</v>
      </c>
      <c r="DH120" s="957"/>
      <c r="DI120" s="957"/>
      <c r="DJ120" s="957"/>
      <c r="DK120" s="957"/>
      <c r="DL120" s="957">
        <v>6240264</v>
      </c>
      <c r="DM120" s="957"/>
      <c r="DN120" s="957"/>
      <c r="DO120" s="957"/>
      <c r="DP120" s="957"/>
      <c r="DQ120" s="957">
        <v>8798432</v>
      </c>
      <c r="DR120" s="957"/>
      <c r="DS120" s="957"/>
      <c r="DT120" s="957"/>
      <c r="DU120" s="957"/>
      <c r="DV120" s="958">
        <v>18.899999999999999</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225</v>
      </c>
      <c r="AB121" s="989"/>
      <c r="AC121" s="989"/>
      <c r="AD121" s="989"/>
      <c r="AE121" s="990"/>
      <c r="AF121" s="991" t="s">
        <v>225</v>
      </c>
      <c r="AG121" s="989"/>
      <c r="AH121" s="989"/>
      <c r="AI121" s="989"/>
      <c r="AJ121" s="990"/>
      <c r="AK121" s="991" t="s">
        <v>225</v>
      </c>
      <c r="AL121" s="989"/>
      <c r="AM121" s="989"/>
      <c r="AN121" s="989"/>
      <c r="AO121" s="990"/>
      <c r="AP121" s="992" t="s">
        <v>225</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7827742</v>
      </c>
      <c r="BR121" s="950"/>
      <c r="BS121" s="950"/>
      <c r="BT121" s="950"/>
      <c r="BU121" s="950"/>
      <c r="BV121" s="950">
        <v>6530320</v>
      </c>
      <c r="BW121" s="950"/>
      <c r="BX121" s="950"/>
      <c r="BY121" s="950"/>
      <c r="BZ121" s="950"/>
      <c r="CA121" s="950">
        <v>6932392</v>
      </c>
      <c r="CB121" s="950"/>
      <c r="CC121" s="950"/>
      <c r="CD121" s="950"/>
      <c r="CE121" s="950"/>
      <c r="CF121" s="944">
        <v>14.9</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9318027</v>
      </c>
      <c r="DH121" s="950"/>
      <c r="DI121" s="950"/>
      <c r="DJ121" s="950"/>
      <c r="DK121" s="950"/>
      <c r="DL121" s="950">
        <v>8467002</v>
      </c>
      <c r="DM121" s="950"/>
      <c r="DN121" s="950"/>
      <c r="DO121" s="950"/>
      <c r="DP121" s="950"/>
      <c r="DQ121" s="950">
        <v>6988738</v>
      </c>
      <c r="DR121" s="950"/>
      <c r="DS121" s="950"/>
      <c r="DT121" s="950"/>
      <c r="DU121" s="950"/>
      <c r="DV121" s="951">
        <v>15</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225</v>
      </c>
      <c r="AB122" s="989"/>
      <c r="AC122" s="989"/>
      <c r="AD122" s="989"/>
      <c r="AE122" s="990"/>
      <c r="AF122" s="991" t="s">
        <v>225</v>
      </c>
      <c r="AG122" s="989"/>
      <c r="AH122" s="989"/>
      <c r="AI122" s="989"/>
      <c r="AJ122" s="990"/>
      <c r="AK122" s="991" t="s">
        <v>225</v>
      </c>
      <c r="AL122" s="989"/>
      <c r="AM122" s="989"/>
      <c r="AN122" s="989"/>
      <c r="AO122" s="990"/>
      <c r="AP122" s="992" t="s">
        <v>225</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38915958</v>
      </c>
      <c r="BR122" s="1028"/>
      <c r="BS122" s="1028"/>
      <c r="BT122" s="1028"/>
      <c r="BU122" s="1028"/>
      <c r="BV122" s="1028">
        <v>36252790</v>
      </c>
      <c r="BW122" s="1028"/>
      <c r="BX122" s="1028"/>
      <c r="BY122" s="1028"/>
      <c r="BZ122" s="1028"/>
      <c r="CA122" s="1028">
        <v>35121206</v>
      </c>
      <c r="CB122" s="1028"/>
      <c r="CC122" s="1028"/>
      <c r="CD122" s="1028"/>
      <c r="CE122" s="1028"/>
      <c r="CF122" s="1048">
        <v>75.599999999999994</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225</v>
      </c>
      <c r="DH122" s="950"/>
      <c r="DI122" s="950"/>
      <c r="DJ122" s="950"/>
      <c r="DK122" s="950"/>
      <c r="DL122" s="950" t="s">
        <v>225</v>
      </c>
      <c r="DM122" s="950"/>
      <c r="DN122" s="950"/>
      <c r="DO122" s="950"/>
      <c r="DP122" s="950"/>
      <c r="DQ122" s="950" t="s">
        <v>225</v>
      </c>
      <c r="DR122" s="950"/>
      <c r="DS122" s="950"/>
      <c r="DT122" s="950"/>
      <c r="DU122" s="950"/>
      <c r="DV122" s="951" t="s">
        <v>225</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225</v>
      </c>
      <c r="AB123" s="989"/>
      <c r="AC123" s="989"/>
      <c r="AD123" s="989"/>
      <c r="AE123" s="990"/>
      <c r="AF123" s="991" t="s">
        <v>225</v>
      </c>
      <c r="AG123" s="989"/>
      <c r="AH123" s="989"/>
      <c r="AI123" s="989"/>
      <c r="AJ123" s="990"/>
      <c r="AK123" s="991" t="s">
        <v>225</v>
      </c>
      <c r="AL123" s="989"/>
      <c r="AM123" s="989"/>
      <c r="AN123" s="989"/>
      <c r="AO123" s="990"/>
      <c r="AP123" s="992" t="s">
        <v>225</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444</v>
      </c>
      <c r="BP123" s="1036"/>
      <c r="BQ123" s="1095">
        <v>51860597</v>
      </c>
      <c r="BR123" s="1096"/>
      <c r="BS123" s="1096"/>
      <c r="BT123" s="1096"/>
      <c r="BU123" s="1096"/>
      <c r="BV123" s="1096">
        <v>51838758</v>
      </c>
      <c r="BW123" s="1096"/>
      <c r="BX123" s="1096"/>
      <c r="BY123" s="1096"/>
      <c r="BZ123" s="1096"/>
      <c r="CA123" s="1096">
        <v>51319693</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225</v>
      </c>
      <c r="DH123" s="989"/>
      <c r="DI123" s="989"/>
      <c r="DJ123" s="989"/>
      <c r="DK123" s="990"/>
      <c r="DL123" s="991" t="s">
        <v>225</v>
      </c>
      <c r="DM123" s="989"/>
      <c r="DN123" s="989"/>
      <c r="DO123" s="989"/>
      <c r="DP123" s="990"/>
      <c r="DQ123" s="991" t="s">
        <v>225</v>
      </c>
      <c r="DR123" s="989"/>
      <c r="DS123" s="989"/>
      <c r="DT123" s="989"/>
      <c r="DU123" s="990"/>
      <c r="DV123" s="992" t="s">
        <v>225</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225</v>
      </c>
      <c r="AB124" s="989"/>
      <c r="AC124" s="989"/>
      <c r="AD124" s="989"/>
      <c r="AE124" s="990"/>
      <c r="AF124" s="991" t="s">
        <v>225</v>
      </c>
      <c r="AG124" s="989"/>
      <c r="AH124" s="989"/>
      <c r="AI124" s="989"/>
      <c r="AJ124" s="990"/>
      <c r="AK124" s="991" t="s">
        <v>225</v>
      </c>
      <c r="AL124" s="989"/>
      <c r="AM124" s="989"/>
      <c r="AN124" s="989"/>
      <c r="AO124" s="990"/>
      <c r="AP124" s="992" t="s">
        <v>225</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64.8</v>
      </c>
      <c r="BR124" s="1058"/>
      <c r="BS124" s="1058"/>
      <c r="BT124" s="1058"/>
      <c r="BU124" s="1058"/>
      <c r="BV124" s="1058">
        <v>58.2</v>
      </c>
      <c r="BW124" s="1058"/>
      <c r="BX124" s="1058"/>
      <c r="BY124" s="1058"/>
      <c r="BZ124" s="1058"/>
      <c r="CA124" s="1058">
        <v>54</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225</v>
      </c>
      <c r="DH124" s="1014"/>
      <c r="DI124" s="1014"/>
      <c r="DJ124" s="1014"/>
      <c r="DK124" s="1015"/>
      <c r="DL124" s="1013" t="s">
        <v>225</v>
      </c>
      <c r="DM124" s="1014"/>
      <c r="DN124" s="1014"/>
      <c r="DO124" s="1014"/>
      <c r="DP124" s="1015"/>
      <c r="DQ124" s="1013" t="s">
        <v>225</v>
      </c>
      <c r="DR124" s="1014"/>
      <c r="DS124" s="1014"/>
      <c r="DT124" s="1014"/>
      <c r="DU124" s="1015"/>
      <c r="DV124" s="1016" t="s">
        <v>225</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225</v>
      </c>
      <c r="AB125" s="989"/>
      <c r="AC125" s="989"/>
      <c r="AD125" s="989"/>
      <c r="AE125" s="990"/>
      <c r="AF125" s="991" t="s">
        <v>225</v>
      </c>
      <c r="AG125" s="989"/>
      <c r="AH125" s="989"/>
      <c r="AI125" s="989"/>
      <c r="AJ125" s="990"/>
      <c r="AK125" s="991" t="s">
        <v>225</v>
      </c>
      <c r="AL125" s="989"/>
      <c r="AM125" s="989"/>
      <c r="AN125" s="989"/>
      <c r="AO125" s="990"/>
      <c r="AP125" s="992" t="s">
        <v>225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225</v>
      </c>
      <c r="DH125" s="957"/>
      <c r="DI125" s="957"/>
      <c r="DJ125" s="957"/>
      <c r="DK125" s="957"/>
      <c r="DL125" s="957" t="s">
        <v>225</v>
      </c>
      <c r="DM125" s="957"/>
      <c r="DN125" s="957"/>
      <c r="DO125" s="957"/>
      <c r="DP125" s="957"/>
      <c r="DQ125" s="957" t="s">
        <v>225</v>
      </c>
      <c r="DR125" s="957"/>
      <c r="DS125" s="957"/>
      <c r="DT125" s="957"/>
      <c r="DU125" s="957"/>
      <c r="DV125" s="958" t="s">
        <v>225</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225</v>
      </c>
      <c r="AB126" s="989"/>
      <c r="AC126" s="989"/>
      <c r="AD126" s="989"/>
      <c r="AE126" s="990"/>
      <c r="AF126" s="991" t="s">
        <v>225</v>
      </c>
      <c r="AG126" s="989"/>
      <c r="AH126" s="989"/>
      <c r="AI126" s="989"/>
      <c r="AJ126" s="990"/>
      <c r="AK126" s="991" t="s">
        <v>225</v>
      </c>
      <c r="AL126" s="989"/>
      <c r="AM126" s="989"/>
      <c r="AN126" s="989"/>
      <c r="AO126" s="990"/>
      <c r="AP126" s="992" t="s">
        <v>225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225</v>
      </c>
      <c r="DH126" s="950"/>
      <c r="DI126" s="950"/>
      <c r="DJ126" s="950"/>
      <c r="DK126" s="950"/>
      <c r="DL126" s="950" t="s">
        <v>225</v>
      </c>
      <c r="DM126" s="950"/>
      <c r="DN126" s="950"/>
      <c r="DO126" s="950"/>
      <c r="DP126" s="950"/>
      <c r="DQ126" s="950" t="s">
        <v>225</v>
      </c>
      <c r="DR126" s="950"/>
      <c r="DS126" s="950"/>
      <c r="DT126" s="950"/>
      <c r="DU126" s="950"/>
      <c r="DV126" s="951" t="s">
        <v>225</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225</v>
      </c>
      <c r="AB127" s="989"/>
      <c r="AC127" s="989"/>
      <c r="AD127" s="989"/>
      <c r="AE127" s="990"/>
      <c r="AF127" s="991" t="s">
        <v>225</v>
      </c>
      <c r="AG127" s="989"/>
      <c r="AH127" s="989"/>
      <c r="AI127" s="989"/>
      <c r="AJ127" s="990"/>
      <c r="AK127" s="991" t="s">
        <v>225</v>
      </c>
      <c r="AL127" s="989"/>
      <c r="AM127" s="989"/>
      <c r="AN127" s="989"/>
      <c r="AO127" s="990"/>
      <c r="AP127" s="992" t="s">
        <v>225</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225</v>
      </c>
      <c r="DH127" s="950"/>
      <c r="DI127" s="950"/>
      <c r="DJ127" s="950"/>
      <c r="DK127" s="950"/>
      <c r="DL127" s="950" t="s">
        <v>225</v>
      </c>
      <c r="DM127" s="950"/>
      <c r="DN127" s="950"/>
      <c r="DO127" s="950"/>
      <c r="DP127" s="950"/>
      <c r="DQ127" s="950" t="s">
        <v>225</v>
      </c>
      <c r="DR127" s="950"/>
      <c r="DS127" s="950"/>
      <c r="DT127" s="950"/>
      <c r="DU127" s="950"/>
      <c r="DV127" s="951" t="s">
        <v>225</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2456871</v>
      </c>
      <c r="AB128" s="1078"/>
      <c r="AC128" s="1078"/>
      <c r="AD128" s="1078"/>
      <c r="AE128" s="1079"/>
      <c r="AF128" s="1080">
        <v>2328232</v>
      </c>
      <c r="AG128" s="1078"/>
      <c r="AH128" s="1078"/>
      <c r="AI128" s="1078"/>
      <c r="AJ128" s="1079"/>
      <c r="AK128" s="1080">
        <v>2226707</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225</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460</v>
      </c>
      <c r="DH128" s="1070"/>
      <c r="DI128" s="1070"/>
      <c r="DJ128" s="1070"/>
      <c r="DK128" s="1070"/>
      <c r="DL128" s="1070" t="s">
        <v>225</v>
      </c>
      <c r="DM128" s="1070"/>
      <c r="DN128" s="1070"/>
      <c r="DO128" s="1070"/>
      <c r="DP128" s="1070"/>
      <c r="DQ128" s="1070" t="s">
        <v>225</v>
      </c>
      <c r="DR128" s="1070"/>
      <c r="DS128" s="1070"/>
      <c r="DT128" s="1070"/>
      <c r="DU128" s="1070"/>
      <c r="DV128" s="1071" t="s">
        <v>225</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44211932</v>
      </c>
      <c r="AB129" s="989"/>
      <c r="AC129" s="989"/>
      <c r="AD129" s="989"/>
      <c r="AE129" s="990"/>
      <c r="AF129" s="991">
        <v>45181945</v>
      </c>
      <c r="AG129" s="989"/>
      <c r="AH129" s="989"/>
      <c r="AI129" s="989"/>
      <c r="AJ129" s="990"/>
      <c r="AK129" s="991">
        <v>50639562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225</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4599953</v>
      </c>
      <c r="AB130" s="989"/>
      <c r="AC130" s="989"/>
      <c r="AD130" s="989"/>
      <c r="AE130" s="990"/>
      <c r="AF130" s="991">
        <v>4141289</v>
      </c>
      <c r="AG130" s="989"/>
      <c r="AH130" s="989"/>
      <c r="AI130" s="989"/>
      <c r="AJ130" s="990"/>
      <c r="AK130" s="991">
        <v>4188204</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39611979</v>
      </c>
      <c r="AB131" s="1014"/>
      <c r="AC131" s="1014"/>
      <c r="AD131" s="1014"/>
      <c r="AE131" s="1015"/>
      <c r="AF131" s="1013">
        <v>41040656</v>
      </c>
      <c r="AG131" s="1014"/>
      <c r="AH131" s="1014"/>
      <c r="AI131" s="1014"/>
      <c r="AJ131" s="1015"/>
      <c r="AK131" s="1013">
        <v>46451358</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54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2.2969491120000001</v>
      </c>
      <c r="AB132" s="1130"/>
      <c r="AC132" s="1130"/>
      <c r="AD132" s="1130"/>
      <c r="AE132" s="1131"/>
      <c r="AF132" s="1132">
        <v>2.759034846</v>
      </c>
      <c r="AG132" s="1130"/>
      <c r="AH132" s="1130"/>
      <c r="AI132" s="1130"/>
      <c r="AJ132" s="1131"/>
      <c r="AK132" s="1132">
        <v>2.4919034660000001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2.5</v>
      </c>
      <c r="AB133" s="1113"/>
      <c r="AC133" s="1113"/>
      <c r="AD133" s="1113"/>
      <c r="AE133" s="1114"/>
      <c r="AF133" s="1112">
        <v>2.7</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14630929</v>
      </c>
      <c r="L9" s="266">
        <v>64921</v>
      </c>
      <c r="M9" s="267">
        <v>55816</v>
      </c>
      <c r="N9" s="268">
        <v>16.3</v>
      </c>
    </row>
    <row r="10" spans="1:16" x14ac:dyDescent="0.15">
      <c r="A10" s="250"/>
      <c r="B10" s="246"/>
      <c r="C10" s="246"/>
      <c r="D10" s="246"/>
      <c r="E10" s="246"/>
      <c r="F10" s="246"/>
      <c r="G10" s="1152" t="s">
        <v>479</v>
      </c>
      <c r="H10" s="1153"/>
      <c r="I10" s="1153"/>
      <c r="J10" s="1154"/>
      <c r="K10" s="269">
        <v>891378</v>
      </c>
      <c r="L10" s="270">
        <v>3955</v>
      </c>
      <c r="M10" s="271">
        <v>3693</v>
      </c>
      <c r="N10" s="272">
        <v>7.1</v>
      </c>
    </row>
    <row r="11" spans="1:16" ht="13.5" customHeight="1" x14ac:dyDescent="0.15">
      <c r="A11" s="250"/>
      <c r="B11" s="246"/>
      <c r="C11" s="246"/>
      <c r="D11" s="246"/>
      <c r="E11" s="246"/>
      <c r="F11" s="246"/>
      <c r="G11" s="1152" t="s">
        <v>480</v>
      </c>
      <c r="H11" s="1153"/>
      <c r="I11" s="1153"/>
      <c r="J11" s="1154"/>
      <c r="K11" s="269">
        <v>2545</v>
      </c>
      <c r="L11" s="270">
        <v>11</v>
      </c>
      <c r="M11" s="271">
        <v>2201</v>
      </c>
      <c r="N11" s="272">
        <v>-99.5</v>
      </c>
    </row>
    <row r="12" spans="1:16" ht="13.5" customHeight="1" x14ac:dyDescent="0.15">
      <c r="A12" s="250"/>
      <c r="B12" s="246"/>
      <c r="C12" s="246"/>
      <c r="D12" s="246"/>
      <c r="E12" s="246"/>
      <c r="F12" s="246"/>
      <c r="G12" s="1152" t="s">
        <v>481</v>
      </c>
      <c r="H12" s="1153"/>
      <c r="I12" s="1153"/>
      <c r="J12" s="1154"/>
      <c r="K12" s="269">
        <v>705903</v>
      </c>
      <c r="L12" s="270">
        <v>3132</v>
      </c>
      <c r="M12" s="271">
        <v>1372</v>
      </c>
      <c r="N12" s="272">
        <v>128.30000000000001</v>
      </c>
    </row>
    <row r="13" spans="1:16" ht="13.5" customHeight="1" x14ac:dyDescent="0.15">
      <c r="A13" s="250"/>
      <c r="B13" s="246"/>
      <c r="C13" s="246"/>
      <c r="D13" s="246"/>
      <c r="E13" s="246"/>
      <c r="F13" s="246"/>
      <c r="G13" s="1152" t="s">
        <v>482</v>
      </c>
      <c r="H13" s="1153"/>
      <c r="I13" s="1153"/>
      <c r="J13" s="1154"/>
      <c r="K13" s="269">
        <v>55869</v>
      </c>
      <c r="L13" s="270">
        <v>248</v>
      </c>
      <c r="M13" s="271">
        <v>67</v>
      </c>
      <c r="N13" s="272">
        <v>270.10000000000002</v>
      </c>
    </row>
    <row r="14" spans="1:16" ht="13.5" customHeight="1" x14ac:dyDescent="0.15">
      <c r="A14" s="250"/>
      <c r="B14" s="246"/>
      <c r="C14" s="246"/>
      <c r="D14" s="246"/>
      <c r="E14" s="246"/>
      <c r="F14" s="246"/>
      <c r="G14" s="1152" t="s">
        <v>483</v>
      </c>
      <c r="H14" s="1153"/>
      <c r="I14" s="1153"/>
      <c r="J14" s="1154"/>
      <c r="K14" s="269">
        <v>485536</v>
      </c>
      <c r="L14" s="270">
        <v>2154</v>
      </c>
      <c r="M14" s="271">
        <v>1915</v>
      </c>
      <c r="N14" s="272">
        <v>12.5</v>
      </c>
    </row>
    <row r="15" spans="1:16" ht="13.5" customHeight="1" x14ac:dyDescent="0.15">
      <c r="A15" s="250"/>
      <c r="B15" s="246"/>
      <c r="C15" s="246"/>
      <c r="D15" s="246"/>
      <c r="E15" s="246"/>
      <c r="F15" s="246"/>
      <c r="G15" s="1152" t="s">
        <v>484</v>
      </c>
      <c r="H15" s="1153"/>
      <c r="I15" s="1153"/>
      <c r="J15" s="1154"/>
      <c r="K15" s="269">
        <v>169811</v>
      </c>
      <c r="L15" s="270">
        <v>753</v>
      </c>
      <c r="M15" s="271">
        <v>1099</v>
      </c>
      <c r="N15" s="272">
        <v>-31.5</v>
      </c>
    </row>
    <row r="16" spans="1:16" x14ac:dyDescent="0.15">
      <c r="A16" s="250"/>
      <c r="B16" s="246"/>
      <c r="C16" s="246"/>
      <c r="D16" s="246"/>
      <c r="E16" s="246"/>
      <c r="F16" s="246"/>
      <c r="G16" s="1155" t="s">
        <v>485</v>
      </c>
      <c r="H16" s="1156"/>
      <c r="I16" s="1156"/>
      <c r="J16" s="1157"/>
      <c r="K16" s="270">
        <v>-939044</v>
      </c>
      <c r="L16" s="270">
        <v>-4167</v>
      </c>
      <c r="M16" s="271">
        <v>-4462</v>
      </c>
      <c r="N16" s="272">
        <v>-6.6</v>
      </c>
    </row>
    <row r="17" spans="1:16" x14ac:dyDescent="0.15">
      <c r="A17" s="250"/>
      <c r="B17" s="246"/>
      <c r="C17" s="246"/>
      <c r="D17" s="246"/>
      <c r="E17" s="246"/>
      <c r="F17" s="246"/>
      <c r="G17" s="1155" t="s">
        <v>173</v>
      </c>
      <c r="H17" s="1156"/>
      <c r="I17" s="1156"/>
      <c r="J17" s="1157"/>
      <c r="K17" s="270">
        <v>16002927</v>
      </c>
      <c r="L17" s="270">
        <v>71009</v>
      </c>
      <c r="M17" s="271">
        <v>61701</v>
      </c>
      <c r="N17" s="272">
        <v>15.1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6.5</v>
      </c>
      <c r="L21" s="283">
        <v>6.17</v>
      </c>
      <c r="M21" s="284">
        <v>0.33</v>
      </c>
      <c r="N21" s="251"/>
      <c r="O21" s="285"/>
      <c r="P21" s="281"/>
    </row>
    <row r="22" spans="1:16" s="286" customFormat="1" x14ac:dyDescent="0.15">
      <c r="A22" s="281"/>
      <c r="B22" s="251"/>
      <c r="C22" s="251"/>
      <c r="D22" s="251"/>
      <c r="E22" s="251"/>
      <c r="F22" s="251"/>
      <c r="G22" s="1147" t="s">
        <v>491</v>
      </c>
      <c r="H22" s="1148"/>
      <c r="I22" s="1148"/>
      <c r="J22" s="1149"/>
      <c r="K22" s="287">
        <v>100.6</v>
      </c>
      <c r="L22" s="288">
        <v>100.1</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495</v>
      </c>
      <c r="H32" s="1164"/>
      <c r="I32" s="1164"/>
      <c r="J32" s="1165"/>
      <c r="K32" s="296">
        <v>6145853</v>
      </c>
      <c r="L32" s="296">
        <v>27271</v>
      </c>
      <c r="M32" s="297">
        <v>31774</v>
      </c>
      <c r="N32" s="298">
        <v>-14.2</v>
      </c>
    </row>
    <row r="33" spans="1:16" ht="13.5" customHeight="1" x14ac:dyDescent="0.15">
      <c r="A33" s="250"/>
      <c r="B33" s="246"/>
      <c r="C33" s="246"/>
      <c r="D33" s="246"/>
      <c r="E33" s="246"/>
      <c r="F33" s="246"/>
      <c r="G33" s="1163" t="s">
        <v>496</v>
      </c>
      <c r="H33" s="1164"/>
      <c r="I33" s="1164"/>
      <c r="J33" s="1165"/>
      <c r="K33" s="296" t="s">
        <v>497</v>
      </c>
      <c r="L33" s="296" t="s">
        <v>497</v>
      </c>
      <c r="M33" s="297">
        <v>8</v>
      </c>
      <c r="N33" s="298" t="s">
        <v>497</v>
      </c>
    </row>
    <row r="34" spans="1:16" ht="27" customHeight="1" x14ac:dyDescent="0.15">
      <c r="A34" s="250"/>
      <c r="B34" s="246"/>
      <c r="C34" s="246"/>
      <c r="D34" s="246"/>
      <c r="E34" s="246"/>
      <c r="F34" s="246"/>
      <c r="G34" s="1163" t="s">
        <v>498</v>
      </c>
      <c r="H34" s="1164"/>
      <c r="I34" s="1164"/>
      <c r="J34" s="1165"/>
      <c r="K34" s="296">
        <v>41667</v>
      </c>
      <c r="L34" s="296">
        <v>185</v>
      </c>
      <c r="M34" s="297">
        <v>51</v>
      </c>
      <c r="N34" s="298">
        <v>262.7</v>
      </c>
    </row>
    <row r="35" spans="1:16" ht="27" customHeight="1" x14ac:dyDescent="0.15">
      <c r="A35" s="250"/>
      <c r="B35" s="246"/>
      <c r="C35" s="246"/>
      <c r="D35" s="246"/>
      <c r="E35" s="246"/>
      <c r="F35" s="246"/>
      <c r="G35" s="1163" t="s">
        <v>499</v>
      </c>
      <c r="H35" s="1164"/>
      <c r="I35" s="1164"/>
      <c r="J35" s="1165"/>
      <c r="K35" s="296">
        <v>1384787</v>
      </c>
      <c r="L35" s="296">
        <v>6145</v>
      </c>
      <c r="M35" s="297">
        <v>10918</v>
      </c>
      <c r="N35" s="298">
        <v>-43.7</v>
      </c>
    </row>
    <row r="36" spans="1:16" ht="27" customHeight="1" x14ac:dyDescent="0.15">
      <c r="A36" s="250"/>
      <c r="B36" s="246"/>
      <c r="C36" s="246"/>
      <c r="D36" s="246"/>
      <c r="E36" s="246"/>
      <c r="F36" s="246"/>
      <c r="G36" s="1163" t="s">
        <v>500</v>
      </c>
      <c r="H36" s="1164"/>
      <c r="I36" s="1164"/>
      <c r="J36" s="1165"/>
      <c r="K36" s="296" t="s">
        <v>497</v>
      </c>
      <c r="L36" s="296" t="s">
        <v>497</v>
      </c>
      <c r="M36" s="297">
        <v>463</v>
      </c>
      <c r="N36" s="298" t="s">
        <v>497</v>
      </c>
    </row>
    <row r="37" spans="1:16" ht="13.5" customHeight="1" x14ac:dyDescent="0.15">
      <c r="A37" s="250"/>
      <c r="B37" s="246"/>
      <c r="C37" s="246"/>
      <c r="D37" s="246"/>
      <c r="E37" s="246"/>
      <c r="F37" s="246"/>
      <c r="G37" s="1163" t="s">
        <v>501</v>
      </c>
      <c r="H37" s="1164"/>
      <c r="I37" s="1164"/>
      <c r="J37" s="1165"/>
      <c r="K37" s="296" t="s">
        <v>497</v>
      </c>
      <c r="L37" s="296" t="s">
        <v>497</v>
      </c>
      <c r="M37" s="297">
        <v>976</v>
      </c>
      <c r="N37" s="298" t="s">
        <v>497</v>
      </c>
    </row>
    <row r="38" spans="1:16" ht="27" customHeight="1" x14ac:dyDescent="0.15">
      <c r="A38" s="250"/>
      <c r="B38" s="246"/>
      <c r="C38" s="246"/>
      <c r="D38" s="246"/>
      <c r="E38" s="246"/>
      <c r="F38" s="246"/>
      <c r="G38" s="1166" t="s">
        <v>502</v>
      </c>
      <c r="H38" s="1167"/>
      <c r="I38" s="1167"/>
      <c r="J38" s="1168"/>
      <c r="K38" s="299">
        <v>127</v>
      </c>
      <c r="L38" s="299">
        <v>1</v>
      </c>
      <c r="M38" s="300">
        <v>2</v>
      </c>
      <c r="N38" s="301">
        <v>-50</v>
      </c>
      <c r="O38" s="295"/>
    </row>
    <row r="39" spans="1:16" x14ac:dyDescent="0.15">
      <c r="A39" s="250"/>
      <c r="B39" s="246"/>
      <c r="C39" s="246"/>
      <c r="D39" s="246"/>
      <c r="E39" s="246"/>
      <c r="F39" s="246"/>
      <c r="G39" s="1166" t="s">
        <v>503</v>
      </c>
      <c r="H39" s="1167"/>
      <c r="I39" s="1167"/>
      <c r="J39" s="1168"/>
      <c r="K39" s="302">
        <v>-2226707</v>
      </c>
      <c r="L39" s="302">
        <v>-9880</v>
      </c>
      <c r="M39" s="303">
        <v>-8001</v>
      </c>
      <c r="N39" s="304">
        <v>23.5</v>
      </c>
      <c r="O39" s="295"/>
    </row>
    <row r="40" spans="1:16" ht="27" customHeight="1" x14ac:dyDescent="0.15">
      <c r="A40" s="250"/>
      <c r="B40" s="246"/>
      <c r="C40" s="246"/>
      <c r="D40" s="246"/>
      <c r="E40" s="246"/>
      <c r="F40" s="246"/>
      <c r="G40" s="1163" t="s">
        <v>504</v>
      </c>
      <c r="H40" s="1164"/>
      <c r="I40" s="1164"/>
      <c r="J40" s="1165"/>
      <c r="K40" s="302">
        <v>-4188204</v>
      </c>
      <c r="L40" s="302">
        <v>-18584</v>
      </c>
      <c r="M40" s="303">
        <v>-27445</v>
      </c>
      <c r="N40" s="304">
        <v>-32.299999999999997</v>
      </c>
      <c r="O40" s="295"/>
    </row>
    <row r="41" spans="1:16" x14ac:dyDescent="0.15">
      <c r="A41" s="250"/>
      <c r="B41" s="246"/>
      <c r="C41" s="246"/>
      <c r="D41" s="246"/>
      <c r="E41" s="246"/>
      <c r="F41" s="246"/>
      <c r="G41" s="1169" t="s">
        <v>285</v>
      </c>
      <c r="H41" s="1170"/>
      <c r="I41" s="1170"/>
      <c r="J41" s="1171"/>
      <c r="K41" s="296">
        <v>1157523</v>
      </c>
      <c r="L41" s="302">
        <v>5136</v>
      </c>
      <c r="M41" s="303">
        <v>8747</v>
      </c>
      <c r="N41" s="304">
        <v>-41.3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6997769</v>
      </c>
      <c r="J51" s="322">
        <v>31153</v>
      </c>
      <c r="K51" s="323">
        <v>-13.4</v>
      </c>
      <c r="L51" s="324">
        <v>39052</v>
      </c>
      <c r="M51" s="325">
        <v>6.2</v>
      </c>
      <c r="N51" s="326">
        <v>-19.600000000000001</v>
      </c>
    </row>
    <row r="52" spans="1:14" x14ac:dyDescent="0.15">
      <c r="A52" s="250"/>
      <c r="B52" s="246"/>
      <c r="C52" s="246"/>
      <c r="D52" s="246"/>
      <c r="E52" s="246"/>
      <c r="F52" s="246"/>
      <c r="G52" s="327"/>
      <c r="H52" s="328" t="s">
        <v>515</v>
      </c>
      <c r="I52" s="329">
        <v>3861836</v>
      </c>
      <c r="J52" s="330">
        <v>17192</v>
      </c>
      <c r="K52" s="331">
        <v>-43.9</v>
      </c>
      <c r="L52" s="332">
        <v>21186</v>
      </c>
      <c r="M52" s="333">
        <v>1</v>
      </c>
      <c r="N52" s="334">
        <v>-44.9</v>
      </c>
    </row>
    <row r="53" spans="1:14" x14ac:dyDescent="0.15">
      <c r="A53" s="250"/>
      <c r="B53" s="246"/>
      <c r="C53" s="246"/>
      <c r="D53" s="246"/>
      <c r="E53" s="246"/>
      <c r="F53" s="246"/>
      <c r="G53" s="312" t="s">
        <v>516</v>
      </c>
      <c r="H53" s="313"/>
      <c r="I53" s="321">
        <v>7987073</v>
      </c>
      <c r="J53" s="322">
        <v>35462</v>
      </c>
      <c r="K53" s="323">
        <v>13.8</v>
      </c>
      <c r="L53" s="324">
        <v>41235</v>
      </c>
      <c r="M53" s="325">
        <v>5.6</v>
      </c>
      <c r="N53" s="326">
        <v>8.1999999999999993</v>
      </c>
    </row>
    <row r="54" spans="1:14" x14ac:dyDescent="0.15">
      <c r="A54" s="250"/>
      <c r="B54" s="246"/>
      <c r="C54" s="246"/>
      <c r="D54" s="246"/>
      <c r="E54" s="246"/>
      <c r="F54" s="246"/>
      <c r="G54" s="327"/>
      <c r="H54" s="328" t="s">
        <v>515</v>
      </c>
      <c r="I54" s="329">
        <v>3877908</v>
      </c>
      <c r="J54" s="330">
        <v>17218</v>
      </c>
      <c r="K54" s="331">
        <v>0.2</v>
      </c>
      <c r="L54" s="332">
        <v>22086</v>
      </c>
      <c r="M54" s="333">
        <v>4.2</v>
      </c>
      <c r="N54" s="334">
        <v>-4</v>
      </c>
    </row>
    <row r="55" spans="1:14" x14ac:dyDescent="0.15">
      <c r="A55" s="250"/>
      <c r="B55" s="246"/>
      <c r="C55" s="246"/>
      <c r="D55" s="246"/>
      <c r="E55" s="246"/>
      <c r="F55" s="246"/>
      <c r="G55" s="312" t="s">
        <v>517</v>
      </c>
      <c r="H55" s="313"/>
      <c r="I55" s="321">
        <v>6540285</v>
      </c>
      <c r="J55" s="322">
        <v>29024</v>
      </c>
      <c r="K55" s="323">
        <v>-18.2</v>
      </c>
      <c r="L55" s="324">
        <v>41862</v>
      </c>
      <c r="M55" s="325">
        <v>1.5</v>
      </c>
      <c r="N55" s="326">
        <v>-19.7</v>
      </c>
    </row>
    <row r="56" spans="1:14" x14ac:dyDescent="0.15">
      <c r="A56" s="250"/>
      <c r="B56" s="246"/>
      <c r="C56" s="246"/>
      <c r="D56" s="246"/>
      <c r="E56" s="246"/>
      <c r="F56" s="246"/>
      <c r="G56" s="327"/>
      <c r="H56" s="328" t="s">
        <v>515</v>
      </c>
      <c r="I56" s="329">
        <v>4947712</v>
      </c>
      <c r="J56" s="330">
        <v>21956</v>
      </c>
      <c r="K56" s="331">
        <v>27.5</v>
      </c>
      <c r="L56" s="332">
        <v>23710</v>
      </c>
      <c r="M56" s="333">
        <v>7.4</v>
      </c>
      <c r="N56" s="334">
        <v>20.100000000000001</v>
      </c>
    </row>
    <row r="57" spans="1:14" x14ac:dyDescent="0.15">
      <c r="A57" s="250"/>
      <c r="B57" s="246"/>
      <c r="C57" s="246"/>
      <c r="D57" s="246"/>
      <c r="E57" s="246"/>
      <c r="F57" s="246"/>
      <c r="G57" s="312" t="s">
        <v>518</v>
      </c>
      <c r="H57" s="313"/>
      <c r="I57" s="321">
        <v>7225083</v>
      </c>
      <c r="J57" s="322">
        <v>32040</v>
      </c>
      <c r="K57" s="323">
        <v>10.4</v>
      </c>
      <c r="L57" s="324">
        <v>43554</v>
      </c>
      <c r="M57" s="325">
        <v>4</v>
      </c>
      <c r="N57" s="326">
        <v>6.4</v>
      </c>
    </row>
    <row r="58" spans="1:14" x14ac:dyDescent="0.15">
      <c r="A58" s="250"/>
      <c r="B58" s="246"/>
      <c r="C58" s="246"/>
      <c r="D58" s="246"/>
      <c r="E58" s="246"/>
      <c r="F58" s="246"/>
      <c r="G58" s="327"/>
      <c r="H58" s="328" t="s">
        <v>515</v>
      </c>
      <c r="I58" s="329">
        <v>5764515</v>
      </c>
      <c r="J58" s="330">
        <v>25563</v>
      </c>
      <c r="K58" s="331">
        <v>16.399999999999999</v>
      </c>
      <c r="L58" s="332">
        <v>24811</v>
      </c>
      <c r="M58" s="333">
        <v>4.5999999999999996</v>
      </c>
      <c r="N58" s="334">
        <v>11.8</v>
      </c>
    </row>
    <row r="59" spans="1:14" x14ac:dyDescent="0.15">
      <c r="A59" s="250"/>
      <c r="B59" s="246"/>
      <c r="C59" s="246"/>
      <c r="D59" s="246"/>
      <c r="E59" s="246"/>
      <c r="F59" s="246"/>
      <c r="G59" s="312" t="s">
        <v>519</v>
      </c>
      <c r="H59" s="313"/>
      <c r="I59" s="321">
        <v>7397038</v>
      </c>
      <c r="J59" s="322">
        <v>32822</v>
      </c>
      <c r="K59" s="323">
        <v>2.4</v>
      </c>
      <c r="L59" s="324">
        <v>42581</v>
      </c>
      <c r="M59" s="325">
        <v>-2.2000000000000002</v>
      </c>
      <c r="N59" s="326">
        <v>4.5999999999999996</v>
      </c>
    </row>
    <row r="60" spans="1:14" x14ac:dyDescent="0.15">
      <c r="A60" s="250"/>
      <c r="B60" s="246"/>
      <c r="C60" s="246"/>
      <c r="D60" s="246"/>
      <c r="E60" s="246"/>
      <c r="F60" s="246"/>
      <c r="G60" s="327"/>
      <c r="H60" s="328" t="s">
        <v>515</v>
      </c>
      <c r="I60" s="335">
        <v>5750735</v>
      </c>
      <c r="J60" s="330">
        <v>25517</v>
      </c>
      <c r="K60" s="331">
        <v>-0.2</v>
      </c>
      <c r="L60" s="332">
        <v>24354</v>
      </c>
      <c r="M60" s="333">
        <v>-1.8</v>
      </c>
      <c r="N60" s="334">
        <v>1.6</v>
      </c>
    </row>
    <row r="61" spans="1:14" x14ac:dyDescent="0.15">
      <c r="A61" s="250"/>
      <c r="B61" s="246"/>
      <c r="C61" s="246"/>
      <c r="D61" s="246"/>
      <c r="E61" s="246"/>
      <c r="F61" s="246"/>
      <c r="G61" s="312" t="s">
        <v>520</v>
      </c>
      <c r="H61" s="336"/>
      <c r="I61" s="337">
        <v>7229450</v>
      </c>
      <c r="J61" s="338">
        <v>32100</v>
      </c>
      <c r="K61" s="339">
        <v>-1</v>
      </c>
      <c r="L61" s="340">
        <v>41657</v>
      </c>
      <c r="M61" s="341">
        <v>3</v>
      </c>
      <c r="N61" s="326">
        <v>-4</v>
      </c>
    </row>
    <row r="62" spans="1:14" x14ac:dyDescent="0.15">
      <c r="A62" s="250"/>
      <c r="B62" s="246"/>
      <c r="C62" s="246"/>
      <c r="D62" s="246"/>
      <c r="E62" s="246"/>
      <c r="F62" s="246"/>
      <c r="G62" s="327"/>
      <c r="H62" s="328" t="s">
        <v>515</v>
      </c>
      <c r="I62" s="329">
        <v>4840541</v>
      </c>
      <c r="J62" s="330">
        <v>21489</v>
      </c>
      <c r="K62" s="331">
        <v>0</v>
      </c>
      <c r="L62" s="332">
        <v>23229</v>
      </c>
      <c r="M62" s="333">
        <v>3.1</v>
      </c>
      <c r="N62" s="334">
        <v>-3.1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3.33</v>
      </c>
      <c r="G47" s="12">
        <v>5.18</v>
      </c>
      <c r="H47" s="12">
        <v>6.54</v>
      </c>
      <c r="I47" s="12">
        <v>14.14</v>
      </c>
      <c r="J47" s="13">
        <v>12.09</v>
      </c>
    </row>
    <row r="48" spans="2:10" ht="57.75" customHeight="1" x14ac:dyDescent="0.15">
      <c r="B48" s="14"/>
      <c r="C48" s="1174" t="s">
        <v>4</v>
      </c>
      <c r="D48" s="1174"/>
      <c r="E48" s="1175"/>
      <c r="F48" s="15">
        <v>2.59</v>
      </c>
      <c r="G48" s="16">
        <v>3.93</v>
      </c>
      <c r="H48" s="16">
        <v>5.46</v>
      </c>
      <c r="I48" s="16">
        <v>8.35</v>
      </c>
      <c r="J48" s="17">
        <v>6.77</v>
      </c>
    </row>
    <row r="49" spans="2:10" ht="57.75" customHeight="1" thickBot="1" x14ac:dyDescent="0.2">
      <c r="B49" s="18"/>
      <c r="C49" s="1176" t="s">
        <v>5</v>
      </c>
      <c r="D49" s="1176"/>
      <c r="E49" s="1177"/>
      <c r="F49" s="19">
        <v>0.16</v>
      </c>
      <c r="G49" s="20">
        <v>3.38</v>
      </c>
      <c r="H49" s="20">
        <v>2.77</v>
      </c>
      <c r="I49" s="20">
        <v>10.75</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2018-10-25T10:21:22Z</cp:lastPrinted>
  <dcterms:created xsi:type="dcterms:W3CDTF">2018-01-24T04:37:02Z</dcterms:created>
  <dcterms:modified xsi:type="dcterms:W3CDTF">2018-10-30T04:07:11Z</dcterms:modified>
  <cp:category/>
</cp:coreProperties>
</file>